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nmfs-stock-synthesis-repos\ss-documentation\Helper_Spreadsheets\"/>
    </mc:Choice>
  </mc:AlternateContent>
  <bookViews>
    <workbookView xWindow="0" yWindow="0" windowWidth="11955" windowHeight="7485"/>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Dirichlet_Multinomial" sheetId="37" r:id="rId20"/>
    <sheet name="2D-AR selectivity" sheetId="20" r:id="rId21"/>
    <sheet name="VarAdj&amp;Lambdas" sheetId="22" r:id="rId22"/>
    <sheet name="Add. SD Reporting" sheetId="32" r:id="rId23"/>
    <sheet name="Prior Setup" sheetId="36" r:id="rId24"/>
    <sheet name="Compare Priors" sheetId="35" r:id="rId25"/>
    <sheet name="Choose Sym_Beta Prior" sheetId="34" r:id="rId26"/>
    <sheet name="Choose Beta Prior" sheetId="24" r:id="rId27"/>
  </sheets>
  <externalReferences>
    <externalReference r:id="rId28"/>
    <externalReference r:id="rId29"/>
    <externalReference r:id="rId30"/>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5">[2]Beta!$C$3</definedName>
    <definedName name="A" localSheetId="24">[2]Beta!$C$3</definedName>
    <definedName name="A">'Choose Beta Prior'!$C$3</definedName>
    <definedName name="AddSDDet">'Add. SD Reporting'!$A$1</definedName>
    <definedName name="AddSDrep">Ctl_Basic!$A$237</definedName>
    <definedName name="AgeSel_26">SizeSelex!$B$102</definedName>
    <definedName name="AgeSelDet">AgeSelex!$A$1</definedName>
    <definedName name="AgeSelex">Ctl_Basic!$A$186</definedName>
    <definedName name="ascskew">[1]Normal!#REF!</definedName>
    <definedName name="ascslope">[1]Normal!$E$4</definedName>
    <definedName name="B" localSheetId="25">[2]Beta!$C$4</definedName>
    <definedName name="B" localSheetId="24">[2]Beta!$C$4</definedName>
    <definedName name="B">'Choose Beta Prior'!$C$4</definedName>
    <definedName name="Begin">Ctl_Basic!$A$4</definedName>
    <definedName name="Beta_prior_choose">'Choose Beta Prior'!$C$3</definedName>
    <definedName name="BiasAdjustment">Ctl_Basic!$A$132</definedName>
    <definedName name="Blocks">Ctl_Basic!$B$24</definedName>
    <definedName name="Comp_Priors">'Compare Priors'!$A$1</definedName>
    <definedName name="CompG">Compare_G!$A$1</definedName>
    <definedName name="const" localSheetId="25">[2]compare!$B$11</definedName>
    <definedName name="const" localSheetId="24">'Compare Priors'!$B$17</definedName>
    <definedName name="const">[3]compare!$B$11</definedName>
    <definedName name="descslope">[1]Normal!$E$5</definedName>
    <definedName name="DiscardDet">Discard!#REF!</definedName>
    <definedName name="DM_details">Dirichlet_Multinomial!$A$1</definedName>
    <definedName name="DM_parms">Ctl_Basic!$A$198</definedName>
    <definedName name="F_Setup">Ctl_Basic!$A$147</definedName>
    <definedName name="F_Setupt">Ctl_Basic!$A$147</definedName>
    <definedName name="Fdet">F!$A$1</definedName>
    <definedName name="final">[1]DblLog!$T$32</definedName>
    <definedName name="final2">[1]Compare!$E$6</definedName>
    <definedName name="GDet">Growth!$A$3</definedName>
    <definedName name="Growth_Parameters">Ctl_Basic!$A$65</definedName>
    <definedName name="Gsetup">Ctl_Basic!$A$46</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Ctl_Basic!$A$225</definedName>
    <definedName name="LengthSelex">Ctl_Basic!$A$179</definedName>
    <definedName name="LOGISTIC">[1]Compare!$N$8:$N$87</definedName>
    <definedName name="m" localSheetId="25">[2]Beta!$C$9</definedName>
    <definedName name="m" localSheetId="24">[2]Beta!$C$9</definedName>
    <definedName name="m">'Choose Beta Prior'!$C$9</definedName>
    <definedName name="MatSetup">Ctl_Basic!$A$55</definedName>
    <definedName name="Max" localSheetId="25">[2]compare!$B$8</definedName>
    <definedName name="Max" localSheetId="24">'Compare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5">[2]compare!$B$9</definedName>
    <definedName name="Mid" localSheetId="24">'Compare Priors'!$B$15</definedName>
    <definedName name="Mid">[3]compare!$B$9</definedName>
    <definedName name="Min" localSheetId="25">[2]compare!$B$7</definedName>
    <definedName name="Min" localSheetId="24">'Compare Priors'!$B$13</definedName>
    <definedName name="Min">[3]compare!$B$7</definedName>
    <definedName name="minL">[1]DblLog!$T$12</definedName>
    <definedName name="MiscBiosetup">Ctl_Basic!$A$55</definedName>
    <definedName name="Move">Ctl_Basic!$A$18</definedName>
    <definedName name="MoveCalc">Movement!$A$1</definedName>
    <definedName name="Msetup">Ctl_Basic!$A$42</definedName>
    <definedName name="mu" localSheetId="25">[2]Beta!$C$5</definedName>
    <definedName name="mu" localSheetId="24">[2]Beta!$C$5</definedName>
    <definedName name="mu">'Choose Beta Prior'!$C$5</definedName>
    <definedName name="n" localSheetId="25">[2]Beta!$C$10</definedName>
    <definedName name="n" localSheetId="24">[2]Beta!$C$10</definedName>
    <definedName name="n">'Choose Beta Prior'!$C$10</definedName>
    <definedName name="peak">[1]Normal!$E$2</definedName>
    <definedName name="peak2">[1]Normal!$E$3</definedName>
    <definedName name="Prior_beta_choose">'Choose Beta Prior'!$A$1</definedName>
    <definedName name="Prior_ex">Ctl_Basic!$D$68</definedName>
    <definedName name="Prior_setup">'Prior Setup'!$A$1</definedName>
    <definedName name="Q">Ctl_Basic!$A$158</definedName>
    <definedName name="qdet">catchability!$A$1</definedName>
    <definedName name="RecDev">Ctl_Basic!$A$123</definedName>
    <definedName name="RecDevDet">RecDevs!$A$1</definedName>
    <definedName name="RecDist">Ctl_Basic!$A$10</definedName>
    <definedName name="RecDistDet">Rec_dist!$A$1</definedName>
    <definedName name="s" localSheetId="25">[2]Beta!$C$6</definedName>
    <definedName name="s" localSheetId="24">[2]Beta!$C$6</definedName>
    <definedName name="s">'Choose Beta Prior'!$C$6</definedName>
    <definedName name="Sel2DAR">Ctl_Basic!$A$203</definedName>
    <definedName name="Sel2DARDet">'2D-AR selectivity'!$A$1</definedName>
    <definedName name="Selex17">Selex_17!$A$1</definedName>
    <definedName name="Selex24">Selex_24!$A$1</definedName>
    <definedName name="SelexParms">Ctl_Basic!$A$191</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6" hidden="1">'Choose Beta Prior'!$C$5,'Choose Beta Prior'!$C$6</definedName>
    <definedName name="solver_cvg" localSheetId="26" hidden="1">0.0001</definedName>
    <definedName name="solver_drv" localSheetId="26" hidden="1">1</definedName>
    <definedName name="solver_eng" localSheetId="26" hidden="1">1</definedName>
    <definedName name="solver_est" localSheetId="26" hidden="1">1</definedName>
    <definedName name="solver_itr" localSheetId="26" hidden="1">100</definedName>
    <definedName name="solver_lhs1" localSheetId="26" hidden="1">'Choose Beta Prior'!$C$9</definedName>
    <definedName name="solver_lhs2" localSheetId="26" hidden="1">'Choose Beta Prior'!$C$10</definedName>
    <definedName name="solver_lin" localSheetId="26" hidden="1">2</definedName>
    <definedName name="solver_mip" localSheetId="26" hidden="1">2147483647</definedName>
    <definedName name="solver_mni" localSheetId="26" hidden="1">30</definedName>
    <definedName name="solver_mrt" localSheetId="26" hidden="1">0.075</definedName>
    <definedName name="solver_msl" localSheetId="26" hidden="1">2</definedName>
    <definedName name="solver_neg" localSheetId="26" hidden="1">2</definedName>
    <definedName name="solver_nod" localSheetId="26" hidden="1">2147483647</definedName>
    <definedName name="solver_num" localSheetId="26" hidden="1">2</definedName>
    <definedName name="solver_nwt" localSheetId="26" hidden="1">1</definedName>
    <definedName name="solver_opt" localSheetId="26" hidden="1">'Choose Beta Prior'!$F$5</definedName>
    <definedName name="solver_pre" localSheetId="26" hidden="1">0.000001</definedName>
    <definedName name="solver_rbv" localSheetId="26" hidden="1">1</definedName>
    <definedName name="solver_rel1" localSheetId="26" hidden="1">3</definedName>
    <definedName name="solver_rel2" localSheetId="26" hidden="1">3</definedName>
    <definedName name="solver_rhs1" localSheetId="26" hidden="1">1.01</definedName>
    <definedName name="solver_rhs2" localSheetId="26" hidden="1">1.01</definedName>
    <definedName name="solver_rlx" localSheetId="26" hidden="1">1</definedName>
    <definedName name="solver_rsd" localSheetId="26" hidden="1">0</definedName>
    <definedName name="solver_scl" localSheetId="26" hidden="1">2</definedName>
    <definedName name="solver_sho" localSheetId="26" hidden="1">2</definedName>
    <definedName name="solver_ssz" localSheetId="26" hidden="1">100</definedName>
    <definedName name="solver_tim" localSheetId="26" hidden="1">100</definedName>
    <definedName name="solver_tol" localSheetId="26" hidden="1">0.05</definedName>
    <definedName name="solver_typ" localSheetId="26" hidden="1">2</definedName>
    <definedName name="solver_val" localSheetId="26" hidden="1">0</definedName>
    <definedName name="solver_ver" localSheetId="26" hidden="1">3</definedName>
    <definedName name="SR">Ctl_Basic!$A$110</definedName>
    <definedName name="SRdet">'Spawner-Recruit'!$A$1</definedName>
    <definedName name="StockRecruitment">Ctl_Basic!#REF!</definedName>
    <definedName name="Sym_beta_choose">'Choose Sym_Beta Prior'!$A$1</definedName>
    <definedName name="t" localSheetId="25">[2]Beta!$C$8</definedName>
    <definedName name="t" localSheetId="24">[2]Beta!$C$8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Ctl_Basic!$A$204</definedName>
    <definedName name="Timevaryctl">Ctl_Basic!$A$28</definedName>
    <definedName name="TVdet">'Blocks&amp;Time-varying'!$A$1</definedName>
    <definedName name="v" localSheetId="25">[2]Beta!$C$7</definedName>
    <definedName name="v" localSheetId="24">[2]Beta!$C$7</definedName>
    <definedName name="v">'Choose Beta Prior'!$C$7</definedName>
    <definedName name="VarAdj">Ctl_Basic!$A$208</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8"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<sst xmlns="http://schemas.openxmlformats.org/spreadsheetml/2006/main" count="3622" uniqueCount="1315">
  <si>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</si>
  <si>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</si>
  <si>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</si>
  <si>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</si>
  <si>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</si>
  <si>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</si>
  <si>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</si>
  <si>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</si>
  <si>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</si>
  <si>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</si>
  <si>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</si>
  <si>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</si>
  <si>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</si>
  <si>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</si>
  <si>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</si>
  <si>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</si>
  <si>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</si>
  <si>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</si>
  <si>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</si>
  <si>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</si>
  <si>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</si>
  <si>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</si>
  <si>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</si>
  <si>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</si>
  <si>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</si>
  <si>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</si>
  <si>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</si>
  <si>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</si>
  <si>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</si>
  <si>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</si>
  <si>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</si>
  <si>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</si>
  <si>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</si>
  <si>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</si>
  <si>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</si>
  <si>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</si>
  <si>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</si>
  <si>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</si>
  <si>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</si>
  <si>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</si>
  <si>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</si>
  <si>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</si>
  <si>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</si>
  <si>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</si>
  <si>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</si>
  <si>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</si>
  <si>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</si>
  <si>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</si>
  <si>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</si>
  <si>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</si>
  <si>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</si>
  <si>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</si>
  <si>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</si>
  <si>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</si>
  <si>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</si>
  <si>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</si>
  <si>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</si>
  <si>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</si>
  <si>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</si>
  <si>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</si>
  <si>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</si>
  <si>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</si>
  <si>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</si>
  <si>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</si>
  <si>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</si>
  <si>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</si>
  <si>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</si>
  <si>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</si>
  <si>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</si>
  <si>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</si>
  <si>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</si>
  <si>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</si>
  <si>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</si>
  <si>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</si>
  <si>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</si>
  <si>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</si>
  <si>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</si>
  <si>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</si>
  <si>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</si>
  <si>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</si>
  <si>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</si>
  <si>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</si>
  <si>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</si>
  <si>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</si>
  <si>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</si>
  <si>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</si>
  <si>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</si>
  <si>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</si>
  <si>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</si>
  <si>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</si>
  <si>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</si>
  <si>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</si>
  <si>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</si>
  <si>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</si>
  <si>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</si>
  <si>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</si>
  <si>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</si>
  <si>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</si>
  <si>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</si>
  <si>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</si>
  <si>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</si>
  <si>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</si>
  <si>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</si>
  <si>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</si>
  <si>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</si>
  <si>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</si>
  <si>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</si>
  <si>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</si>
  <si>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</si>
  <si>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</si>
  <si>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</si>
  <si>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</si>
  <si>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</si>
  <si>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</si>
  <si>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</si>
  <si>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</si>
  <si>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</si>
  <si>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</si>
  <si>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</si>
  <si>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</si>
  <si>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</si>
  <si>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</si>
  <si>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</si>
  <si>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</si>
  <si>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</si>
  <si>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</si>
  <si>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</si>
  <si>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</si>
  <si>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</si>
  <si>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</si>
  <si>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</si>
  <si>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</si>
  <si>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</si>
  <si>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</si>
  <si>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</si>
  <si>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</si>
  <si>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</si>
  <si>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</si>
  <si>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</si>
  <si>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</si>
  <si>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</si>
  <si>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</si>
  <si>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</si>
  <si>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</si>
  <si>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</si>
  <si>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</si>
  <si>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</si>
  <si>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</si>
  <si>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</si>
  <si>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</si>
  <si>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</si>
  <si>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</si>
  <si>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</si>
  <si>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</si>
  <si>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</si>
  <si>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</si>
  <si>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</si>
  <si>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</si>
  <si>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</si>
  <si>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</si>
  <si>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</si>
  <si>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</si>
  <si>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</si>
  <si>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</si>
  <si>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</si>
  <si>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</si>
  <si>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</si>
  <si>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</si>
  <si>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</si>
  <si>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</si>
  <si>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</si>
  <si>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</si>
  <si>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</si>
  <si>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</si>
  <si>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</si>
  <si>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</si>
  <si>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</si>
  <si>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</si>
  <si>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</si>
  <si>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</si>
  <si>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</si>
  <si>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</si>
  <si>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</si>
  <si>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</si>
  <si>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</si>
  <si>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</si>
  <si>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</si>
  <si>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</si>
  <si>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</si>
  <si>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</si>
  <si>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</si>
  <si>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</si>
  <si>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</si>
  <si>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</si>
  <si>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</si>
  <si>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</si>
  <si>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</si>
  <si>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</si>
  <si>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</si>
  <si>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</si>
  <si>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</si>
  <si>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</si>
  <si>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</si>
  <si>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</si>
  <si>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</si>
  <si>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</si>
  <si>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</si>
  <si>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</si>
  <si>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</si>
  <si>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</si>
  <si>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</si>
  <si>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</si>
  <si>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</si>
  <si>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</si>
  <si>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</si>
  <si>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</si>
  <si>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</si>
  <si>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</si>
  <si>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</si>
  <si>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</si>
  <si>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</si>
  <si>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</si>
  <si>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</si>
  <si>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</si>
  <si>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</si>
  <si>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</si>
  <si>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</si>
  <si>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</si>
  <si>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</si>
  <si>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</si>
  <si>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</si>
  <si>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</si>
  <si>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</si>
  <si>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</si>
  <si>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</si>
  <si>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</si>
  <si>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</si>
  <si>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</si>
  <si>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</si>
  <si>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</si>
  <si>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</si>
  <si>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</si>
  <si>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</si>
  <si>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</si>
  <si>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</si>
  <si>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</si>
  <si>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</si>
  <si>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</si>
  <si>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</si>
  <si>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</si>
  <si>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</si>
  <si>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</si>
  <si>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</si>
  <si>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</si>
  <si>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</si>
  <si>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</si>
  <si>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</si>
  <si>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</si>
  <si>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</si>
  <si>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</si>
  <si>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</si>
  <si>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</si>
  <si>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</si>
  <si>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</si>
  <si>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</si>
  <si>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</si>
  <si>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</si>
  <si>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</si>
  <si>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</si>
  <si>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</si>
  <si>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</si>
  <si>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</si>
  <si>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</si>
  <si>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</si>
  <si>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</si>
  <si>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</si>
  <si>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</si>
  <si>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</si>
  <si>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</si>
  <si>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</si>
  <si>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</si>
  <si>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</si>
  <si>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</si>
  <si>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</si>
  <si>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</si>
  <si>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</si>
  <si>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</si>
  <si>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</si>
  <si>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</si>
  <si>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</si>
  <si>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</si>
  <si>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</si>
  <si>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</si>
  <si>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</si>
  <si>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</si>
  <si>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</si>
  <si>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</si>
  <si>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</si>
  <si>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</si>
  <si>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</si>
  <si>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</si>
  <si>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</si>
  <si>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</si>
  <si>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</si>
  <si>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</si>
  <si>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</si>
  <si>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</si>
  <si>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</si>
  <si>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</si>
  <si>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</si>
  <si>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</si>
  <si>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</si>
  <si>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</si>
  <si>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</si>
  <si>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</si>
  <si>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</si>
  <si>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</si>
  <si>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</si>
  <si>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</si>
  <si>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</si>
  <si>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</si>
  <si>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</si>
  <si>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</si>
  <si>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</si>
  <si>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</si>
  <si>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</si>
  <si>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</si>
  <si>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</si>
  <si>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</si>
  <si>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</si>
  <si>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</si>
  <si>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</si>
  <si>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</si>
  <si>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</si>
  <si>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</si>
  <si>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</si>
  <si>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</si>
  <si>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</si>
  <si>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</si>
  <si>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</si>
  <si>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</si>
  <si>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</si>
  <si>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</si>
  <si>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</si>
  <si>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</si>
  <si>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</si>
  <si>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</si>
  <si>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</si>
  <si>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</si>
  <si>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</si>
  <si>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</si>
  <si>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</si>
  <si>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</si>
  <si>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</si>
  <si>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</si>
  <si>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</si>
  <si>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</si>
  <si>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</si>
  <si>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</si>
  <si>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</si>
  <si>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</si>
  <si>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</si>
  <si>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</si>
  <si>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</si>
  <si>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</si>
  <si>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</si>
  <si>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</si>
  <si>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</si>
  <si>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</si>
  <si>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</si>
  <si>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</si>
  <si>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</si>
  <si>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</si>
  <si>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</si>
  <si>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</si>
  <si>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</si>
  <si>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</si>
  <si>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</si>
  <si>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</si>
  <si>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</si>
  <si>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</si>
  <si>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</si>
  <si>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</si>
  <si>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</si>
  <si>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</si>
  <si>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</si>
  <si>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</si>
  <si>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</si>
  <si>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</si>
  <si>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</si>
  <si>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</si>
  <si>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</si>
  <si>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</si>
  <si>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</si>
  <si>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</si>
  <si>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</si>
  <si>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</si>
  <si>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</si>
  <si>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</si>
  <si>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</si>
  <si>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</si>
  <si>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</si>
  <si>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</si>
  <si>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</si>
  <si>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</si>
  <si>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</si>
  <si>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</si>
  <si>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</si>
  <si>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</si>
  <si>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</si>
  <si>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</si>
  <si>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</si>
  <si>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</si>
  <si>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</si>
  <si>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</si>
  <si>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</si>
  <si>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</si>
  <si>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</si>
  <si>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</si>
  <si>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</si>
  <si>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</si>
  <si>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</si>
  <si>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</si>
  <si>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</si>
  <si>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</si>
  <si>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</si>
  <si>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</si>
  <si>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</si>
  <si>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</si>
  <si>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</si>
  <si>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</si>
  <si>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</si>
  <si>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</si>
  <si>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</si>
  <si>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</si>
  <si>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</si>
  <si>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</si>
  <si>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</si>
  <si>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</si>
  <si>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</si>
  <si>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</si>
  <si>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</si>
  <si>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</si>
  <si>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</si>
  <si>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</si>
  <si>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</si>
  <si>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</si>
  <si>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</si>
  <si>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</si>
  <si>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</si>
  <si>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</si>
  <si>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</si>
  <si>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</si>
  <si>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</si>
  <si>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</si>
  <si>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</si>
  <si>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</si>
  <si>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</si>
  <si>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</si>
  <si>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</si>
  <si>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</si>
  <si>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</si>
  <si>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</si>
  <si>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</si>
  <si>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</si>
  <si>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</si>
  <si>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</si>
  <si>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</si>
  <si>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</si>
  <si>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</si>
  <si>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</si>
  <si>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</si>
  <si>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</si>
  <si>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</si>
  <si>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</si>
  <si>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</si>
  <si>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</si>
  <si>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</si>
  <si>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</si>
  <si>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</si>
  <si>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</si>
  <si>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</si>
  <si>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</si>
  <si>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</si>
  <si>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</si>
  <si>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</si>
  <si>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</si>
  <si>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</si>
  <si>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</si>
  <si>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</si>
  <si>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</si>
  <si>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</si>
  <si>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</si>
  <si>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</si>
  <si>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</si>
  <si>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</si>
  <si>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</si>
  <si>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</si>
  <si>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</si>
  <si>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</si>
  <si>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</si>
  <si>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</si>
  <si>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</si>
  <si>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</si>
  <si>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</si>
  <si>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</si>
  <si>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</si>
  <si>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</si>
  <si>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</si>
  <si>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</si>
  <si>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</si>
  <si>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</si>
  <si>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</si>
  <si>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</si>
  <si>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</si>
  <si>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</si>
  <si>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</si>
  <si>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</si>
  <si>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</si>
  <si>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</si>
  <si>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</si>
  <si>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</si>
  <si>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</si>
  <si>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</si>
  <si>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</si>
  <si>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</si>
  <si>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</si>
  <si>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</si>
  <si>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</si>
  <si>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</si>
  <si>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</si>
  <si>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</si>
  <si>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</si>
  <si>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</si>
  <si>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</si>
  <si>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</si>
  <si>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</si>
  <si>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</si>
  <si>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</si>
  <si>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</si>
  <si>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</si>
  <si>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</si>
  <si>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</si>
  <si>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</si>
  <si>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</si>
  <si>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</si>
  <si>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</si>
  <si>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</si>
  <si>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</si>
  <si>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</si>
  <si>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</si>
  <si>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</si>
  <si>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</si>
  <si>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</si>
  <si>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</si>
  <si>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</si>
  <si>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</si>
  <si>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</si>
  <si>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</si>
  <si>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</si>
  <si>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</si>
  <si>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</si>
  <si>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</si>
  <si>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</si>
  <si>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</si>
  <si>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</si>
  <si>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</si>
  <si>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</si>
  <si>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</si>
  <si>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</si>
  <si>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</si>
  <si>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</si>
  <si>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</si>
  <si>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</si>
  <si>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</si>
  <si>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</si>
  <si>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</si>
  <si>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</si>
  <si>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</si>
  <si>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</si>
  <si>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</si>
  <si>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</si>
  <si>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</si>
  <si>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</si>
  <si>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</si>
  <si>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</si>
  <si>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</si>
  <si>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</si>
  <si>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</si>
  <si>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</si>
  <si>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</si>
  <si>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</si>
  <si>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</si>
  <si>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</si>
  <si>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</si>
  <si>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</si>
  <si>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</si>
  <si>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</si>
  <si>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</si>
  <si>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</si>
  <si>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</si>
  <si>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</si>
  <si>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</si>
  <si>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</si>
  <si>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</si>
  <si>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</si>
  <si>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</si>
  <si>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</si>
  <si>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</si>
  <si>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</si>
  <si>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</si>
  <si>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</si>
  <si>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</si>
  <si>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</si>
  <si>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</si>
  <si>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</si>
  <si>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</si>
  <si>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</si>
  <si>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</si>
  <si>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</si>
  <si>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</si>
  <si>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</si>
  <si>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</si>
  <si>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</si>
  <si>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</si>
  <si>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</si>
  <si>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</si>
  <si>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</si>
  <si>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</si>
  <si>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</si>
  <si>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</si>
  <si>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</si>
  <si>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</si>
  <si>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</si>
  <si>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</si>
  <si>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</si>
  <si>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</si>
  <si>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</si>
  <si>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</si>
  <si>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</si>
  <si>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</si>
  <si>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</si>
  <si>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</si>
  <si>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</si>
  <si>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</si>
  <si>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</si>
  <si>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</si>
  <si>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</si>
  <si>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</si>
  <si>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</si>
  <si>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</si>
  <si>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</si>
  <si>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</si>
  <si>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</si>
  <si>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</si>
  <si>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</si>
  <si>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</si>
  <si>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</si>
  <si>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</si>
  <si>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</si>
  <si>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</si>
  <si>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</si>
  <si>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</si>
  <si>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</si>
  <si>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</si>
  <si>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</si>
  <si>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</si>
  <si>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</si>
  <si>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</si>
  <si>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</si>
  <si>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</si>
  <si>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</si>
  <si>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</si>
  <si>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</si>
  <si>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</si>
  <si>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</si>
  <si>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</si>
  <si>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</si>
  <si>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</si>
  <si>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</si>
  <si>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</si>
  <si>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</si>
  <si>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</si>
  <si>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</si>
  <si>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</si>
  <si>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</si>
  <si>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</si>
  <si>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</si>
  <si>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</si>
  <si>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</si>
  <si>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</si>
  <si>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</si>
  <si>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</si>
  <si>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</si>
  <si>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</si>
  <si>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</si>
  <si>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</si>
  <si>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</si>
  <si>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</si>
  <si>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</si>
  <si>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</si>
  <si>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</si>
  <si>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</si>
  <si>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</si>
  <si>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</si>
  <si>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</si>
  <si>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</si>
  <si>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</si>
  <si>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</si>
  <si>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</si>
  <si>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</si>
  <si>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</si>
  <si>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</si>
  <si>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</si>
  <si>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</si>
  <si>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</si>
  <si>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</si>
  <si>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</si>
  <si>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</si>
  <si>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</si>
  <si>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</si>
  <si>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</si>
  <si>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</si>
  <si>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</si>
  <si>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</si>
  <si>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</si>
  <si>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</si>
  <si>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</si>
  <si>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</si>
  <si>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</si>
  <si>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</si>
  <si>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</si>
  <si>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</si>
  <si>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</si>
  <si>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</si>
  <si>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</si>
  <si>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</si>
  <si>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</si>
  <si>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</si>
  <si>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</si>
  <si>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</si>
  <si>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</si>
  <si>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</si>
  <si>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</si>
  <si>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</si>
  <si>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</si>
  <si>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</si>
  <si>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</si>
  <si>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</si>
  <si>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</si>
  <si>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</si>
  <si>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</si>
  <si>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</si>
  <si>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</si>
  <si>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</si>
  <si>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</si>
  <si>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</si>
  <si>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</si>
  <si>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</si>
  <si>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</si>
  <si>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</si>
  <si>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</si>
  <si>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</si>
  <si>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</si>
  <si>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</si>
  <si>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</si>
  <si>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</si>
  <si>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</si>
  <si>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</si>
  <si>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</si>
  <si>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</si>
  <si>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</si>
  <si>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</si>
  <si>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</si>
  <si>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</si>
  <si>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</si>
  <si>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</si>
  <si>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</si>
  <si>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</si>
  <si>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</si>
  <si>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</si>
  <si>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</si>
  <si>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</si>
  <si>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</si>
  <si>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</si>
  <si>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</si>
  <si>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</si>
  <si>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</si>
  <si>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</si>
  <si>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</si>
  <si>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</si>
  <si>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</si>
  <si>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</si>
  <si>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</si>
  <si>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</si>
  <si>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</si>
  <si>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</si>
  <si>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</si>
  <si>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</si>
  <si>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</si>
  <si>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</si>
  <si>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</si>
  <si>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</si>
  <si>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</si>
  <si>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</si>
  <si>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</si>
  <si>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</si>
  <si>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</si>
  <si>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</si>
  <si>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</si>
  <si>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</si>
  <si>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</si>
  <si>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</si>
  <si>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</si>
  <si>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</si>
  <si>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</si>
  <si>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</si>
  <si>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</si>
  <si>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</si>
  <si>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</si>
  <si>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</si>
  <si>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</si>
  <si>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</si>
  <si>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</si>
  <si>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</si>
  <si>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</si>
  <si>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</si>
  <si>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</si>
  <si>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</si>
  <si>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</si>
  <si>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</si>
  <si>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</si>
  <si>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</si>
  <si>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</si>
  <si>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</si>
  <si>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</si>
  <si>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</si>
  <si>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</si>
  <si>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</si>
  <si>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</si>
  <si>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</si>
  <si>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</si>
  <si>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</si>
  <si>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</si>
  <si>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</si>
  <si>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</si>
  <si>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</si>
  <si>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</si>
  <si>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</si>
  <si>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</si>
  <si>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</si>
  <si>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</si>
  <si>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</si>
  <si>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</si>
  <si>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</si>
  <si>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</si>
  <si>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</si>
  <si>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</si>
  <si>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</si>
  <si>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</si>
  <si>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</si>
  <si>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</si>
  <si>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</si>
  <si>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</si>
  <si>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</si>
  <si>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</si>
  <si>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</si>
  <si>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</si>
  <si>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</si>
  <si>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</si>
  <si>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</si>
  <si>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</si>
  <si>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</si>
  <si>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</si>
  <si>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</si>
  <si>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</si>
  <si>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</si>
  <si>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</si>
  <si>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</si>
  <si>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</si>
  <si>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</si>
  <si>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</si>
  <si>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</si>
  <si>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</si>
  <si>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</si>
  <si>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</si>
  <si>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</si>
  <si>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</si>
  <si>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</si>
  <si>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</si>
  <si>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</si>
  <si>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</si>
  <si>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</si>
  <si>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</si>
  <si>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</si>
  <si>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</si>
  <si>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</si>
  <si>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</si>
  <si>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</si>
  <si>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</si>
  <si>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</si>
  <si>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</si>
  <si>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</si>
  <si>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</si>
  <si>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</si>
  <si>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</si>
  <si>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</si>
  <si>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</si>
  <si>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</si>
  <si>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</si>
  <si>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</si>
  <si>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</si>
  <si>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</si>
  <si>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</si>
  <si>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</si>
  <si>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</si>
  <si>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</si>
  <si>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</si>
  <si>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</si>
  <si>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</si>
  <si>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</si>
  <si>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</si>
  <si>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</si>
  <si>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</si>
  <si>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</si>
  <si>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</si>
  <si>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</si>
  <si>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</si>
  <si>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</si>
  <si>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</si>
  <si>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</si>
  <si>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</si>
  <si>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</si>
  <si>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</si>
  <si>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</si>
  <si>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</si>
  <si>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</si>
  <si>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</si>
  <si>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</si>
  <si>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</si>
  <si>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</si>
  <si>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</si>
  <si>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</si>
  <si>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</si>
  <si>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</si>
  <si>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</si>
  <si>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</si>
  <si>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</si>
  <si>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</si>
  <si>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</si>
  <si>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</si>
  <si>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</si>
  <si>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</si>
  <si>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</si>
  <si>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</si>
  <si>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</si>
  <si>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</si>
  <si>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</si>
  <si>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</si>
  <si>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</si>
  <si>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</si>
  <si>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</si>
  <si>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</si>
  <si>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</si>
  <si>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</si>
  <si>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</si>
  <si>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</si>
  <si>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</si>
  <si>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</si>
  <si>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</si>
  <si>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</si>
  <si>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</si>
  <si>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</si>
  <si>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</si>
  <si>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</si>
  <si>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</si>
  <si>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</si>
  <si>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</si>
  <si>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</si>
  <si>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</si>
  <si>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</si>
  <si>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</si>
  <si>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</si>
  <si>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</si>
  <si>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</si>
  <si>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</si>
  <si>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</si>
  <si>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</si>
  <si>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</si>
  <si>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</si>
  <si>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</si>
  <si>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</si>
  <si>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</si>
  <si>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</si>
  <si>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</si>
  <si>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</si>
  <si>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</si>
  <si>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</si>
  <si>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</si>
  <si>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</si>
  <si>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</si>
  <si>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</si>
  <si>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</si>
  <si>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</si>
  <si>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</si>
  <si>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</si>
  <si>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</si>
  <si>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</si>
  <si>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</si>
  <si>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</si>
  <si>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</si>
  <si>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</si>
  <si>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</si>
  <si>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</si>
  <si>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</si>
  <si>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</si>
  <si>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</si>
  <si>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</si>
  <si>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</si>
  <si>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</si>
  <si>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</si>
  <si>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</si>
  <si>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</si>
  <si>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</si>
  <si>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</si>
  <si>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</si>
  <si>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</si>
  <si>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</si>
  <si>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</si>
  <si>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</si>
  <si>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</si>
  <si>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</si>
  <si>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</si>
  <si>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</si>
  <si>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</si>
  <si>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</si>
  <si>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</si>
  <si>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</si>
  <si>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</si>
  <si>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</si>
  <si>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</si>
  <si>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</si>
  <si>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</si>
  <si>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</si>
  <si>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</si>
  <si>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</si>
  <si>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</si>
  <si>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</si>
  <si>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</si>
  <si>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</si>
  <si>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</si>
  <si>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</si>
  <si>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</si>
  <si>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</si>
  <si>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</si>
  <si>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</si>
  <si>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</si>
  <si>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</si>
  <si>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</si>
  <si>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</si>
  <si>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</si>
  <si>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</si>
  <si>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</si>
  <si>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</si>
  <si>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</si>
  <si>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</si>
  <si>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</si>
  <si>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</si>
  <si>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</si>
  <si>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</si>
  <si>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</si>
  <si>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</si>
  <si>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</si>
  <si>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</si>
  <si>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</si>
  <si>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</si>
  <si>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</si>
  <si>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</si>
  <si>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</si>
  <si>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</si>
  <si>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</si>
  <si>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</si>
  <si>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</si>
  <si>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</si>
  <si>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</si>
  <si>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</si>
  <si>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</si>
  <si>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</si>
  <si>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</si>
  <si>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</si>
  <si>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</si>
  <si>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</si>
  <si>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</si>
  <si>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</si>
  <si>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</si>
  <si>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</si>
  <si>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</si>
  <si>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</si>
  <si>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</si>
  <si>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</si>
  <si>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</si>
  <si>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</si>
  <si>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</si>
  <si>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</si>
  <si>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</si>
  <si>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</si>
  <si>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</si>
  <si>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</si>
  <si>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</si>
  <si>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</si>
  <si>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</si>
  <si>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</si>
  <si>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</si>
  <si>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</si>
  <si>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</si>
  <si>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</si>
  <si>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</si>
  <si>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</si>
  <si>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</si>
  <si>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</si>
  <si>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</si>
  <si>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</si>
  <si>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</si>
  <si>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</si>
  <si>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</si>
  <si>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</si>
  <si>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</si>
  <si>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</si>
  <si>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</si>
  <si>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</si>
  <si>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</si>
  <si>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</si>
  <si>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</si>
  <si>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</si>
  <si>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</si>
  <si>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</si>
  <si>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</si>
  <si>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</si>
  <si>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</si>
  <si>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</si>
  <si>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</si>
  <si>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</si>
  <si>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</si>
  <si>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</si>
  <si>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</si>
  <si>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</si>
  <si>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</si>
  <si>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</si>
  <si>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</si>
  <si>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</si>
  <si>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</si>
  <si>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</si>
  <si>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</si>
  <si>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</si>
  <si>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</si>
  <si>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</si>
  <si>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</si>
  <si>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</si>
  <si>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</si>
  <si>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</si>
  <si>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</si>
  <si>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</si>
  <si>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</si>
  <si>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</si>
  <si>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</si>
  <si>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</si>
  <si>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</si>
  <si>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</si>
  <si>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</si>
  <si>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</si>
  <si>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</si>
  <si>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</si>
  <si>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</si>
  <si>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</si>
  <si>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</si>
  <si>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</si>
  <si>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</si>
  <si>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</si>
  <si>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</si>
  <si>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</si>
  <si>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</si>
  <si>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</si>
  <si>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</si>
  <si>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</si>
  <si>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</si>
  <si>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</si>
  <si>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</si>
  <si>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</si>
  <si>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</si>
  <si>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</si>
  <si>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</si>
  <si>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</si>
  <si>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</si>
  <si>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</si>
  <si>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</si>
  <si>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</si>
  <si>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</si>
  <si>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</si>
  <si>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</si>
  <si>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</si>
  <si>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</si>
  <si>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</si>
  <si>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</si>
  <si>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</si>
  <si>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</si>
  <si>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</si>
  <si>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</si>
  <si>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</si>
  <si>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</si>
  <si>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</si>
  <si>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</si>
  <si>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</si>
  <si>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</si>
  <si>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</si>
  <si>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</si>
  <si>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</si>
  <si>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</si>
  <si>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</si>
  <si>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</si>
  <si>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</si>
  <si>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</si>
  <si>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</si>
  <si>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</si>
  <si>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</si>
  <si>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</si>
  <si>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</si>
  <si>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</si>
  <si>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</si>
  <si>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</si>
  <si>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</si>
  <si>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</si>
  <si>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</si>
  <si>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</si>
  <si>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</si>
  <si>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</si>
  <si>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</si>
  <si>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</si>
  <si>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</si>
  <si>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</si>
  <si>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</si>
  <si>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</si>
  <si>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</si>
  <si>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</si>
  <si>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</si>
  <si>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</si>
  <si>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</si>
  <si>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</si>
  <si>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</si>
  <si>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</si>
  <si>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Option 2: read specs for Natural mortality uncertainty</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</si>
  <si>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</si>
  <si>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</si>
  <si>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</si>
  <si>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</si>
  <si>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</si>
  <si>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</si>
  <si>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</si>
  <si>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</si>
  <si>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</si>
  <si>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</si>
  <si>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</si>
  <si>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</si>
  <si>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</si>
  <si>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Standard read specs + option for st dev of M at age</t>
  </si>
  <si>
    <t>Note: make Sigma Amax &lt;0 (e.g., -1) so that just 1 sigma parameter is read and used for all bins.</t>
  </si>
  <si>
    <t>When using -1 in the first bin, SS will autogenerate the bins, but requires dummy values for the other bins.</t>
  </si>
  <si>
    <t>To use this option, it must be selected in the data file. See the Dirichlet Multinomial Error for Data Weighting and Dirichlet Parameter Number and Effective Sample Sizes sections in the User Manual.</t>
  </si>
  <si>
    <t># Dirichlet multinomial error for data weighting parameter lines</t>
  </si>
  <si>
    <t>#_DevLinks:  1: P(y)*=exp(dev(y)*dev_se;  2: P(y)+=dev(y)*dev_se;  3: random walk;  4: zero-reverting random walk with rho;  5: like 4 with logit transform to stay in base min-max</t>
  </si>
  <si>
    <t>#_DevLinks(more):  21-25 keep last dev for rest of years</t>
  </si>
  <si>
    <t>#_EnvLinks:  1: P(y)=P_base*exp(TVP*env(y));  2: P(y)=P_base+TVP*env(y);  3: P(y)=f(TVP,env_Zscore) w/ logit to stay in min-max;  4: P(y)=2.0/(1.0+exp(-TVP1*env(y) - TVP2))</t>
  </si>
  <si>
    <t>zero reverting random walk with logit tranformation to stay in base min-max</t>
  </si>
  <si>
    <t>#_mintailcomp</t>
  </si>
  <si>
    <t xml:space="preserve"> addtocomp</t>
  </si>
  <si>
    <t xml:space="preserve"> combM+F</t>
  </si>
  <si>
    <t xml:space="preserve"> CompressBns</t>
  </si>
  <si>
    <t xml:space="preserve"> CompError</t>
  </si>
  <si>
    <t xml:space="preserve"> ParmSelect</t>
  </si>
  <si>
    <t xml:space="preserve"> minsamplesize   </t>
  </si>
  <si>
    <t>#_fleet:2_Acoustic_Survey</t>
  </si>
  <si>
    <t>#_fleet:1_Fishery</t>
  </si>
  <si>
    <t>#_fleet:3 Other_Survey</t>
  </si>
  <si>
    <t>Length comps data structure setup (in data file):</t>
  </si>
  <si>
    <t>Age comps data structure setup (in data file):</t>
  </si>
  <si>
    <t>Use CompError = 0 and ParmSelect = 0 for fleet comps that should NOT be weighted with DM weighting</t>
  </si>
  <si>
    <t>Use CompError = 1 to use DM weighting. Use Parm select = 1 b/c this is the first comps param specified to use DM weighting in the model</t>
  </si>
  <si>
    <t>Use ParmSelect = 1 so that the DM weighting will be the same for length comps for fleets 2 and 3.</t>
  </si>
  <si>
    <t>Use ParmSelect = 2 to use a new parameter to weight the fleet 1 age comps.</t>
  </si>
  <si>
    <t>Use ParmSelect = 3 to use a new parameter to weight the fleet 2 age comps</t>
  </si>
  <si>
    <t>Use ParmSelect = 3 to use the same weighting as for fleet 2 age comps</t>
  </si>
  <si>
    <t>specify length selectivity parameters….</t>
  </si>
  <si>
    <t>specify age selectivity parameters….</t>
  </si>
  <si>
    <t>Add 1 parameter line for each DM parameter in the control file:</t>
  </si>
  <si>
    <t># ln(DM_parm)_1</t>
  </si>
  <si>
    <t># ln(DM_parm)_2</t>
  </si>
  <si>
    <t># ln(DM_parm)_3</t>
  </si>
  <si>
    <t>Select to use the Dirichlet multinomial data weighting in the data file in the Age comp or length comp data structure:</t>
  </si>
  <si>
    <t>Use Dirichlet multinomial data weighting - requires specifications in both the data and control files.</t>
  </si>
  <si>
    <t>Note there is 1 line for each of the 3 DM parameters specified in "ParmSelect" in the data file.</t>
  </si>
  <si>
    <t>The N(0,1.813) prior is recommended. See the "Data weighting" section of the manual for more details.</t>
  </si>
  <si>
    <t>This also shows recommended LO and HI bounds.</t>
  </si>
  <si>
    <t>Dirichlet Multinomial Parameter lines</t>
  </si>
  <si>
    <t>Dirichlet multinomial details</t>
  </si>
  <si>
    <t>Go to the Dirichlet multinomial sheet</t>
  </si>
  <si>
    <t>Pattern #11 - sel = 1 for all sizes in a specified range</t>
  </si>
  <si>
    <t xml:space="preserve">Note the order, where all fleet params, in order by fleet number, for the first season come first, then all for the second season </t>
  </si>
  <si>
    <t>Read 1 parameter line for each fleet and season  where there is positive initial equilibrium catch  in the catch section of the data file</t>
  </si>
  <si>
    <t>Block_type options</t>
  </si>
  <si>
    <t>replacement</t>
  </si>
  <si>
    <t>use_dev link options</t>
  </si>
  <si>
    <t>environmental link options</t>
  </si>
  <si>
    <t>multiplicative (exponential scalar)</t>
  </si>
  <si>
    <t>additive (linear offset)</t>
  </si>
  <si>
    <t>bounded replacement</t>
  </si>
  <si>
    <t xml:space="preserve">Can be 0, 1 or 2 . Once doing final model runs, all should be 1 if there are time varying parameters.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</si>
</sst>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thin">
        <color theme="1"/>
      </right>
      <top style="medium">
        <color indexed="64"/>
      </top>
      <bottom style="medium">
        <color indexed="64"/>
      </bottom>
      <diagonal/>
    </border>
    <border>
      <left style="thin">
        <color theme="1"/>
      </left>
      <right style="thin">
        <color theme="1"/>
      </right>
      <top style="medium">
        <color indexed="64"/>
      </top>
      <bottom style="medium">
        <color indexed="64"/>
      </bottom>
      <diagonal/>
    </border>
    <border>
      <left style="thin">
        <color theme="1"/>
      </left>
      <right style="medium">
        <color theme="1"/>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614">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6"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28" xfId="2" applyFont="1" applyFill="1" applyBorder="1"/>
    <xf numFmtId="0" fontId="7" fillId="6" borderId="27"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6"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29" xfId="0" applyFont="1" applyFill="1" applyBorder="1"/>
    <xf numFmtId="0" fontId="0" fillId="6" borderId="30" xfId="0" applyFill="1" applyBorder="1"/>
    <xf numFmtId="0" fontId="0" fillId="6" borderId="31" xfId="0" applyFill="1" applyBorder="1"/>
    <xf numFmtId="0" fontId="7" fillId="0" borderId="29" xfId="0" applyFont="1" applyFill="1" applyBorder="1"/>
    <xf numFmtId="0" fontId="7" fillId="0" borderId="30" xfId="0" applyFont="1" applyFill="1" applyBorder="1"/>
    <xf numFmtId="0" fontId="0" fillId="0" borderId="30" xfId="0" applyFill="1" applyBorder="1"/>
    <xf numFmtId="0" fontId="0" fillId="0" borderId="31" xfId="0" applyFill="1" applyBorder="1"/>
    <xf numFmtId="0" fontId="7" fillId="0" borderId="31" xfId="0" applyFont="1" applyFill="1" applyBorder="1"/>
    <xf numFmtId="0" fontId="7" fillId="0" borderId="0" xfId="0" quotePrefix="1" applyFont="1"/>
    <xf numFmtId="0" fontId="7" fillId="7" borderId="0" xfId="0" applyFont="1" applyFill="1" applyAlignment="1">
      <alignment horizontal="left"/>
    </xf>
    <xf numFmtId="0" fontId="9" fillId="3" borderId="0" xfId="1" applyFill="1" applyAlignment="1">
      <alignment horizontal="left"/>
    </xf>
    <xf numFmtId="0" fontId="30" fillId="0" borderId="0" xfId="0" applyFont="1"/>
    <xf numFmtId="0" fontId="7" fillId="6" borderId="32" xfId="0" applyFont="1" applyFill="1" applyBorder="1"/>
    <xf numFmtId="0" fontId="4" fillId="0" borderId="8" xfId="0" applyFont="1" applyBorder="1"/>
    <xf numFmtId="0" fontId="0" fillId="6" borderId="8" xfId="0" applyFill="1" applyBorder="1" applyAlignment="1">
      <alignment vertical="top" wrapText="1"/>
    </xf>
    <xf numFmtId="0" fontId="0" fillId="6" borderId="9" xfId="0" applyFill="1" applyBorder="1" applyAlignment="1">
      <alignment vertical="top" wrapText="1"/>
    </xf>
    <xf numFmtId="0" fontId="7" fillId="0" borderId="33" xfId="0" applyFont="1" applyFill="1" applyBorder="1"/>
    <xf numFmtId="0" fontId="0" fillId="0" borderId="34" xfId="0" applyBorder="1"/>
    <xf numFmtId="0" fontId="0" fillId="0" borderId="34" xfId="0" applyFill="1" applyBorder="1"/>
    <xf numFmtId="0" fontId="0" fillId="0" borderId="35" xfId="0" applyFill="1" applyBorder="1"/>
    <xf numFmtId="0" fontId="8" fillId="0" borderId="10" xfId="0" applyFont="1" applyBorder="1" applyAlignment="1">
      <alignment horizontal="left"/>
    </xf>
    <xf numFmtId="0" fontId="8" fillId="0" borderId="11" xfId="0" applyFont="1" applyBorder="1" applyAlignment="1">
      <alignment horizontal="left"/>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9" fillId="6" borderId="2" xfId="1" applyFill="1" applyBorder="1" applyAlignment="1">
      <alignment horizontal="center" wrapText="1"/>
    </xf>
    <xf numFmtId="0" fontId="9" fillId="6" borderId="3" xfId="1" applyFill="1" applyBorder="1" applyAlignment="1">
      <alignment horizontal="center" wrapText="1"/>
    </xf>
    <xf numFmtId="0" fontId="9" fillId="6" borderId="4" xfId="1" applyFill="1" applyBorder="1" applyAlignment="1">
      <alignment horizontal="center" wrapText="1"/>
    </xf>
    <xf numFmtId="0" fontId="9" fillId="6" borderId="7" xfId="1" applyFill="1" applyBorder="1" applyAlignment="1">
      <alignment horizontal="center" wrapText="1"/>
    </xf>
    <xf numFmtId="0" fontId="9" fillId="6" borderId="8" xfId="1" applyFill="1" applyBorder="1" applyAlignment="1">
      <alignment horizontal="center" wrapText="1"/>
    </xf>
    <xf numFmtId="0" fontId="9" fillId="6" borderId="9" xfId="1" applyFill="1" applyBorder="1" applyAlignment="1">
      <alignment horizontal="center" wrapText="1"/>
    </xf>
    <xf numFmtId="0" fontId="7" fillId="6" borderId="0" xfId="0" applyFont="1" applyFill="1" applyAlignment="1">
      <alignment horizontal="left" vertical="top"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4"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5" xfId="0" applyFill="1" applyBorder="1" applyAlignment="1">
      <alignment horizontal="center" wrapText="1"/>
    </xf>
    <xf numFmtId="0" fontId="0" fillId="6" borderId="0" xfId="0" applyFill="1" applyBorder="1" applyAlignment="1">
      <alignment horizontal="center" wrapText="1"/>
    </xf>
    <xf numFmtId="0" fontId="0" fillId="6" borderId="6" xfId="0" applyFill="1" applyBorder="1" applyAlignment="1">
      <alignment horizontal="center" wrapText="1"/>
    </xf>
    <xf numFmtId="0" fontId="0" fillId="6" borderId="7" xfId="0" applyFill="1" applyBorder="1" applyAlignment="1">
      <alignment horizontal="center" wrapText="1"/>
    </xf>
    <xf numFmtId="0" fontId="0" fillId="6" borderId="8" xfId="0" applyFill="1" applyBorder="1" applyAlignment="1">
      <alignment horizontal="center" wrapText="1"/>
    </xf>
    <xf numFmtId="0" fontId="0" fillId="6" borderId="9" xfId="0" applyFill="1" applyBorder="1" applyAlignment="1">
      <alignment horizontal="center"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Border="1" applyAlignment="1">
      <alignment horizontal="center" wrapText="1"/>
    </xf>
    <xf numFmtId="0" fontId="7" fillId="6" borderId="6" xfId="0" applyFont="1" applyFill="1" applyBorder="1" applyAlignment="1">
      <alignment horizontal="center" wrapText="1"/>
    </xf>
    <xf numFmtId="0" fontId="4" fillId="5" borderId="0" xfId="2" applyFont="1" applyFill="1" applyBorder="1" applyAlignment="1">
      <alignment horizontal="center" vertical="center" wrapText="1"/>
    </xf>
    <xf numFmtId="0" fontId="4" fillId="6" borderId="27" xfId="2" applyFont="1" applyFill="1" applyBorder="1" applyAlignment="1">
      <alignment horizontal="left"/>
    </xf>
    <xf numFmtId="0" fontId="4" fillId="6" borderId="0" xfId="2" applyFont="1" applyFill="1" applyBorder="1" applyAlignment="1">
      <alignment horizontal="left"/>
    </xf>
    <xf numFmtId="0" fontId="7" fillId="6" borderId="36" xfId="0" applyFont="1" applyFill="1" applyBorder="1"/>
    <xf numFmtId="0" fontId="0" fillId="6" borderId="36" xfId="0" applyFill="1" applyBorder="1"/>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CCFFFF"/>
      <color rgb="FFFFFF66"/>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7.emf"/><Relationship Id="rId1" Type="http://schemas.openxmlformats.org/officeDocument/2006/relationships/image" Target="../media/image8.emf"/><Relationship Id="rId6" Type="http://schemas.openxmlformats.org/officeDocument/2006/relationships/image" Target="../media/image3.emf"/><Relationship Id="rId5" Type="http://schemas.openxmlformats.org/officeDocument/2006/relationships/image" Target="../media/image4.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tabSelected="1" workbookViewId="0"/>
  </sheetViews>
  <sheetFormatPr defaultRowHeight="12.75"/>
  <cols>
    <col min="1" max="1" width="41" customWidth="1"/>
    <col min="2" max="2" width="32.140625" customWidth="1"/>
    <col min="3" max="3" width="22.42578125" customWidth="1"/>
  </cols>
  <sheetData>
    <row r="2" spans="1:9" ht="13.5" thickBot="1"/>
    <row r="3" spans="1:9" ht="18.75" thickBot="1">
      <c r="A3" s="401" t="s">
        <v>178</v>
      </c>
      <c r="B3" s="402"/>
      <c r="D3" s="1"/>
    </row>
    <row r="4" spans="1:9" ht="12.75" customHeight="1">
      <c r="A4" s="313"/>
      <c r="B4" s="313"/>
      <c r="D4" s="1"/>
    </row>
    <row r="5" spans="1:9" ht="12.75" customHeight="1">
      <c r="A5" s="347" t="s">
        <v>1101</v>
      </c>
      <c r="B5" s="347" t="s">
        <v>1102</v>
      </c>
      <c r="C5" s="347" t="s">
        <v>1103</v>
      </c>
      <c r="D5" s="1"/>
    </row>
    <row r="6" spans="1:9" ht="12.75" customHeight="1">
      <c r="A6" s="319" t="s">
        <v>1104</v>
      </c>
      <c r="B6" s="314"/>
      <c r="D6" s="1"/>
    </row>
    <row r="7" spans="1:9" ht="12.75" customHeight="1">
      <c r="A7" s="320" t="s">
        <v>1131</v>
      </c>
      <c r="B7" s="320" t="s">
        <v>1112</v>
      </c>
      <c r="G7" s="3"/>
    </row>
    <row r="8" spans="1:9" ht="12.75" customHeight="1">
      <c r="A8" s="321" t="s">
        <v>1132</v>
      </c>
      <c r="B8" s="306"/>
      <c r="G8" s="3"/>
    </row>
    <row r="9" spans="1:9">
      <c r="A9" s="6" t="s">
        <v>1108</v>
      </c>
      <c r="B9" s="6" t="s">
        <v>1105</v>
      </c>
      <c r="G9" s="3"/>
      <c r="H9" s="3"/>
      <c r="I9" s="3"/>
    </row>
    <row r="10" spans="1:9">
      <c r="A10" s="6" t="s">
        <v>1110</v>
      </c>
      <c r="B10" s="3"/>
      <c r="G10" s="3"/>
      <c r="H10" s="3"/>
      <c r="I10" s="3"/>
    </row>
    <row r="11" spans="1:9">
      <c r="A11" s="6" t="s">
        <v>1111</v>
      </c>
      <c r="B11" s="6" t="s">
        <v>1125</v>
      </c>
      <c r="G11" s="3"/>
      <c r="H11" s="3"/>
      <c r="I11" s="3"/>
    </row>
    <row r="12" spans="1:9">
      <c r="A12" s="6" t="s">
        <v>1113</v>
      </c>
      <c r="B12" s="6" t="s">
        <v>462</v>
      </c>
      <c r="C12" s="6" t="s">
        <v>1126</v>
      </c>
      <c r="G12" s="3"/>
      <c r="H12" s="3"/>
      <c r="I12" s="3"/>
    </row>
    <row r="13" spans="1:9">
      <c r="A13" s="6" t="s">
        <v>1122</v>
      </c>
      <c r="B13" s="6" t="s">
        <v>1123</v>
      </c>
      <c r="G13" s="3"/>
      <c r="H13" s="3"/>
      <c r="I13" s="3"/>
    </row>
    <row r="14" spans="1:9">
      <c r="A14" s="6" t="s">
        <v>1114</v>
      </c>
      <c r="B14" s="6" t="s">
        <v>1124</v>
      </c>
      <c r="C14" s="6" t="s">
        <v>1133</v>
      </c>
    </row>
    <row r="15" spans="1:9">
      <c r="A15" s="6" t="s">
        <v>179</v>
      </c>
      <c r="B15" s="322" t="s">
        <v>1134</v>
      </c>
    </row>
    <row r="16" spans="1:9">
      <c r="A16" s="6" t="s">
        <v>1118</v>
      </c>
      <c r="B16" s="6" t="s">
        <v>1135</v>
      </c>
    </row>
    <row r="17" spans="1:4">
      <c r="A17" s="6" t="s">
        <v>183</v>
      </c>
    </row>
    <row r="18" spans="1:4">
      <c r="A18" s="6" t="s">
        <v>1117</v>
      </c>
      <c r="B18" s="6" t="s">
        <v>1136</v>
      </c>
    </row>
    <row r="19" spans="1:4">
      <c r="A19" s="6" t="s">
        <v>1116</v>
      </c>
      <c r="B19" s="6" t="s">
        <v>1137</v>
      </c>
    </row>
    <row r="20" spans="1:4">
      <c r="A20" s="6" t="s">
        <v>1120</v>
      </c>
      <c r="B20" s="6" t="s">
        <v>236</v>
      </c>
      <c r="C20" s="6" t="s">
        <v>1142</v>
      </c>
    </row>
    <row r="21" spans="1:4">
      <c r="A21" s="6" t="s">
        <v>1119</v>
      </c>
      <c r="B21" s="6" t="s">
        <v>1145</v>
      </c>
      <c r="C21" s="6" t="s">
        <v>1163</v>
      </c>
    </row>
    <row r="22" spans="1:4">
      <c r="A22" s="6"/>
      <c r="B22" s="6"/>
      <c r="C22" s="6" t="s">
        <v>1143</v>
      </c>
      <c r="D22" s="6"/>
    </row>
    <row r="23" spans="1:4">
      <c r="A23" s="6" t="s">
        <v>1301</v>
      </c>
      <c r="B23" s="6" t="s">
        <v>1302</v>
      </c>
      <c r="C23" s="6"/>
      <c r="D23" s="6"/>
    </row>
    <row r="24" spans="1:4">
      <c r="A24" s="6"/>
      <c r="B24" s="6" t="s">
        <v>1144</v>
      </c>
    </row>
    <row r="25" spans="1:4">
      <c r="A25" s="6" t="s">
        <v>1115</v>
      </c>
      <c r="B25" s="322" t="s">
        <v>1141</v>
      </c>
    </row>
    <row r="26" spans="1:4">
      <c r="A26" s="6" t="s">
        <v>182</v>
      </c>
      <c r="B26" s="1"/>
    </row>
    <row r="27" spans="1:4">
      <c r="A27" s="6" t="s">
        <v>181</v>
      </c>
      <c r="B27" s="322" t="s">
        <v>1140</v>
      </c>
    </row>
    <row r="28" spans="1:4">
      <c r="A28" s="6" t="s">
        <v>180</v>
      </c>
      <c r="B28" s="6" t="s">
        <v>1138</v>
      </c>
    </row>
    <row r="29" spans="1:4">
      <c r="A29" s="6" t="s">
        <v>1130</v>
      </c>
      <c r="B29" s="6" t="s">
        <v>1139</v>
      </c>
    </row>
    <row r="30" spans="1:4">
      <c r="A30" s="6" t="s">
        <v>1161</v>
      </c>
      <c r="B30" s="6" t="s">
        <v>1162</v>
      </c>
      <c r="C30" s="6" t="s">
        <v>1127</v>
      </c>
    </row>
    <row r="31" spans="1:4">
      <c r="C31" s="6" t="s">
        <v>1121</v>
      </c>
    </row>
    <row r="32" spans="1:4">
      <c r="C32" s="346" t="s">
        <v>1128</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8" location="Lamdas" display="Lambdas"/>
    <hyperlink ref="A27" location="VarAdj" display="Variance Adjustments"/>
    <hyperlink ref="A26"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5" location="Sel2DAR" display="2DAR"/>
    <hyperlink ref="A6" location="Begin" display="Beginning of control"/>
    <hyperlink ref="A7" location="RecDist" display="Recruitment distributions"/>
    <hyperlink ref="A8" location="Move" display="Movement definitions"/>
    <hyperlink ref="A29"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4" location="Discard!A1" display="Discards"/>
    <hyperlink ref="B25" location="Sel2DARDet" display="2DAR details"/>
    <hyperlink ref="B27" location="VarAdjDet" display="Variance adjustments options"/>
    <hyperlink ref="B28" location="LambdaDet" display="Lambdas options"/>
    <hyperlink ref="B29" location="AddSDDet" display="Additional SD reporting options details"/>
    <hyperlink ref="B15" location="SRdet" display="SR options"/>
    <hyperlink ref="C21" location="Selex24" display="Selectivity pattern 20"/>
    <hyperlink ref="A30" location="Prior_ex" display="Example of prior"/>
    <hyperlink ref="B30" location="Prior_setup" display="Prior setup"/>
    <hyperlink ref="C31" location="Sym_beta_choose" display="Choose Sym_Beta Prior"/>
    <hyperlink ref="C30" location="Comp_Priors" display="Compare Priors"/>
    <hyperlink ref="C32" location="Beta_prior_choose" display="Choose beta prior"/>
    <hyperlink ref="A23" location="DM_parms" display="Dirichlet Multinomial Parameter lines"/>
    <hyperlink ref="B23" location="DM_details" display="Dirichlet multinomial detail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393</v>
      </c>
      <c r="J1" s="38" t="s">
        <v>861</v>
      </c>
    </row>
    <row r="2" spans="1:49">
      <c r="I2" s="179"/>
      <c r="J2" s="30"/>
      <c r="K2" s="179"/>
      <c r="L2" s="179"/>
      <c r="M2" s="179"/>
      <c r="N2" s="179"/>
    </row>
    <row r="5" spans="1:49">
      <c r="I5" s="48" t="s">
        <v>394</v>
      </c>
    </row>
    <row r="6" spans="1:49">
      <c r="A6" s="48" t="s">
        <v>395</v>
      </c>
      <c r="B6" s="48" t="s">
        <v>396</v>
      </c>
      <c r="C6" s="48" t="s">
        <v>397</v>
      </c>
      <c r="D6" s="48" t="s">
        <v>398</v>
      </c>
      <c r="E6" s="48" t="s">
        <v>399</v>
      </c>
      <c r="F6" s="48" t="s">
        <v>400</v>
      </c>
      <c r="G6" s="48" t="s">
        <v>401</v>
      </c>
      <c r="H6" s="48" t="s">
        <v>402</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403</v>
      </c>
    </row>
    <row r="13" spans="1:49">
      <c r="H13" s="50" t="s">
        <v>404</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405</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406</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407</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408</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409</v>
      </c>
    </row>
    <row r="23" spans="2:49">
      <c r="D23" s="48" t="s">
        <v>410</v>
      </c>
      <c r="E23" s="48" t="s">
        <v>411</v>
      </c>
    </row>
    <row r="24" spans="2:49">
      <c r="C24" s="50" t="s">
        <v>404</v>
      </c>
      <c r="D24" s="52">
        <v>0.84379473448133946</v>
      </c>
      <c r="E24" s="41">
        <f>IF(D24&gt;0,LN(D24/$D$24),"")</f>
        <v>0</v>
      </c>
    </row>
    <row r="25" spans="2:49">
      <c r="C25" s="50" t="s">
        <v>405</v>
      </c>
      <c r="D25" s="52">
        <v>0.11419519938459449</v>
      </c>
      <c r="E25" s="41">
        <f>IF(D25&gt;0,LN(D25/$D$24),"")</f>
        <v>-2</v>
      </c>
    </row>
    <row r="26" spans="2:49">
      <c r="C26" s="50" t="s">
        <v>406</v>
      </c>
      <c r="D26" s="52">
        <v>4.2010066134066049E-2</v>
      </c>
      <c r="E26" s="41">
        <f>IF(D26&gt;0,LN(D26/$D$24),"")</f>
        <v>-3</v>
      </c>
    </row>
    <row r="27" spans="2:49">
      <c r="C27" s="50" t="s">
        <v>407</v>
      </c>
      <c r="D27" s="52">
        <v>0</v>
      </c>
      <c r="E27" s="41" t="str">
        <f>IF(D27&gt;0,LN(D27/$D$24),"")</f>
        <v/>
      </c>
    </row>
    <row r="28" spans="2:49">
      <c r="C28" s="53" t="s">
        <v>412</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28" workbookViewId="0">
      <selection activeCell="E13" sqref="E13"/>
    </sheetView>
  </sheetViews>
  <sheetFormatPr defaultRowHeight="12.75"/>
  <sheetData>
    <row r="1" spans="1:22">
      <c r="A1" s="221" t="s">
        <v>900</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591</v>
      </c>
      <c r="C3" s="16"/>
      <c r="D3" s="16"/>
      <c r="E3" s="16"/>
      <c r="F3" s="16"/>
      <c r="G3" s="16"/>
      <c r="H3" s="16"/>
      <c r="I3" s="16"/>
      <c r="J3" s="16"/>
      <c r="K3" s="16"/>
      <c r="L3" s="16"/>
      <c r="M3" s="16"/>
      <c r="N3" s="16"/>
      <c r="O3" s="16"/>
      <c r="P3" s="16"/>
      <c r="Q3" s="16"/>
      <c r="R3" s="5"/>
      <c r="S3" s="5"/>
      <c r="T3" s="5"/>
      <c r="U3" s="5"/>
      <c r="V3" s="1"/>
    </row>
    <row r="4" spans="1:22">
      <c r="A4" s="2">
        <v>0</v>
      </c>
      <c r="B4" s="16" t="s">
        <v>593</v>
      </c>
      <c r="C4" s="16"/>
      <c r="D4" s="16"/>
      <c r="E4" s="16"/>
      <c r="F4" s="16"/>
      <c r="G4" s="16"/>
      <c r="H4" s="16"/>
      <c r="I4" s="16"/>
      <c r="J4" s="16"/>
      <c r="K4" s="16"/>
      <c r="L4" s="16"/>
      <c r="M4" s="16"/>
      <c r="N4" s="16"/>
      <c r="O4" s="16"/>
      <c r="P4" s="16"/>
      <c r="Q4" s="16"/>
      <c r="R4" s="5"/>
      <c r="S4" s="5"/>
      <c r="T4" s="5"/>
      <c r="U4" s="5"/>
      <c r="V4" s="1"/>
    </row>
    <row r="5" spans="1:22">
      <c r="A5" s="2">
        <v>0</v>
      </c>
      <c r="B5" s="16" t="s">
        <v>594</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592</v>
      </c>
      <c r="C17" s="16"/>
      <c r="D17" s="16"/>
      <c r="E17" s="16"/>
      <c r="F17" s="16"/>
      <c r="G17" s="16"/>
      <c r="H17" s="16"/>
      <c r="I17" s="16"/>
      <c r="J17" s="16"/>
      <c r="K17" s="16"/>
      <c r="L17" s="16"/>
      <c r="M17" s="16"/>
      <c r="N17" s="16"/>
      <c r="O17" s="16"/>
      <c r="P17" s="16"/>
      <c r="Q17" s="16"/>
      <c r="R17" s="5"/>
      <c r="S17" s="5"/>
      <c r="T17" s="5"/>
      <c r="U17" s="5"/>
    </row>
    <row r="18" spans="1:22">
      <c r="A18" s="2">
        <v>0</v>
      </c>
      <c r="B18" s="16" t="s">
        <v>593</v>
      </c>
      <c r="C18" s="16"/>
      <c r="D18" s="16"/>
      <c r="E18" s="16"/>
      <c r="F18" s="16"/>
      <c r="G18" s="16"/>
      <c r="H18" s="16"/>
      <c r="I18" s="16"/>
      <c r="J18" s="16"/>
      <c r="K18" s="16"/>
      <c r="L18" s="16"/>
      <c r="M18" s="16"/>
      <c r="N18" s="16"/>
      <c r="O18" s="16"/>
      <c r="P18" s="16"/>
      <c r="Q18" s="16"/>
      <c r="R18" s="5"/>
      <c r="S18" s="5"/>
      <c r="T18" s="5"/>
      <c r="U18" s="5"/>
    </row>
    <row r="19" spans="1:22">
      <c r="A19" s="2">
        <v>0</v>
      </c>
      <c r="B19" s="16" t="s">
        <v>595</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1239</v>
      </c>
      <c r="B30" s="3"/>
      <c r="C30" s="3"/>
      <c r="D30" s="3"/>
      <c r="E30" s="3"/>
      <c r="F30" s="3"/>
      <c r="G30" s="3"/>
      <c r="H30" s="3"/>
      <c r="I30" s="3"/>
      <c r="J30" s="3"/>
      <c r="K30" s="3"/>
      <c r="L30" s="3"/>
      <c r="M30" s="3"/>
      <c r="N30" s="3"/>
      <c r="O30" s="3"/>
      <c r="P30" s="3"/>
      <c r="Q30" s="3"/>
      <c r="R30" s="5"/>
      <c r="S30" s="5"/>
      <c r="T30" s="5"/>
      <c r="U30" s="5"/>
      <c r="V30" s="1"/>
    </row>
    <row r="31" spans="1:22">
      <c r="A31" s="2">
        <v>4</v>
      </c>
      <c r="B31" s="56" t="s">
        <v>591</v>
      </c>
      <c r="C31" s="56"/>
      <c r="D31" s="56"/>
      <c r="E31" s="56"/>
      <c r="F31" s="56"/>
      <c r="G31" s="56"/>
      <c r="H31" s="56"/>
      <c r="I31" s="56"/>
      <c r="J31" s="56"/>
      <c r="K31" s="56"/>
      <c r="L31" s="56"/>
      <c r="M31" s="56"/>
      <c r="N31" s="56"/>
      <c r="O31" s="56"/>
      <c r="P31" s="56"/>
      <c r="Q31" s="56"/>
      <c r="R31" s="180"/>
      <c r="S31" s="5"/>
      <c r="T31" s="5"/>
      <c r="U31" s="5"/>
      <c r="V31" s="1"/>
    </row>
    <row r="32" spans="1:22">
      <c r="A32" s="2">
        <v>0</v>
      </c>
      <c r="B32" s="56" t="s">
        <v>593</v>
      </c>
      <c r="C32" s="56"/>
      <c r="D32" s="56"/>
      <c r="E32" s="56"/>
      <c r="F32" s="56"/>
      <c r="G32" s="56"/>
      <c r="H32" s="56"/>
      <c r="I32" s="56"/>
      <c r="J32" s="56"/>
      <c r="K32" s="56"/>
      <c r="L32" s="56"/>
      <c r="M32" s="56"/>
      <c r="N32" s="56"/>
      <c r="O32" s="56"/>
      <c r="P32" s="56"/>
      <c r="Q32" s="56"/>
      <c r="R32" s="180"/>
      <c r="S32" s="5"/>
      <c r="T32" s="5"/>
      <c r="U32" s="5"/>
      <c r="V32" s="1"/>
    </row>
    <row r="33" spans="1:23">
      <c r="A33" s="2">
        <v>0</v>
      </c>
      <c r="B33" s="56" t="s">
        <v>595</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591</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593</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595</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1240</v>
      </c>
      <c r="B59" s="3"/>
      <c r="C59" s="3"/>
      <c r="D59" s="3"/>
      <c r="E59" s="3"/>
      <c r="F59" s="3"/>
      <c r="G59" s="3"/>
      <c r="H59" s="3"/>
      <c r="I59" s="3"/>
      <c r="J59" s="3"/>
      <c r="K59" s="3"/>
      <c r="L59" s="3"/>
      <c r="M59" s="3"/>
      <c r="N59" s="3"/>
      <c r="O59" s="3"/>
      <c r="P59" s="3"/>
      <c r="Q59" s="3"/>
      <c r="R59" s="5"/>
      <c r="S59" s="5"/>
      <c r="T59" s="5"/>
      <c r="U59" s="5"/>
      <c r="V59" s="1"/>
    </row>
    <row r="60" spans="1:22">
      <c r="A60" s="2">
        <v>6</v>
      </c>
      <c r="B60" s="16" t="s">
        <v>591</v>
      </c>
      <c r="C60" s="16"/>
      <c r="D60" s="16"/>
      <c r="E60" s="16"/>
      <c r="F60" s="16"/>
      <c r="G60" s="16"/>
      <c r="H60" s="16"/>
      <c r="I60" s="16"/>
      <c r="J60" s="16"/>
      <c r="K60" s="16"/>
      <c r="L60" s="16"/>
      <c r="M60" s="16"/>
      <c r="N60" s="16"/>
      <c r="O60" s="16"/>
      <c r="P60" s="16"/>
      <c r="Q60" s="16"/>
      <c r="R60" s="5"/>
      <c r="S60" s="5"/>
      <c r="T60" s="5"/>
      <c r="U60" s="5"/>
      <c r="V60" s="1"/>
    </row>
    <row r="61" spans="1:22">
      <c r="A61" s="2">
        <v>0</v>
      </c>
      <c r="B61" s="16" t="s">
        <v>593</v>
      </c>
      <c r="C61" s="16"/>
      <c r="D61" s="16"/>
      <c r="E61" s="16"/>
      <c r="F61" s="16"/>
      <c r="G61" s="16"/>
      <c r="H61" s="16"/>
      <c r="I61" s="16"/>
      <c r="J61" s="16"/>
      <c r="K61" s="16"/>
      <c r="L61" s="16"/>
      <c r="M61" s="16"/>
      <c r="N61" s="16"/>
      <c r="O61" s="16"/>
      <c r="P61" s="16"/>
      <c r="Q61" s="16"/>
      <c r="R61" s="5"/>
      <c r="S61" s="5"/>
      <c r="T61" s="5"/>
      <c r="U61" s="5"/>
      <c r="V61" s="1"/>
    </row>
    <row r="62" spans="1:22">
      <c r="A62" s="2">
        <v>0</v>
      </c>
      <c r="B62" s="16" t="s">
        <v>595</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307</v>
      </c>
      <c r="B73" s="3"/>
      <c r="C73" s="3"/>
      <c r="D73" s="3"/>
      <c r="E73" s="3" t="s">
        <v>1241</v>
      </c>
      <c r="F73" s="3"/>
      <c r="G73" s="3"/>
      <c r="H73" s="3"/>
      <c r="I73" s="3"/>
      <c r="J73" s="3"/>
      <c r="K73" s="3"/>
      <c r="L73" s="3"/>
      <c r="M73" s="3"/>
      <c r="N73" s="3"/>
      <c r="O73" s="3"/>
      <c r="P73" s="3"/>
      <c r="Q73" s="3"/>
      <c r="R73" s="3"/>
      <c r="S73" s="3"/>
      <c r="T73" s="3"/>
      <c r="U73" s="3"/>
    </row>
    <row r="74" spans="1:22">
      <c r="A74" s="2">
        <v>7</v>
      </c>
      <c r="B74" s="16" t="s">
        <v>591</v>
      </c>
      <c r="C74" s="16"/>
      <c r="D74" s="16"/>
      <c r="E74" s="16"/>
      <c r="F74" s="16"/>
      <c r="G74" s="16"/>
      <c r="H74" s="16"/>
      <c r="I74" s="16"/>
      <c r="J74" s="16"/>
      <c r="K74" s="16"/>
      <c r="L74" s="16"/>
      <c r="M74" s="16"/>
      <c r="N74" s="16"/>
      <c r="O74" s="16"/>
      <c r="P74" s="16"/>
      <c r="Q74" s="16"/>
      <c r="R74" s="5"/>
      <c r="S74" s="5"/>
      <c r="T74" s="5"/>
      <c r="U74" s="5"/>
      <c r="V74" s="1"/>
    </row>
    <row r="75" spans="1:22">
      <c r="A75" s="2">
        <v>0</v>
      </c>
      <c r="B75" s="16" t="s">
        <v>593</v>
      </c>
      <c r="C75" s="16"/>
      <c r="D75" s="16"/>
      <c r="E75" s="16"/>
      <c r="F75" s="16"/>
      <c r="G75" s="16"/>
      <c r="H75" s="16"/>
      <c r="I75" s="16"/>
      <c r="J75" s="16"/>
      <c r="K75" s="16"/>
      <c r="L75" s="16"/>
      <c r="M75" s="16"/>
      <c r="N75" s="16"/>
      <c r="O75" s="16"/>
      <c r="P75" s="16"/>
      <c r="Q75" s="16"/>
      <c r="R75" s="5"/>
      <c r="S75" s="5"/>
      <c r="T75" s="5"/>
      <c r="U75" s="5"/>
      <c r="V75" s="1"/>
    </row>
    <row r="76" spans="1:22">
      <c r="A76" s="2">
        <v>0</v>
      </c>
      <c r="B76" s="16" t="s">
        <v>595</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591</v>
      </c>
      <c r="C89" s="16"/>
      <c r="D89" s="16"/>
      <c r="E89" s="16"/>
      <c r="F89" s="16"/>
      <c r="G89" s="16"/>
      <c r="H89" s="16"/>
      <c r="I89" s="16"/>
      <c r="J89" s="16"/>
      <c r="K89" s="16"/>
      <c r="L89" s="16"/>
      <c r="M89" s="16"/>
      <c r="N89" s="16"/>
      <c r="O89" s="16"/>
      <c r="P89" s="16"/>
      <c r="Q89" s="16"/>
      <c r="R89" s="5"/>
      <c r="S89" s="5"/>
      <c r="T89" s="5"/>
      <c r="U89" s="5"/>
      <c r="V89" s="1"/>
    </row>
    <row r="90" spans="1:22">
      <c r="A90" s="2">
        <v>0</v>
      </c>
      <c r="B90" s="16" t="s">
        <v>593</v>
      </c>
      <c r="C90" s="16"/>
      <c r="D90" s="16"/>
      <c r="E90" s="16"/>
      <c r="F90" s="16"/>
      <c r="G90" s="16"/>
      <c r="H90" s="16"/>
      <c r="I90" s="16"/>
      <c r="J90" s="16"/>
      <c r="K90" s="16"/>
      <c r="L90" s="16"/>
      <c r="M90" s="16"/>
      <c r="N90" s="16"/>
      <c r="O90" s="16"/>
      <c r="P90" s="16"/>
      <c r="Q90" s="16"/>
      <c r="R90" s="3"/>
      <c r="S90" s="3"/>
      <c r="T90" s="3"/>
      <c r="U90" s="3"/>
    </row>
    <row r="91" spans="1:22">
      <c r="A91" s="2">
        <v>0</v>
      </c>
      <c r="B91" s="16" t="s">
        <v>595</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591</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593</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595</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topLeftCell="A19" workbookViewId="0">
      <selection activeCell="L59" sqref="L59"/>
    </sheetView>
  </sheetViews>
  <sheetFormatPr defaultRowHeight="12.75"/>
  <sheetData>
    <row r="1" spans="1:14">
      <c r="A1" s="32" t="s">
        <v>904</v>
      </c>
      <c r="E1" s="30"/>
    </row>
    <row r="2" spans="1:14">
      <c r="A2" s="32"/>
      <c r="E2" s="30"/>
    </row>
    <row r="3" spans="1:14">
      <c r="A3" s="38" t="s">
        <v>499</v>
      </c>
    </row>
    <row r="4" spans="1:14">
      <c r="A4" s="37" t="s">
        <v>503</v>
      </c>
      <c r="B4" s="37" t="s">
        <v>439</v>
      </c>
      <c r="C4" s="106"/>
      <c r="D4" s="106"/>
      <c r="E4" s="106"/>
    </row>
    <row r="5" spans="1:14">
      <c r="A5">
        <v>1</v>
      </c>
      <c r="B5" s="3" t="s">
        <v>500</v>
      </c>
    </row>
    <row r="6" spans="1:14">
      <c r="A6">
        <v>2</v>
      </c>
      <c r="B6" s="3" t="s">
        <v>501</v>
      </c>
    </row>
    <row r="7" spans="1:14">
      <c r="A7">
        <v>3</v>
      </c>
      <c r="B7" s="3" t="s">
        <v>502</v>
      </c>
    </row>
    <row r="8" spans="1:14">
      <c r="B8" s="3"/>
    </row>
    <row r="9" spans="1:14">
      <c r="A9" s="32" t="s">
        <v>876</v>
      </c>
      <c r="E9" s="30"/>
    </row>
    <row r="10" spans="1:14">
      <c r="A10" s="3" t="s">
        <v>577</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430</v>
      </c>
      <c r="B16" s="17"/>
      <c r="C16" s="17"/>
      <c r="D16" s="17"/>
      <c r="E16" s="17"/>
      <c r="F16" s="17"/>
      <c r="G16" s="17"/>
      <c r="H16" s="17"/>
      <c r="I16" s="17"/>
      <c r="J16" s="17"/>
      <c r="K16" s="17"/>
      <c r="L16" s="17"/>
      <c r="M16" s="17"/>
      <c r="N16" s="17"/>
    </row>
    <row r="18" spans="1:19">
      <c r="A18" s="3" t="s">
        <v>578</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596</v>
      </c>
      <c r="B25" s="2"/>
      <c r="C25" s="16" t="s">
        <v>498</v>
      </c>
      <c r="D25" s="17"/>
      <c r="E25" s="17"/>
      <c r="F25" s="17"/>
      <c r="G25" s="17"/>
      <c r="H25" s="17"/>
      <c r="I25" s="190" t="s">
        <v>657</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579</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597</v>
      </c>
      <c r="B34" s="2"/>
      <c r="C34" s="16" t="s">
        <v>498</v>
      </c>
      <c r="D34" s="17"/>
      <c r="E34" s="17"/>
      <c r="F34" s="17"/>
      <c r="G34" s="17"/>
      <c r="H34" s="17"/>
      <c r="I34" s="17"/>
      <c r="J34" s="17"/>
      <c r="K34" s="17"/>
      <c r="L34" s="17"/>
      <c r="M34" s="17"/>
      <c r="N34" s="17"/>
      <c r="O34" s="17"/>
      <c r="P34" s="17"/>
      <c r="Q34" s="17"/>
      <c r="R34" s="17"/>
      <c r="S34" s="17"/>
    </row>
    <row r="35" spans="1:21" ht="12.75" customHeight="1">
      <c r="A35" s="7" t="s">
        <v>504</v>
      </c>
      <c r="B35" s="2"/>
      <c r="C35" s="16" t="s">
        <v>508</v>
      </c>
      <c r="D35" s="17"/>
      <c r="E35" s="17"/>
      <c r="F35" s="17"/>
      <c r="G35" s="564" t="s">
        <v>509</v>
      </c>
      <c r="H35" s="565"/>
      <c r="I35" s="565"/>
      <c r="J35" s="565"/>
      <c r="K35" s="565"/>
      <c r="L35" s="565"/>
      <c r="M35" s="566"/>
      <c r="N35" s="17"/>
      <c r="O35" s="17"/>
      <c r="P35" s="17"/>
      <c r="Q35" s="17"/>
      <c r="R35" s="17"/>
      <c r="S35" s="17"/>
    </row>
    <row r="36" spans="1:21" ht="13.5" thickBot="1">
      <c r="A36" s="7" t="s">
        <v>506</v>
      </c>
      <c r="B36" s="2"/>
      <c r="C36" s="16" t="s">
        <v>507</v>
      </c>
      <c r="D36" s="17"/>
      <c r="E36" s="17"/>
      <c r="F36" s="17"/>
      <c r="G36" s="567"/>
      <c r="H36" s="568"/>
      <c r="I36" s="568"/>
      <c r="J36" s="568"/>
      <c r="K36" s="568"/>
      <c r="L36" s="568"/>
      <c r="M36" s="569"/>
      <c r="N36" s="17"/>
      <c r="O36" s="17"/>
      <c r="P36" s="17"/>
      <c r="Q36" s="17"/>
      <c r="R36" s="17"/>
      <c r="S36" s="17"/>
    </row>
    <row r="37" spans="1:21">
      <c r="A37" s="5"/>
      <c r="B37" s="1"/>
      <c r="C37" s="5"/>
      <c r="D37" s="1"/>
      <c r="E37" s="1"/>
      <c r="F37" s="1"/>
      <c r="G37" s="176"/>
      <c r="H37" s="176"/>
      <c r="I37" s="176"/>
      <c r="J37" s="176"/>
      <c r="K37" s="176"/>
      <c r="L37" s="176"/>
      <c r="M37" s="176"/>
    </row>
    <row r="38" spans="1:21">
      <c r="A38" s="5" t="s">
        <v>905</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347</v>
      </c>
      <c r="B44" s="17"/>
      <c r="C44" s="17"/>
      <c r="D44" s="17"/>
      <c r="E44" s="17"/>
      <c r="F44" s="17"/>
      <c r="G44" s="17"/>
      <c r="H44" s="17"/>
      <c r="I44" s="17"/>
      <c r="J44" s="17"/>
      <c r="K44" s="17"/>
      <c r="L44" s="17"/>
      <c r="M44" s="17"/>
      <c r="N44" s="17"/>
      <c r="O44" s="17"/>
      <c r="P44" s="17"/>
      <c r="Q44" s="17"/>
      <c r="R44" s="17"/>
      <c r="S44" s="17"/>
    </row>
    <row r="45" spans="1:21">
      <c r="A45" s="2">
        <v>4</v>
      </c>
      <c r="B45" s="16" t="s">
        <v>348</v>
      </c>
      <c r="C45" s="17"/>
      <c r="D45" s="17"/>
      <c r="E45" s="17"/>
      <c r="F45" s="17"/>
      <c r="G45" s="17"/>
      <c r="H45" s="17"/>
      <c r="I45" s="17"/>
      <c r="J45" s="17"/>
      <c r="K45" s="17"/>
      <c r="L45" s="17"/>
      <c r="M45" s="17"/>
      <c r="N45" s="17"/>
      <c r="O45" s="17"/>
      <c r="P45" s="17"/>
      <c r="Q45" s="17"/>
      <c r="R45" s="17"/>
      <c r="S45" s="17"/>
    </row>
    <row r="47" spans="1:21">
      <c r="A47" s="221" t="s">
        <v>871</v>
      </c>
      <c r="K47" s="38" t="s">
        <v>877</v>
      </c>
    </row>
    <row r="48" spans="1:21" ht="13.5" thickBot="1">
      <c r="A48" s="16" t="s">
        <v>13</v>
      </c>
      <c r="B48" s="16" t="s">
        <v>0</v>
      </c>
      <c r="C48" s="16" t="s">
        <v>1</v>
      </c>
      <c r="D48" s="16" t="s">
        <v>2</v>
      </c>
      <c r="E48" s="16" t="s">
        <v>273</v>
      </c>
      <c r="F48" s="16" t="s">
        <v>3</v>
      </c>
      <c r="G48" s="56" t="s">
        <v>5</v>
      </c>
      <c r="H48" s="16" t="s">
        <v>870</v>
      </c>
      <c r="I48" s="17"/>
      <c r="J48" s="17"/>
      <c r="K48" s="17"/>
      <c r="L48" s="17"/>
      <c r="M48" s="17"/>
      <c r="N48" s="17"/>
      <c r="O48" s="17"/>
      <c r="P48" s="17"/>
      <c r="Q48" s="17"/>
      <c r="R48" s="17"/>
      <c r="S48" s="17"/>
      <c r="T48" s="36"/>
      <c r="U48" s="36"/>
    </row>
    <row r="49" spans="1:22" ht="13.5" thickBot="1">
      <c r="A49" s="2">
        <v>0</v>
      </c>
      <c r="B49" s="2">
        <v>4</v>
      </c>
      <c r="C49" s="2">
        <v>0.2</v>
      </c>
      <c r="D49" s="2">
        <v>0</v>
      </c>
      <c r="E49" s="2">
        <v>99</v>
      </c>
      <c r="F49" s="2">
        <v>0</v>
      </c>
      <c r="G49" s="2">
        <v>1</v>
      </c>
      <c r="H49" s="16" t="s">
        <v>872</v>
      </c>
      <c r="I49" s="17"/>
      <c r="J49" s="17"/>
      <c r="K49" s="397" t="s">
        <v>1306</v>
      </c>
      <c r="L49" s="398"/>
      <c r="M49" s="399"/>
      <c r="N49" s="399"/>
      <c r="O49" s="399"/>
      <c r="P49" s="399"/>
      <c r="Q49" s="399"/>
      <c r="R49" s="399"/>
      <c r="S49" s="400"/>
      <c r="T49" s="103"/>
      <c r="U49" s="187"/>
      <c r="V49" s="188"/>
    </row>
    <row r="50" spans="1:22">
      <c r="A50" s="2">
        <v>0</v>
      </c>
      <c r="B50" s="2">
        <v>4</v>
      </c>
      <c r="C50" s="2">
        <v>0</v>
      </c>
      <c r="D50" s="2">
        <v>0</v>
      </c>
      <c r="E50" s="2">
        <v>99</v>
      </c>
      <c r="F50" s="2">
        <v>0</v>
      </c>
      <c r="G50" s="2">
        <v>-1</v>
      </c>
      <c r="H50" s="16" t="s">
        <v>873</v>
      </c>
      <c r="I50" s="17"/>
      <c r="J50" s="17"/>
      <c r="K50" s="570" t="s">
        <v>1305</v>
      </c>
      <c r="L50" s="571"/>
      <c r="M50" s="571"/>
      <c r="N50" s="571"/>
      <c r="O50" s="571"/>
      <c r="P50" s="571"/>
      <c r="Q50" s="571"/>
      <c r="R50" s="571"/>
      <c r="S50" s="572"/>
      <c r="T50" s="36"/>
      <c r="U50" s="36"/>
    </row>
    <row r="51" spans="1:22" ht="13.5" thickBot="1">
      <c r="A51" s="2">
        <v>0</v>
      </c>
      <c r="B51" s="2">
        <v>4</v>
      </c>
      <c r="C51" s="2">
        <v>0.2</v>
      </c>
      <c r="D51" s="2">
        <v>0</v>
      </c>
      <c r="E51" s="2">
        <v>99</v>
      </c>
      <c r="F51" s="2">
        <v>0</v>
      </c>
      <c r="G51" s="2">
        <v>1</v>
      </c>
      <c r="H51" s="16" t="s">
        <v>874</v>
      </c>
      <c r="I51" s="17"/>
      <c r="J51" s="17"/>
      <c r="K51" s="573"/>
      <c r="L51" s="574"/>
      <c r="M51" s="574"/>
      <c r="N51" s="574"/>
      <c r="O51" s="574"/>
      <c r="P51" s="574"/>
      <c r="Q51" s="574"/>
      <c r="R51" s="574"/>
      <c r="S51" s="575"/>
    </row>
    <row r="52" spans="1:22">
      <c r="A52" s="2">
        <v>0</v>
      </c>
      <c r="B52" s="2">
        <v>4</v>
      </c>
      <c r="C52" s="2">
        <v>0</v>
      </c>
      <c r="D52" s="2">
        <v>0</v>
      </c>
      <c r="E52" s="2">
        <v>99</v>
      </c>
      <c r="F52" s="2">
        <v>0</v>
      </c>
      <c r="G52" s="2">
        <v>-1</v>
      </c>
      <c r="H52" s="16" t="s">
        <v>875</v>
      </c>
      <c r="I52" s="17"/>
      <c r="J52" s="17"/>
      <c r="K52" s="17"/>
      <c r="L52" s="17"/>
      <c r="M52" s="17"/>
      <c r="N52" s="17"/>
      <c r="O52" s="17"/>
      <c r="P52" s="17"/>
      <c r="Q52" s="17"/>
      <c r="R52" s="17"/>
      <c r="S52" s="17"/>
    </row>
  </sheetData>
  <mergeCells count="2">
    <mergeCell ref="G35:M36"/>
    <mergeCell ref="K50:S51"/>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901</v>
      </c>
      <c r="E1" s="30"/>
    </row>
    <row r="2" spans="1:16" ht="13.5" thickBot="1">
      <c r="E2" s="3"/>
    </row>
    <row r="3" spans="1:16" ht="13.5" thickBot="1">
      <c r="A3" s="80" t="s">
        <v>572</v>
      </c>
      <c r="B3" s="75"/>
      <c r="C3" s="75"/>
      <c r="D3" s="75"/>
      <c r="E3" s="75"/>
      <c r="F3" s="75"/>
      <c r="G3" s="75"/>
      <c r="H3" s="75"/>
      <c r="I3" s="75"/>
      <c r="J3" s="76"/>
    </row>
    <row r="5" spans="1:16">
      <c r="A5" s="32" t="s">
        <v>574</v>
      </c>
    </row>
    <row r="6" spans="1:16">
      <c r="A6" s="59" t="s">
        <v>576</v>
      </c>
      <c r="B6" s="17"/>
      <c r="C6" s="17"/>
      <c r="D6" s="17"/>
      <c r="E6" s="17"/>
      <c r="F6" s="17"/>
      <c r="G6" s="17"/>
      <c r="H6" s="17"/>
      <c r="I6" s="17"/>
      <c r="J6" s="17"/>
      <c r="K6" s="17"/>
      <c r="L6" s="17"/>
      <c r="M6" s="17"/>
      <c r="N6" s="17"/>
      <c r="O6" s="17"/>
      <c r="P6" s="17"/>
    </row>
    <row r="7" spans="1:16" ht="13.5" thickBot="1">
      <c r="A7" s="2">
        <v>0</v>
      </c>
      <c r="B7" s="16" t="s">
        <v>493</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81" t="s">
        <v>575</v>
      </c>
      <c r="N8" s="582"/>
      <c r="O8" s="582"/>
      <c r="P8" s="583"/>
    </row>
    <row r="9" spans="1:16" ht="13.5" thickBot="1">
      <c r="A9" s="2">
        <v>2008</v>
      </c>
      <c r="B9" s="16" t="s">
        <v>155</v>
      </c>
      <c r="C9" s="17"/>
      <c r="D9" s="17"/>
      <c r="E9" s="17"/>
      <c r="F9" s="17"/>
      <c r="G9" s="17"/>
      <c r="H9" s="17"/>
      <c r="I9" s="17"/>
      <c r="J9" s="17"/>
      <c r="K9" s="17"/>
      <c r="L9" s="17"/>
      <c r="M9" s="584"/>
      <c r="N9" s="585"/>
      <c r="O9" s="585"/>
      <c r="P9" s="586"/>
    </row>
    <row r="10" spans="1:16">
      <c r="A10" s="2">
        <v>2</v>
      </c>
      <c r="B10" s="16" t="s">
        <v>156</v>
      </c>
      <c r="C10" s="17"/>
      <c r="D10" s="17"/>
      <c r="E10" s="17"/>
      <c r="F10" s="17"/>
      <c r="G10" s="17"/>
      <c r="H10" s="17"/>
      <c r="I10" s="17"/>
      <c r="J10" s="17"/>
      <c r="K10" s="17"/>
      <c r="L10" s="17"/>
      <c r="M10" s="175"/>
      <c r="N10" s="175"/>
      <c r="O10" s="175"/>
      <c r="P10" s="175"/>
    </row>
    <row r="11" spans="1:16">
      <c r="A11" s="2">
        <v>0</v>
      </c>
      <c r="B11" s="59" t="s">
        <v>494</v>
      </c>
      <c r="C11" s="17"/>
      <c r="D11" s="17"/>
      <c r="E11" s="17"/>
      <c r="F11" s="17"/>
      <c r="G11" s="17"/>
      <c r="H11" s="17"/>
      <c r="I11" s="17"/>
      <c r="J11" s="17"/>
      <c r="K11" s="17"/>
      <c r="L11" s="17"/>
      <c r="M11" s="17"/>
      <c r="N11" s="17"/>
      <c r="O11" s="17"/>
      <c r="P11" s="17"/>
    </row>
    <row r="12" spans="1:16">
      <c r="A12" s="59" t="s">
        <v>496</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345</v>
      </c>
      <c r="B14" s="17"/>
      <c r="C14" s="33"/>
      <c r="D14" s="33"/>
      <c r="E14" s="33"/>
      <c r="F14" s="33"/>
      <c r="G14" s="33"/>
      <c r="H14" s="33"/>
      <c r="I14" s="33"/>
      <c r="J14" s="33"/>
      <c r="K14" s="17"/>
      <c r="L14" s="17"/>
      <c r="M14" s="17"/>
      <c r="N14" s="17"/>
      <c r="O14" s="17"/>
      <c r="P14" s="17"/>
    </row>
    <row r="15" spans="1:16">
      <c r="A15" s="16" t="s">
        <v>346</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570</v>
      </c>
    </row>
    <row r="18" spans="1:16">
      <c r="A18" s="59" t="s">
        <v>576</v>
      </c>
      <c r="B18" s="17"/>
      <c r="C18" s="17"/>
      <c r="D18" s="17"/>
      <c r="E18" s="17"/>
      <c r="F18" s="17"/>
      <c r="G18" s="17"/>
      <c r="H18" s="17"/>
      <c r="I18" s="17"/>
      <c r="J18" s="17"/>
      <c r="K18" s="17"/>
      <c r="L18" s="17"/>
      <c r="M18" s="17"/>
      <c r="N18" s="17"/>
      <c r="O18" s="17"/>
      <c r="P18" s="17"/>
    </row>
    <row r="19" spans="1:16">
      <c r="A19" s="2">
        <v>1</v>
      </c>
      <c r="B19" s="16" t="s">
        <v>493</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494</v>
      </c>
      <c r="C23" s="17"/>
      <c r="D23" s="17"/>
      <c r="E23" s="17"/>
      <c r="F23" s="17"/>
      <c r="G23" s="17"/>
      <c r="H23" s="17"/>
      <c r="I23" s="17"/>
      <c r="J23" s="17"/>
      <c r="K23" s="17"/>
      <c r="L23" s="17"/>
      <c r="M23" s="17"/>
      <c r="N23" s="17"/>
      <c r="O23" s="17"/>
      <c r="P23" s="17"/>
    </row>
    <row r="24" spans="1:16">
      <c r="A24" s="59" t="s">
        <v>496</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345</v>
      </c>
      <c r="B26" s="17"/>
      <c r="C26" s="33"/>
      <c r="D26" s="33"/>
      <c r="E26" s="33"/>
      <c r="F26" s="33"/>
      <c r="G26" s="33"/>
      <c r="H26" s="33"/>
      <c r="I26" s="33"/>
      <c r="J26" s="33"/>
      <c r="K26" s="17"/>
      <c r="L26" s="17"/>
      <c r="M26" s="17"/>
      <c r="N26" s="17"/>
      <c r="O26" s="17"/>
      <c r="P26" s="17"/>
    </row>
    <row r="27" spans="1:16">
      <c r="A27" s="16" t="s">
        <v>346</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571</v>
      </c>
    </row>
    <row r="31" spans="1:16">
      <c r="A31" s="59" t="s">
        <v>576</v>
      </c>
      <c r="B31" s="17"/>
      <c r="C31" s="17"/>
      <c r="D31" s="17"/>
      <c r="E31" s="17"/>
      <c r="F31" s="17"/>
      <c r="G31" s="17"/>
      <c r="H31" s="17"/>
      <c r="I31" s="17"/>
      <c r="J31" s="17"/>
      <c r="K31" s="17"/>
      <c r="L31" s="17"/>
      <c r="M31" s="17"/>
      <c r="N31" s="17"/>
      <c r="O31" s="17"/>
      <c r="P31" s="17"/>
    </row>
    <row r="32" spans="1:16">
      <c r="A32" s="2">
        <v>1</v>
      </c>
      <c r="B32" s="16" t="s">
        <v>493</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494</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496</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345</v>
      </c>
      <c r="B53" s="17"/>
      <c r="C53" s="17"/>
      <c r="D53" s="33"/>
      <c r="E53" s="33"/>
      <c r="F53" s="33"/>
      <c r="G53" s="33"/>
      <c r="H53" s="33"/>
      <c r="I53" s="33"/>
      <c r="J53" s="33"/>
      <c r="K53" s="33"/>
      <c r="L53" s="33"/>
      <c r="M53" s="33"/>
      <c r="N53" s="33"/>
      <c r="O53" s="33"/>
      <c r="P53" s="33"/>
    </row>
    <row r="54" spans="1:16">
      <c r="A54" s="16" t="s">
        <v>346</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573</v>
      </c>
    </row>
    <row r="58" spans="1:16">
      <c r="A58" s="59" t="s">
        <v>576</v>
      </c>
      <c r="B58" s="17"/>
      <c r="C58" s="17"/>
      <c r="D58" s="17"/>
      <c r="E58" s="17"/>
      <c r="F58" s="17"/>
      <c r="G58" s="17"/>
      <c r="H58" s="17"/>
      <c r="I58" s="17"/>
      <c r="J58" s="17"/>
      <c r="K58" s="17"/>
      <c r="L58" s="17"/>
      <c r="M58" s="17"/>
      <c r="N58" s="17"/>
      <c r="O58" s="17"/>
      <c r="P58" s="17"/>
    </row>
    <row r="59" spans="1:16">
      <c r="A59" s="2">
        <v>1</v>
      </c>
      <c r="B59" s="16" t="s">
        <v>493</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494</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496</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345</v>
      </c>
      <c r="B80" s="17"/>
      <c r="C80" s="17"/>
      <c r="D80" s="17"/>
      <c r="E80" s="17"/>
      <c r="F80" s="17"/>
      <c r="G80" s="174"/>
      <c r="H80" s="174"/>
      <c r="I80" s="174"/>
      <c r="J80" s="174"/>
      <c r="K80" s="174"/>
      <c r="L80" s="174"/>
      <c r="M80" s="174"/>
      <c r="N80" s="174"/>
      <c r="O80" s="17"/>
      <c r="P80" s="17"/>
    </row>
    <row r="81" spans="1:16" ht="13.5" thickBot="1">
      <c r="A81" s="16" t="s">
        <v>346</v>
      </c>
      <c r="B81" s="16"/>
      <c r="C81" s="17"/>
      <c r="D81" s="17"/>
      <c r="E81" s="17"/>
      <c r="F81" s="17"/>
      <c r="G81" s="174"/>
      <c r="H81" s="174"/>
      <c r="I81" s="174"/>
      <c r="J81" s="174"/>
      <c r="K81" s="174"/>
      <c r="L81" s="174"/>
      <c r="M81" s="174"/>
      <c r="N81" s="174"/>
      <c r="O81" s="17"/>
      <c r="P81" s="17"/>
    </row>
    <row r="82" spans="1:16">
      <c r="A82" s="2">
        <v>2002</v>
      </c>
      <c r="B82" s="2">
        <v>2.1</v>
      </c>
      <c r="C82" s="17"/>
      <c r="D82" s="467" t="s">
        <v>903</v>
      </c>
      <c r="E82" s="576"/>
      <c r="F82" s="17"/>
      <c r="G82" s="174"/>
      <c r="H82" s="174"/>
      <c r="I82" s="174"/>
      <c r="J82" s="174"/>
      <c r="K82" s="174"/>
      <c r="L82" s="174"/>
      <c r="M82" s="174"/>
      <c r="N82" s="174"/>
      <c r="O82" s="17"/>
      <c r="P82" s="17"/>
    </row>
    <row r="83" spans="1:16">
      <c r="A83" s="2">
        <v>2003</v>
      </c>
      <c r="B83" s="2">
        <v>2.2000000000000002</v>
      </c>
      <c r="C83" s="17"/>
      <c r="D83" s="577"/>
      <c r="E83" s="578"/>
      <c r="F83" s="17"/>
      <c r="G83" s="17"/>
      <c r="H83" s="17"/>
      <c r="I83" s="17"/>
      <c r="J83" s="17"/>
      <c r="K83" s="17"/>
      <c r="L83" s="17"/>
      <c r="M83" s="17"/>
      <c r="N83" s="17"/>
      <c r="O83" s="17"/>
      <c r="P83" s="17"/>
    </row>
    <row r="84" spans="1:16" ht="13.5" thickBot="1">
      <c r="A84" s="2">
        <v>2004</v>
      </c>
      <c r="B84" s="2">
        <v>2.2999999999999998</v>
      </c>
      <c r="C84" s="17"/>
      <c r="D84" s="579"/>
      <c r="E84" s="580"/>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902</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647</v>
      </c>
      <c r="E1" s="30"/>
      <c r="G1" s="3" t="s">
        <v>656</v>
      </c>
    </row>
    <row r="2" spans="1:19">
      <c r="A2" s="37" t="s">
        <v>648</v>
      </c>
      <c r="B2" s="37" t="s">
        <v>362</v>
      </c>
      <c r="C2" s="106"/>
      <c r="D2" s="106"/>
      <c r="E2" s="106"/>
      <c r="G2" s="3" t="s">
        <v>655</v>
      </c>
    </row>
    <row r="3" spans="1:19">
      <c r="A3" s="3">
        <v>1</v>
      </c>
      <c r="B3" s="3" t="s">
        <v>649</v>
      </c>
    </row>
    <row r="4" spans="1:19">
      <c r="A4" s="3">
        <v>2</v>
      </c>
      <c r="B4" s="3" t="s">
        <v>650</v>
      </c>
    </row>
    <row r="5" spans="1:19">
      <c r="A5" s="3">
        <v>3</v>
      </c>
      <c r="B5" s="3" t="s">
        <v>651</v>
      </c>
    </row>
    <row r="6" spans="1:19">
      <c r="A6" s="3">
        <v>4</v>
      </c>
      <c r="B6" s="3" t="s">
        <v>652</v>
      </c>
    </row>
    <row r="7" spans="1:19">
      <c r="A7" s="27" t="s">
        <v>653</v>
      </c>
      <c r="B7" s="27" t="s">
        <v>654</v>
      </c>
      <c r="J7" s="30"/>
    </row>
    <row r="8" spans="1:19">
      <c r="A8" s="32" t="s">
        <v>627</v>
      </c>
    </row>
    <row r="9" spans="1:19">
      <c r="A9" s="16" t="s">
        <v>262</v>
      </c>
      <c r="B9" s="16" t="s">
        <v>263</v>
      </c>
      <c r="C9" s="16" t="s">
        <v>264</v>
      </c>
      <c r="D9" s="16" t="s">
        <v>265</v>
      </c>
      <c r="E9" s="16" t="s">
        <v>266</v>
      </c>
      <c r="F9" s="16" t="s">
        <v>267</v>
      </c>
      <c r="G9" s="16" t="s">
        <v>356</v>
      </c>
      <c r="H9" s="17"/>
      <c r="I9" s="17"/>
      <c r="J9" s="17"/>
      <c r="K9" s="17"/>
      <c r="L9" s="17"/>
      <c r="M9" s="17"/>
      <c r="N9" s="17"/>
      <c r="O9" s="17"/>
      <c r="P9" s="17"/>
      <c r="Q9" s="17"/>
    </row>
    <row r="10" spans="1:19">
      <c r="A10" s="21">
        <v>4</v>
      </c>
      <c r="B10" s="21">
        <v>1</v>
      </c>
      <c r="C10" s="21">
        <v>0</v>
      </c>
      <c r="D10" s="21">
        <v>0</v>
      </c>
      <c r="E10" s="21">
        <v>0</v>
      </c>
      <c r="F10" s="21">
        <v>1</v>
      </c>
      <c r="G10" s="16" t="s">
        <v>631</v>
      </c>
      <c r="H10" s="17"/>
      <c r="I10" s="17"/>
      <c r="J10" s="17"/>
      <c r="K10" s="17"/>
      <c r="L10" s="17"/>
      <c r="M10" s="17"/>
      <c r="N10" s="17"/>
      <c r="O10" s="17"/>
      <c r="P10" s="17"/>
      <c r="Q10" s="17"/>
    </row>
    <row r="11" spans="1:19">
      <c r="A11" s="21">
        <v>5</v>
      </c>
      <c r="B11" s="21">
        <v>1</v>
      </c>
      <c r="C11" s="21">
        <v>0</v>
      </c>
      <c r="D11" s="21">
        <v>0</v>
      </c>
      <c r="E11" s="21">
        <v>0</v>
      </c>
      <c r="F11" s="21">
        <v>1</v>
      </c>
      <c r="G11" s="16" t="s">
        <v>632</v>
      </c>
      <c r="H11" s="17"/>
      <c r="I11" s="17"/>
      <c r="J11" s="17"/>
      <c r="K11" s="17"/>
      <c r="L11" s="17"/>
      <c r="M11" s="17"/>
      <c r="N11" s="17"/>
      <c r="O11" s="17"/>
      <c r="P11" s="17"/>
      <c r="Q11" s="17"/>
    </row>
    <row r="12" spans="1:19">
      <c r="A12" s="21">
        <v>6</v>
      </c>
      <c r="B12" s="21">
        <v>1</v>
      </c>
      <c r="C12" s="21">
        <v>0</v>
      </c>
      <c r="D12" s="21">
        <v>0</v>
      </c>
      <c r="E12" s="21">
        <v>0</v>
      </c>
      <c r="F12" s="21">
        <v>1</v>
      </c>
      <c r="G12" s="16" t="s">
        <v>633</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629</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582</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634</v>
      </c>
      <c r="P16" s="17"/>
      <c r="Q16" s="186" t="s">
        <v>638</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635</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636</v>
      </c>
      <c r="P18" s="17"/>
      <c r="Q18" s="17"/>
    </row>
    <row r="19" spans="1:23">
      <c r="A19" s="1"/>
      <c r="B19" s="1"/>
      <c r="C19" s="1"/>
      <c r="D19" s="1"/>
      <c r="E19" s="1"/>
      <c r="F19" s="1"/>
      <c r="G19" s="1"/>
      <c r="H19" s="1"/>
      <c r="O19" s="3"/>
    </row>
    <row r="20" spans="1:23">
      <c r="A20" s="32" t="s">
        <v>628</v>
      </c>
    </row>
    <row r="21" spans="1:23">
      <c r="A21" s="16" t="s">
        <v>262</v>
      </c>
      <c r="B21" s="16" t="s">
        <v>263</v>
      </c>
      <c r="C21" s="16" t="s">
        <v>264</v>
      </c>
      <c r="D21" s="16" t="s">
        <v>265</v>
      </c>
      <c r="E21" s="16" t="s">
        <v>266</v>
      </c>
      <c r="F21" s="16" t="s">
        <v>267</v>
      </c>
      <c r="G21" s="16" t="s">
        <v>356</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629</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582</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634</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635</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636</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630</v>
      </c>
      <c r="P31" s="17"/>
      <c r="Q31" s="186" t="s">
        <v>639</v>
      </c>
      <c r="R31" s="187"/>
      <c r="S31" s="187"/>
      <c r="T31" s="187"/>
      <c r="U31" s="187"/>
      <c r="V31" s="188"/>
      <c r="W31" s="304"/>
    </row>
    <row r="32" spans="1:23">
      <c r="A32" s="1"/>
      <c r="B32" s="1"/>
      <c r="C32" s="1"/>
      <c r="D32" s="1"/>
      <c r="E32" s="1"/>
      <c r="F32" s="1"/>
      <c r="G32" s="5"/>
      <c r="H32" s="1"/>
      <c r="I32" s="1"/>
      <c r="J32" s="1"/>
      <c r="K32" s="1"/>
      <c r="L32" s="1"/>
      <c r="M32" s="1"/>
      <c r="N32" s="1"/>
    </row>
    <row r="33" spans="1:18">
      <c r="A33" s="32" t="s">
        <v>637</v>
      </c>
    </row>
    <row r="34" spans="1:18" ht="13.5" thickBot="1">
      <c r="A34" s="16" t="s">
        <v>262</v>
      </c>
      <c r="B34" s="16" t="s">
        <v>263</v>
      </c>
      <c r="C34" s="16" t="s">
        <v>264</v>
      </c>
      <c r="D34" s="16" t="s">
        <v>265</v>
      </c>
      <c r="E34" s="16" t="s">
        <v>266</v>
      </c>
      <c r="F34" s="16" t="s">
        <v>267</v>
      </c>
      <c r="G34" s="16" t="s">
        <v>356</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643</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629</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582</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634</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635</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636</v>
      </c>
      <c r="P43" s="17"/>
      <c r="Q43" s="17"/>
    </row>
    <row r="44" spans="1:18">
      <c r="A44" s="1"/>
      <c r="B44" s="1"/>
      <c r="C44" s="1"/>
      <c r="D44" s="1"/>
      <c r="E44" s="1"/>
      <c r="F44" s="1"/>
      <c r="G44" s="1"/>
      <c r="H44" s="1"/>
      <c r="I44" s="1"/>
    </row>
    <row r="45" spans="1:18">
      <c r="A45" s="32" t="s">
        <v>580</v>
      </c>
    </row>
    <row r="46" spans="1:18">
      <c r="A46" s="16" t="s">
        <v>262</v>
      </c>
      <c r="B46" s="16" t="s">
        <v>263</v>
      </c>
      <c r="C46" s="16" t="s">
        <v>264</v>
      </c>
      <c r="D46" s="16" t="s">
        <v>265</v>
      </c>
      <c r="E46" s="16" t="s">
        <v>266</v>
      </c>
      <c r="F46" s="16" t="s">
        <v>267</v>
      </c>
      <c r="G46" s="16" t="s">
        <v>356</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641</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629</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582</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634</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635</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636</v>
      </c>
      <c r="P55" s="17"/>
      <c r="Q55" s="186" t="s">
        <v>640</v>
      </c>
      <c r="R55" s="187"/>
      <c r="S55" s="187"/>
      <c r="T55" s="188"/>
      <c r="U55" s="188"/>
    </row>
    <row r="56" spans="1:21">
      <c r="A56" s="1"/>
      <c r="B56" s="5"/>
      <c r="C56" s="1"/>
      <c r="D56" s="1"/>
      <c r="E56" s="1"/>
      <c r="F56" s="1"/>
      <c r="G56" s="5"/>
      <c r="H56" s="1"/>
    </row>
    <row r="57" spans="1:21">
      <c r="A57" s="32" t="s">
        <v>581</v>
      </c>
    </row>
    <row r="58" spans="1:21">
      <c r="A58" s="16" t="s">
        <v>262</v>
      </c>
      <c r="B58" s="16" t="s">
        <v>263</v>
      </c>
      <c r="C58" s="16" t="s">
        <v>264</v>
      </c>
      <c r="D58" s="16" t="s">
        <v>265</v>
      </c>
      <c r="E58" s="16" t="s">
        <v>266</v>
      </c>
      <c r="F58" s="16" t="s">
        <v>267</v>
      </c>
      <c r="G58" s="16" t="s">
        <v>356</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629</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582</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634</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583</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584</v>
      </c>
      <c r="P67" s="17"/>
      <c r="Q67" s="17"/>
      <c r="R67" s="186" t="s">
        <v>640</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585</v>
      </c>
      <c r="P68" s="17"/>
      <c r="Q68" s="17"/>
    </row>
    <row r="70" spans="1:22">
      <c r="A70" s="32" t="s">
        <v>645</v>
      </c>
      <c r="E70" t="s">
        <v>626</v>
      </c>
    </row>
    <row r="71" spans="1:22">
      <c r="A71" s="16" t="s">
        <v>262</v>
      </c>
      <c r="B71" s="16" t="s">
        <v>263</v>
      </c>
      <c r="C71" s="16" t="s">
        <v>264</v>
      </c>
      <c r="D71" s="16" t="s">
        <v>265</v>
      </c>
      <c r="E71" s="16" t="s">
        <v>266</v>
      </c>
      <c r="F71" s="16" t="s">
        <v>267</v>
      </c>
      <c r="G71" s="16" t="s">
        <v>356</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629</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582</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634</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642</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635</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636</v>
      </c>
      <c r="P81" s="17"/>
      <c r="Q81" s="17"/>
    </row>
    <row r="83" spans="1:17">
      <c r="A83" s="32" t="s">
        <v>646</v>
      </c>
    </row>
    <row r="84" spans="1:17">
      <c r="A84" s="16" t="s">
        <v>262</v>
      </c>
      <c r="B84" s="16" t="s">
        <v>263</v>
      </c>
      <c r="C84" s="16" t="s">
        <v>264</v>
      </c>
      <c r="D84" s="16" t="s">
        <v>265</v>
      </c>
      <c r="E84" s="16" t="s">
        <v>266</v>
      </c>
      <c r="F84" s="16" t="s">
        <v>267</v>
      </c>
      <c r="G84" s="16" t="s">
        <v>356</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629</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582</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634</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642</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644</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635</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636</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A2" sqref="A2"/>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332</v>
      </c>
      <c r="I1" s="216" t="s">
        <v>333</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391"/>
      <c r="J2" s="8"/>
      <c r="K2" s="8"/>
      <c r="L2" s="8"/>
      <c r="M2" s="8"/>
      <c r="N2" s="8"/>
      <c r="O2" s="8"/>
      <c r="P2" s="9"/>
      <c r="Q2" s="8"/>
      <c r="R2" s="8"/>
    </row>
    <row r="3" spans="1:20" ht="18">
      <c r="A3" s="10" t="s">
        <v>718</v>
      </c>
      <c r="B3" s="8"/>
      <c r="C3" s="8"/>
      <c r="D3" s="8"/>
      <c r="E3" s="8"/>
      <c r="F3" s="8"/>
      <c r="G3" s="8"/>
      <c r="H3" s="8"/>
      <c r="I3" s="297" t="s">
        <v>1006</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906</v>
      </c>
      <c r="K5" s="213"/>
      <c r="L5" s="213"/>
      <c r="M5" s="75"/>
      <c r="N5" s="213"/>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t="s">
        <v>1304</v>
      </c>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1225</v>
      </c>
      <c r="K11" s="213"/>
      <c r="L11" s="213"/>
      <c r="M11" s="213"/>
      <c r="N11" s="213"/>
      <c r="O11" s="213"/>
      <c r="P11" s="214"/>
      <c r="Q11" s="213"/>
      <c r="R11" s="213"/>
      <c r="S11" s="75"/>
      <c r="T11" s="76"/>
    </row>
    <row r="12" spans="1:20" s="11" customFormat="1">
      <c r="A12" s="288" t="s">
        <v>999</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48" t="s">
        <v>1178</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48" t="s">
        <v>1177</v>
      </c>
      <c r="K17" s="213"/>
      <c r="L17" s="213"/>
      <c r="M17" s="213"/>
      <c r="N17" s="213"/>
      <c r="O17" s="377"/>
      <c r="P17" s="13"/>
      <c r="Q17" s="12"/>
      <c r="R17" s="12"/>
    </row>
    <row r="18" spans="1:25" s="11" customFormat="1">
      <c r="A18" s="288" t="s">
        <v>1000</v>
      </c>
      <c r="B18" s="12"/>
      <c r="C18" s="12"/>
      <c r="D18" s="12"/>
      <c r="E18" s="12"/>
      <c r="F18" s="12"/>
      <c r="G18" s="12"/>
      <c r="H18" s="12"/>
      <c r="I18" s="12"/>
      <c r="J18" s="12"/>
      <c r="K18" s="12"/>
      <c r="L18" s="12"/>
      <c r="M18" s="12"/>
      <c r="N18" s="12"/>
      <c r="O18" s="12"/>
      <c r="P18" s="13"/>
      <c r="Q18" s="12"/>
      <c r="R18" s="12"/>
    </row>
    <row r="19" spans="1:25">
      <c r="A19" s="27" t="s">
        <v>1001</v>
      </c>
    </row>
    <row r="20" spans="1:25" s="1" customFormat="1">
      <c r="A20" s="43" t="s">
        <v>719</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720</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332</v>
      </c>
      <c r="I28" s="219" t="s">
        <v>333</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332</v>
      </c>
      <c r="I35" s="219" t="s">
        <v>333</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332</v>
      </c>
      <c r="I42" s="219" t="s">
        <v>333</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720</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332</v>
      </c>
      <c r="I67" s="219" t="s">
        <v>333</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907</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332</v>
      </c>
      <c r="I89" s="219" t="s">
        <v>333</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332</v>
      </c>
      <c r="I105" s="219" t="s">
        <v>333</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87" t="s">
        <v>219</v>
      </c>
      <c r="Q108" s="588"/>
      <c r="R108" s="588"/>
      <c r="S108" s="588"/>
      <c r="T108" s="588"/>
      <c r="U108" s="588"/>
      <c r="V108" s="588"/>
      <c r="W108" s="588"/>
      <c r="X108" s="589"/>
      <c r="Y108" s="17"/>
    </row>
    <row r="109" spans="1:25" ht="13.5" thickBot="1">
      <c r="A109" s="17"/>
      <c r="B109" s="17"/>
      <c r="C109" s="17"/>
      <c r="D109" s="17"/>
      <c r="E109" s="17"/>
      <c r="F109" s="17"/>
      <c r="G109" s="17"/>
      <c r="H109" s="17"/>
      <c r="I109" s="17"/>
      <c r="J109" s="17"/>
      <c r="K109" s="17"/>
      <c r="L109" s="17"/>
      <c r="M109" s="17"/>
      <c r="N109" s="17"/>
      <c r="O109" s="17"/>
      <c r="P109" s="590"/>
      <c r="Q109" s="591"/>
      <c r="R109" s="591"/>
      <c r="S109" s="591"/>
      <c r="T109" s="591"/>
      <c r="U109" s="591"/>
      <c r="V109" s="591"/>
      <c r="W109" s="591"/>
      <c r="X109" s="592"/>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332</v>
      </c>
      <c r="I117" s="219" t="s">
        <v>333</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5">
      <c r="A129" t="s">
        <v>229</v>
      </c>
    </row>
    <row r="130" spans="1:5">
      <c r="A130" t="s">
        <v>230</v>
      </c>
    </row>
    <row r="131" spans="1:5">
      <c r="A131" t="s">
        <v>231</v>
      </c>
    </row>
    <row r="133" spans="1:5">
      <c r="A133" s="32"/>
      <c r="E133" s="3"/>
    </row>
    <row r="135" spans="1:5">
      <c r="A135" s="3"/>
    </row>
    <row r="140" spans="1:5"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topLeftCell="A4" zoomScaleNormal="100" workbookViewId="0">
      <selection activeCell="A7" sqref="A7"/>
    </sheetView>
  </sheetViews>
  <sheetFormatPr defaultRowHeight="12.75"/>
  <cols>
    <col min="1" max="1" width="12" customWidth="1"/>
    <col min="2" max="2" width="13" customWidth="1"/>
  </cols>
  <sheetData>
    <row r="1" spans="1:11">
      <c r="A1" s="32" t="s">
        <v>739</v>
      </c>
      <c r="F1" s="38" t="s">
        <v>1006</v>
      </c>
    </row>
    <row r="2" spans="1:11">
      <c r="F2" t="s">
        <v>1022</v>
      </c>
    </row>
    <row r="3" spans="1:11">
      <c r="A3" s="3" t="s">
        <v>1005</v>
      </c>
      <c r="F3" s="6" t="s">
        <v>1242</v>
      </c>
      <c r="K3" s="30"/>
    </row>
    <row r="4" spans="1:11" ht="51.75" thickBot="1">
      <c r="A4" s="289" t="s">
        <v>724</v>
      </c>
      <c r="B4" s="290" t="s">
        <v>1002</v>
      </c>
      <c r="C4" s="289" t="s">
        <v>439</v>
      </c>
      <c r="D4" s="200"/>
      <c r="E4" s="200"/>
      <c r="F4" s="200"/>
      <c r="G4" s="200"/>
      <c r="H4" s="291"/>
      <c r="I4" s="200"/>
      <c r="J4" s="36"/>
      <c r="K4" s="247"/>
    </row>
    <row r="5" spans="1:11">
      <c r="A5" s="293">
        <v>0</v>
      </c>
      <c r="B5" s="11"/>
      <c r="C5" s="294" t="s">
        <v>791</v>
      </c>
      <c r="D5" s="293"/>
      <c r="E5" s="294"/>
      <c r="F5" s="293"/>
      <c r="G5" s="293"/>
      <c r="H5" s="293"/>
      <c r="I5" s="11"/>
      <c r="J5" s="36"/>
      <c r="K5" s="36"/>
    </row>
    <row r="6" spans="1:11">
      <c r="A6" s="293">
        <v>10</v>
      </c>
      <c r="B6" s="11"/>
      <c r="C6" s="294" t="s">
        <v>776</v>
      </c>
      <c r="D6" s="293"/>
      <c r="E6" s="294"/>
      <c r="F6" s="293"/>
      <c r="G6" s="293"/>
      <c r="H6" s="293"/>
      <c r="I6" s="11"/>
    </row>
    <row r="7" spans="1:11">
      <c r="A7" s="293">
        <v>11</v>
      </c>
      <c r="B7" s="11"/>
      <c r="C7" s="295" t="s">
        <v>777</v>
      </c>
      <c r="D7" s="293"/>
      <c r="E7" s="294"/>
      <c r="F7" s="293"/>
      <c r="G7" s="293"/>
      <c r="H7" s="293"/>
      <c r="I7" s="11"/>
    </row>
    <row r="8" spans="1:11">
      <c r="A8" s="293">
        <v>12</v>
      </c>
      <c r="B8" s="11"/>
      <c r="C8" s="294" t="s">
        <v>778</v>
      </c>
      <c r="D8" s="293"/>
      <c r="E8" s="293"/>
      <c r="F8" s="293"/>
      <c r="G8" s="293"/>
      <c r="H8" s="293"/>
      <c r="I8" s="11"/>
    </row>
    <row r="9" spans="1:11">
      <c r="A9" s="293">
        <v>112</v>
      </c>
      <c r="B9" s="11"/>
      <c r="C9" s="294" t="s">
        <v>1230</v>
      </c>
      <c r="D9" s="293"/>
      <c r="E9" s="293"/>
      <c r="F9" s="293"/>
      <c r="G9" s="293"/>
      <c r="H9" s="293"/>
      <c r="I9" s="11"/>
    </row>
    <row r="10" spans="1:11">
      <c r="A10" s="293">
        <v>14</v>
      </c>
      <c r="B10" s="11"/>
      <c r="C10" s="294" t="s">
        <v>1010</v>
      </c>
      <c r="D10" s="293"/>
      <c r="E10" s="293"/>
      <c r="F10" s="293"/>
      <c r="G10" s="293"/>
      <c r="H10" s="293"/>
      <c r="I10" s="11"/>
    </row>
    <row r="11" spans="1:11">
      <c r="A11" s="293">
        <v>15</v>
      </c>
      <c r="B11" s="14" t="s">
        <v>1003</v>
      </c>
      <c r="C11" s="294" t="s">
        <v>779</v>
      </c>
      <c r="D11" s="293"/>
      <c r="E11" s="293"/>
      <c r="F11" s="293"/>
      <c r="G11" s="293"/>
      <c r="H11" s="294"/>
      <c r="I11" s="11"/>
    </row>
    <row r="12" spans="1:11">
      <c r="A12" s="293">
        <v>16</v>
      </c>
      <c r="B12" s="11"/>
      <c r="C12" s="294" t="s">
        <v>780</v>
      </c>
      <c r="D12" s="293"/>
      <c r="E12" s="293"/>
      <c r="F12" s="293"/>
      <c r="G12" s="293"/>
      <c r="H12" s="293"/>
      <c r="I12" s="11"/>
    </row>
    <row r="13" spans="1:11">
      <c r="A13" s="293">
        <v>17</v>
      </c>
      <c r="B13" s="11"/>
      <c r="C13" s="294" t="s">
        <v>781</v>
      </c>
      <c r="D13" s="293"/>
      <c r="E13" s="293"/>
      <c r="F13" s="293"/>
      <c r="G13" s="293"/>
      <c r="H13" s="293"/>
      <c r="I13" s="11"/>
    </row>
    <row r="14" spans="1:11">
      <c r="A14" s="293">
        <v>18</v>
      </c>
      <c r="B14" s="11"/>
      <c r="C14" s="294" t="s">
        <v>782</v>
      </c>
      <c r="D14" s="293"/>
      <c r="E14" s="293"/>
      <c r="F14" s="293"/>
      <c r="G14" s="293"/>
      <c r="H14" s="293"/>
      <c r="I14" s="11"/>
    </row>
    <row r="15" spans="1:11">
      <c r="A15" s="293">
        <v>19</v>
      </c>
      <c r="B15" s="14"/>
      <c r="C15" s="294" t="s">
        <v>783</v>
      </c>
      <c r="D15" s="293"/>
      <c r="E15" s="293"/>
      <c r="F15" s="293"/>
      <c r="G15" s="293"/>
      <c r="H15" s="294"/>
      <c r="I15" s="11"/>
    </row>
    <row r="16" spans="1:11">
      <c r="A16" s="293">
        <v>20</v>
      </c>
      <c r="B16" s="11"/>
      <c r="C16" s="294" t="s">
        <v>784</v>
      </c>
      <c r="D16" s="293"/>
      <c r="E16" s="293"/>
      <c r="F16" s="293"/>
      <c r="G16" s="293"/>
      <c r="H16" s="293"/>
      <c r="I16" s="11"/>
    </row>
    <row r="17" spans="1:20">
      <c r="A17" s="293">
        <v>26</v>
      </c>
      <c r="B17" s="11"/>
      <c r="C17" s="294" t="s">
        <v>785</v>
      </c>
      <c r="D17" s="293"/>
      <c r="E17" s="293"/>
      <c r="F17" s="293"/>
      <c r="G17" s="293"/>
      <c r="H17" s="293"/>
      <c r="I17" s="11"/>
    </row>
    <row r="18" spans="1:20">
      <c r="A18" s="293">
        <v>27</v>
      </c>
      <c r="B18" s="14" t="s">
        <v>1003</v>
      </c>
      <c r="C18" s="294" t="s">
        <v>786</v>
      </c>
      <c r="D18" s="293"/>
      <c r="E18" s="293"/>
      <c r="F18" s="293"/>
      <c r="G18" s="293"/>
      <c r="H18" s="294"/>
      <c r="I18" s="11"/>
    </row>
    <row r="19" spans="1:20">
      <c r="A19" s="293">
        <v>41</v>
      </c>
      <c r="B19" s="11"/>
      <c r="C19" s="294" t="s">
        <v>787</v>
      </c>
      <c r="D19" s="293"/>
      <c r="E19" s="293"/>
      <c r="F19" s="293"/>
      <c r="G19" s="293"/>
      <c r="H19" s="293"/>
      <c r="I19" s="11"/>
    </row>
    <row r="20" spans="1:20" ht="25.5">
      <c r="A20" s="293">
        <v>42</v>
      </c>
      <c r="B20" s="292" t="s">
        <v>1004</v>
      </c>
      <c r="C20" s="294" t="s">
        <v>788</v>
      </c>
      <c r="D20" s="293"/>
      <c r="E20" s="293"/>
      <c r="F20" s="293"/>
      <c r="G20" s="293"/>
      <c r="H20" s="294"/>
      <c r="I20" s="11"/>
    </row>
    <row r="21" spans="1:20" ht="28.5" customHeight="1">
      <c r="A21" s="293">
        <v>44</v>
      </c>
      <c r="B21" s="11"/>
      <c r="C21" s="593" t="s">
        <v>789</v>
      </c>
      <c r="D21" s="593"/>
      <c r="E21" s="593"/>
      <c r="F21" s="593"/>
      <c r="G21" s="593"/>
      <c r="H21" s="593"/>
      <c r="I21" s="11"/>
    </row>
    <row r="22" spans="1:20" ht="24.75" customHeight="1">
      <c r="A22" s="293">
        <v>45</v>
      </c>
      <c r="B22" s="11"/>
      <c r="C22" s="593" t="s">
        <v>790</v>
      </c>
      <c r="D22" s="593"/>
      <c r="E22" s="593"/>
      <c r="F22" s="593"/>
      <c r="G22" s="593"/>
      <c r="H22" s="593"/>
      <c r="I22" s="11"/>
    </row>
    <row r="23" spans="1:20">
      <c r="C23" s="296"/>
      <c r="D23" s="296"/>
      <c r="E23" s="296"/>
      <c r="F23" s="296"/>
      <c r="G23" s="296"/>
      <c r="H23" s="296"/>
    </row>
    <row r="24" spans="1:20">
      <c r="A24" s="43" t="s">
        <v>727</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725</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726</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725</v>
      </c>
      <c r="B32" s="16"/>
      <c r="C32" s="16"/>
      <c r="D32" s="16"/>
      <c r="E32" s="33"/>
      <c r="F32" s="100"/>
      <c r="G32" s="33"/>
      <c r="H32" s="33"/>
      <c r="I32" s="33"/>
      <c r="J32" s="33"/>
      <c r="K32" s="33"/>
      <c r="L32" s="33"/>
      <c r="M32" s="17"/>
      <c r="N32" s="17"/>
      <c r="O32" s="17"/>
      <c r="P32" s="17"/>
      <c r="Q32" s="17"/>
      <c r="R32" s="17"/>
      <c r="S32" s="17"/>
      <c r="T32" s="17"/>
    </row>
    <row r="34" spans="1:20">
      <c r="A34" s="32" t="s">
        <v>728</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332</v>
      </c>
      <c r="I37" s="219" t="s">
        <v>333</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1008</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1009</v>
      </c>
      <c r="Q39" s="17"/>
      <c r="R39" s="17"/>
      <c r="S39" s="17"/>
      <c r="T39" s="17"/>
    </row>
    <row r="41" spans="1:20">
      <c r="A41" s="32" t="s">
        <v>731</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332</v>
      </c>
      <c r="I44" s="219" t="s">
        <v>333</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762</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763</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1228</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4" t="s">
        <v>1229</v>
      </c>
      <c r="F50" s="385"/>
      <c r="G50" s="386"/>
      <c r="H50" s="386"/>
      <c r="I50" s="386"/>
      <c r="J50" s="386"/>
      <c r="K50" s="386"/>
      <c r="L50" s="386"/>
      <c r="M50" s="386"/>
      <c r="N50" s="387"/>
      <c r="O50" s="386"/>
      <c r="P50" s="386"/>
      <c r="Q50" s="386"/>
      <c r="R50" s="386"/>
      <c r="S50" s="387"/>
      <c r="T50" s="17"/>
    </row>
    <row r="51" spans="1:20">
      <c r="A51" s="22" t="s">
        <v>28</v>
      </c>
      <c r="B51" s="22" t="s">
        <v>0</v>
      </c>
      <c r="C51" s="22" t="s">
        <v>1</v>
      </c>
      <c r="D51" s="22" t="s">
        <v>2</v>
      </c>
      <c r="E51" s="219" t="s">
        <v>4</v>
      </c>
      <c r="F51" s="219" t="s">
        <v>3</v>
      </c>
      <c r="G51" s="219" t="s">
        <v>5</v>
      </c>
      <c r="H51" s="219" t="s">
        <v>332</v>
      </c>
      <c r="I51" s="219" t="s">
        <v>333</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762</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79" t="s">
        <v>763</v>
      </c>
      <c r="Q53" s="17"/>
      <c r="R53" s="17"/>
      <c r="S53" s="17"/>
      <c r="T53" s="17"/>
    </row>
    <row r="55" spans="1:20">
      <c r="A55" s="32" t="s">
        <v>1011</v>
      </c>
      <c r="G55" s="3" t="s">
        <v>732</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1020</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332</v>
      </c>
      <c r="I58" s="219" t="s">
        <v>333</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1012</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1013</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1014</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1015</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1016</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1017</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1018</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1019</v>
      </c>
      <c r="Q66" s="17"/>
      <c r="R66" s="17"/>
      <c r="S66" s="17"/>
      <c r="T66" s="17"/>
    </row>
    <row r="69" spans="1:21">
      <c r="A69" s="32" t="s">
        <v>733</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5" thickBot="1">
      <c r="A72" s="22" t="s">
        <v>28</v>
      </c>
      <c r="B72" s="22" t="s">
        <v>0</v>
      </c>
      <c r="C72" s="22" t="s">
        <v>1</v>
      </c>
      <c r="D72" s="22" t="s">
        <v>2</v>
      </c>
      <c r="E72" s="219" t="s">
        <v>4</v>
      </c>
      <c r="F72" s="219" t="s">
        <v>3</v>
      </c>
      <c r="G72" s="219" t="s">
        <v>5</v>
      </c>
      <c r="H72" s="219" t="s">
        <v>332</v>
      </c>
      <c r="I72" s="219" t="s">
        <v>333</v>
      </c>
      <c r="J72" s="219" t="s">
        <v>8</v>
      </c>
      <c r="K72" s="219" t="s">
        <v>9</v>
      </c>
      <c r="L72" s="219" t="s">
        <v>268</v>
      </c>
      <c r="M72" s="219" t="s">
        <v>97</v>
      </c>
      <c r="N72" s="219" t="s">
        <v>98</v>
      </c>
      <c r="O72" s="219" t="s">
        <v>69</v>
      </c>
      <c r="P72" s="220" t="s">
        <v>64</v>
      </c>
      <c r="Q72" s="17"/>
      <c r="R72" s="17"/>
      <c r="S72" s="17"/>
      <c r="T72" s="17"/>
    </row>
    <row r="73" spans="1:21" ht="13.5"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1012</v>
      </c>
      <c r="Q73" s="17"/>
      <c r="R73" s="74" t="s">
        <v>768</v>
      </c>
      <c r="S73" s="75"/>
      <c r="T73" s="75"/>
      <c r="U73" s="76"/>
    </row>
    <row r="74" spans="1:21" ht="13.5"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1013</v>
      </c>
      <c r="Q74" s="17"/>
      <c r="R74" s="74" t="s">
        <v>769</v>
      </c>
      <c r="S74" s="75"/>
      <c r="T74" s="75"/>
      <c r="U74" s="76"/>
    </row>
    <row r="76" spans="1:21">
      <c r="A76" s="32" t="s">
        <v>734</v>
      </c>
      <c r="G76" s="3" t="s">
        <v>732</v>
      </c>
    </row>
    <row r="77" spans="1:21" ht="13.5"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5" thickBot="1">
      <c r="A78" s="24">
        <v>17</v>
      </c>
      <c r="B78" s="24">
        <v>0</v>
      </c>
      <c r="C78" s="24">
        <v>0</v>
      </c>
      <c r="D78" s="24">
        <v>5</v>
      </c>
      <c r="E78" s="80" t="s">
        <v>1021</v>
      </c>
      <c r="F78" s="298"/>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1012</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1013</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1014</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1015</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1016</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1017</v>
      </c>
      <c r="Q85" s="17"/>
      <c r="R85" s="17"/>
      <c r="S85" s="17"/>
      <c r="T85" s="17"/>
    </row>
    <row r="87" spans="1:20">
      <c r="A87" s="32" t="s">
        <v>735</v>
      </c>
      <c r="G87" s="3"/>
      <c r="I87" s="3" t="s">
        <v>747</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5" thickBot="1">
      <c r="A90" s="22" t="s">
        <v>28</v>
      </c>
      <c r="B90" s="22" t="s">
        <v>0</v>
      </c>
      <c r="C90" s="22" t="s">
        <v>1</v>
      </c>
      <c r="D90" s="22" t="s">
        <v>2</v>
      </c>
      <c r="E90" s="219" t="s">
        <v>4</v>
      </c>
      <c r="F90" s="219" t="s">
        <v>3</v>
      </c>
      <c r="G90" s="219" t="s">
        <v>5</v>
      </c>
      <c r="H90" s="219" t="s">
        <v>332</v>
      </c>
      <c r="I90" s="219" t="s">
        <v>333</v>
      </c>
      <c r="J90" s="219" t="s">
        <v>8</v>
      </c>
      <c r="K90" s="219" t="s">
        <v>9</v>
      </c>
      <c r="L90" s="219" t="s">
        <v>268</v>
      </c>
      <c r="M90" s="219" t="s">
        <v>97</v>
      </c>
      <c r="N90" s="219" t="s">
        <v>98</v>
      </c>
      <c r="O90" s="219" t="s">
        <v>69</v>
      </c>
      <c r="P90" s="220" t="s">
        <v>64</v>
      </c>
      <c r="Q90" s="17"/>
      <c r="R90" s="17"/>
      <c r="S90" s="17"/>
      <c r="T90" s="17"/>
    </row>
    <row r="91" spans="1:20" ht="13.5"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1012</v>
      </c>
      <c r="Q91" s="16"/>
      <c r="R91" s="74" t="s">
        <v>558</v>
      </c>
      <c r="S91" s="76"/>
      <c r="T91" s="17"/>
    </row>
    <row r="92" spans="1:20" ht="13.5"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1013</v>
      </c>
      <c r="Q92" s="16"/>
      <c r="R92" s="74" t="s">
        <v>756</v>
      </c>
      <c r="S92" s="76"/>
      <c r="T92" s="17"/>
    </row>
    <row r="93" spans="1:20" ht="13.5"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1014</v>
      </c>
      <c r="Q93" s="16"/>
      <c r="R93" s="74" t="s">
        <v>756</v>
      </c>
      <c r="S93" s="76"/>
      <c r="T93" s="17"/>
    </row>
    <row r="94" spans="1:20" ht="13.5"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1015</v>
      </c>
      <c r="Q94" s="16"/>
      <c r="R94" s="74" t="s">
        <v>757</v>
      </c>
      <c r="S94" s="76"/>
      <c r="T94" s="17"/>
    </row>
    <row r="95" spans="1:20" ht="13.5"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1016</v>
      </c>
      <c r="Q95" s="16"/>
      <c r="R95" s="74" t="s">
        <v>758</v>
      </c>
      <c r="S95" s="76"/>
      <c r="T95" s="17"/>
    </row>
    <row r="96" spans="1:20" ht="13.5"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1017</v>
      </c>
      <c r="Q96" s="16"/>
      <c r="R96" s="74" t="s">
        <v>759</v>
      </c>
      <c r="S96" s="76"/>
      <c r="T96" s="17"/>
    </row>
    <row r="97" spans="1:20" ht="13.5"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1018</v>
      </c>
      <c r="Q97" s="16"/>
      <c r="R97" s="74" t="s">
        <v>760</v>
      </c>
      <c r="S97" s="76"/>
      <c r="T97" s="17"/>
    </row>
    <row r="98" spans="1:20" ht="13.5"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1019</v>
      </c>
      <c r="Q98" s="16"/>
      <c r="R98" s="74" t="s">
        <v>761</v>
      </c>
      <c r="S98" s="76"/>
      <c r="T98" s="17"/>
    </row>
    <row r="100" spans="1:20">
      <c r="A100" s="32" t="s">
        <v>736</v>
      </c>
      <c r="G100" s="3"/>
      <c r="I100" s="3" t="s">
        <v>748</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332</v>
      </c>
      <c r="I103" s="219" t="s">
        <v>333</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1023</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764</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1024</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765</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766</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767</v>
      </c>
      <c r="Q109" s="17"/>
      <c r="R109" s="17"/>
      <c r="S109" s="17"/>
      <c r="T109" s="17"/>
    </row>
    <row r="111" spans="1:20">
      <c r="A111" s="32" t="s">
        <v>737</v>
      </c>
      <c r="G111" s="3"/>
      <c r="J111" s="3" t="s">
        <v>748</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332</v>
      </c>
      <c r="I114" s="219" t="s">
        <v>333</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547</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548</v>
      </c>
      <c r="Q116" s="17" t="s">
        <v>549</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551</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551</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549</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553</v>
      </c>
      <c r="Q120" s="17" t="s">
        <v>549</v>
      </c>
      <c r="R120" s="17"/>
      <c r="S120" s="17"/>
      <c r="T120" s="17"/>
    </row>
    <row r="122" spans="1:20">
      <c r="A122" s="32" t="s">
        <v>738</v>
      </c>
      <c r="F122" s="3" t="s">
        <v>749</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332</v>
      </c>
      <c r="I125" s="219" t="s">
        <v>333</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770</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771</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772</v>
      </c>
      <c r="Q128" s="17"/>
      <c r="R128" s="17"/>
      <c r="S128" s="17"/>
      <c r="T128" s="17"/>
    </row>
    <row r="131" spans="1:20">
      <c r="A131" s="32" t="s">
        <v>773</v>
      </c>
      <c r="F131" s="3" t="s">
        <v>1007</v>
      </c>
      <c r="G131" s="1"/>
      <c r="I131" t="s">
        <v>1025</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332</v>
      </c>
      <c r="I134" s="219" t="s">
        <v>333</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774</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775</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1012</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1013</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1014</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1015</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1016</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1017</v>
      </c>
      <c r="Q142" s="17"/>
      <c r="R142" s="17"/>
      <c r="S142" s="17"/>
      <c r="T142" s="17"/>
    </row>
    <row r="144" spans="1:20">
      <c r="A144" s="32" t="s">
        <v>752</v>
      </c>
      <c r="G144" s="3"/>
      <c r="J144" s="3"/>
      <c r="M144" s="3" t="s">
        <v>753</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5" thickBot="1">
      <c r="A147" s="22" t="s">
        <v>28</v>
      </c>
      <c r="B147" s="22" t="s">
        <v>0</v>
      </c>
      <c r="C147" s="22" t="s">
        <v>1</v>
      </c>
      <c r="D147" s="22" t="s">
        <v>2</v>
      </c>
      <c r="E147" s="219" t="s">
        <v>4</v>
      </c>
      <c r="F147" s="219" t="s">
        <v>3</v>
      </c>
      <c r="G147" s="219" t="s">
        <v>5</v>
      </c>
      <c r="H147" s="219" t="s">
        <v>332</v>
      </c>
      <c r="I147" s="219" t="s">
        <v>333</v>
      </c>
      <c r="J147" s="219" t="s">
        <v>8</v>
      </c>
      <c r="K147" s="219" t="s">
        <v>9</v>
      </c>
      <c r="L147" s="219" t="s">
        <v>268</v>
      </c>
      <c r="M147" s="219" t="s">
        <v>97</v>
      </c>
      <c r="N147" s="219" t="s">
        <v>98</v>
      </c>
      <c r="O147" s="219" t="s">
        <v>69</v>
      </c>
      <c r="P147" s="220" t="s">
        <v>64</v>
      </c>
      <c r="Q147" s="17"/>
      <c r="R147" s="17"/>
      <c r="S147" s="17"/>
      <c r="T147" s="17"/>
    </row>
    <row r="148" spans="1:26" ht="13.5"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729</v>
      </c>
      <c r="Q148" s="189" t="s">
        <v>1026</v>
      </c>
      <c r="R148" s="103"/>
      <c r="S148" s="103"/>
      <c r="T148" s="103"/>
      <c r="U148" s="104"/>
    </row>
    <row r="149" spans="1:26" ht="13.5"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730</v>
      </c>
      <c r="Q149" s="189" t="s">
        <v>1027</v>
      </c>
      <c r="R149" s="103"/>
      <c r="S149" s="103"/>
      <c r="T149" s="104"/>
    </row>
    <row r="150" spans="1:26" ht="13.5"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750</v>
      </c>
      <c r="Q150" s="299" t="s">
        <v>1028</v>
      </c>
      <c r="R150" s="198"/>
      <c r="S150" s="198"/>
      <c r="T150" s="199"/>
    </row>
    <row r="151" spans="1:26" ht="13.5"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751</v>
      </c>
      <c r="Q151" s="189" t="s">
        <v>1042</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1029</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1030</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1031</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1032</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1033</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1034</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1035</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1036</v>
      </c>
      <c r="Q159" s="17"/>
      <c r="R159" s="17"/>
      <c r="S159" s="17"/>
      <c r="T159" s="17"/>
    </row>
    <row r="160" spans="1:26">
      <c r="P160" s="218"/>
    </row>
    <row r="161" spans="1:24">
      <c r="A161" s="32" t="s">
        <v>755</v>
      </c>
      <c r="G161" s="3"/>
      <c r="J161" s="3"/>
      <c r="M161" s="3" t="s">
        <v>754</v>
      </c>
    </row>
    <row r="162" spans="1:24">
      <c r="A162" s="22" t="s">
        <v>30</v>
      </c>
      <c r="B162" s="22" t="s">
        <v>43</v>
      </c>
      <c r="C162" s="22" t="s">
        <v>109</v>
      </c>
      <c r="D162" s="22" t="s">
        <v>31</v>
      </c>
      <c r="E162" s="16"/>
      <c r="F162" s="17"/>
      <c r="G162" s="17" t="s">
        <v>1041</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5" thickBot="1">
      <c r="A164" s="22" t="s">
        <v>28</v>
      </c>
      <c r="B164" s="22" t="s">
        <v>0</v>
      </c>
      <c r="C164" s="22" t="s">
        <v>1</v>
      </c>
      <c r="D164" s="22" t="s">
        <v>2</v>
      </c>
      <c r="E164" s="219" t="s">
        <v>4</v>
      </c>
      <c r="F164" s="219" t="s">
        <v>3</v>
      </c>
      <c r="G164" s="219" t="s">
        <v>5</v>
      </c>
      <c r="H164" s="219" t="s">
        <v>332</v>
      </c>
      <c r="I164" s="219" t="s">
        <v>333</v>
      </c>
      <c r="J164" s="219" t="s">
        <v>8</v>
      </c>
      <c r="K164" s="219" t="s">
        <v>9</v>
      </c>
      <c r="L164" s="219" t="s">
        <v>268</v>
      </c>
      <c r="M164" s="219" t="s">
        <v>97</v>
      </c>
      <c r="N164" s="219" t="s">
        <v>98</v>
      </c>
      <c r="O164" s="219" t="s">
        <v>69</v>
      </c>
      <c r="P164" s="220" t="s">
        <v>64</v>
      </c>
      <c r="Q164" s="17"/>
      <c r="R164" s="17"/>
      <c r="S164" s="17"/>
      <c r="T164" s="17"/>
    </row>
    <row r="165" spans="1:24" ht="13.5"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729</v>
      </c>
      <c r="Q165" s="299" t="s">
        <v>1037</v>
      </c>
      <c r="R165" s="198"/>
      <c r="S165" s="199"/>
      <c r="T165" s="17"/>
    </row>
    <row r="166" spans="1:24" ht="13.5"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730</v>
      </c>
      <c r="Q166" s="189" t="s">
        <v>1038</v>
      </c>
      <c r="R166" s="103"/>
      <c r="S166" s="103"/>
      <c r="T166" s="104"/>
    </row>
    <row r="167" spans="1:24" ht="13.5"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750</v>
      </c>
      <c r="Q167" s="299" t="s">
        <v>1039</v>
      </c>
      <c r="R167" s="198"/>
      <c r="S167" s="198"/>
      <c r="T167" s="199"/>
    </row>
    <row r="168" spans="1:24" ht="13.5"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751</v>
      </c>
      <c r="Q168" s="189" t="s">
        <v>1040</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1012</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1013</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1014</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1015</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1016</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1017</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1018</v>
      </c>
      <c r="Q175" s="17"/>
      <c r="R175" s="17"/>
      <c r="S175" s="17"/>
      <c r="T175" s="17"/>
    </row>
    <row r="176" spans="1:24">
      <c r="A176" s="1"/>
      <c r="B176" s="1"/>
      <c r="C176" s="1"/>
      <c r="D176" s="1"/>
      <c r="E176" s="1"/>
      <c r="F176" s="1"/>
      <c r="G176" s="1"/>
      <c r="H176" s="1"/>
      <c r="I176" s="1"/>
      <c r="J176" s="1"/>
      <c r="K176" s="1"/>
      <c r="L176" s="1"/>
      <c r="M176" s="1"/>
      <c r="N176" s="1"/>
      <c r="O176" s="1"/>
      <c r="P176" s="5"/>
    </row>
    <row r="177" spans="1:20">
      <c r="A177" s="32" t="s">
        <v>1243</v>
      </c>
      <c r="E177" s="3" t="s">
        <v>1244</v>
      </c>
    </row>
    <row r="179" spans="1:20">
      <c r="A179" s="3" t="s">
        <v>1248</v>
      </c>
    </row>
    <row r="180" spans="1:20">
      <c r="A180" s="32" t="s">
        <v>731</v>
      </c>
    </row>
    <row r="181" spans="1:20" ht="13.5" thickBot="1">
      <c r="A181" s="22" t="s">
        <v>30</v>
      </c>
      <c r="B181" s="22" t="s">
        <v>43</v>
      </c>
      <c r="C181" s="22" t="s">
        <v>109</v>
      </c>
      <c r="D181" s="22" t="s">
        <v>31</v>
      </c>
      <c r="E181" s="16"/>
      <c r="F181" s="17"/>
      <c r="G181" s="17"/>
      <c r="H181" s="17"/>
      <c r="I181" s="17"/>
      <c r="J181" s="17"/>
      <c r="K181" s="17"/>
      <c r="L181" s="17"/>
      <c r="M181" s="17"/>
      <c r="N181" s="17"/>
      <c r="O181" s="17"/>
      <c r="P181" s="17"/>
      <c r="Q181" s="17"/>
      <c r="R181" s="17"/>
      <c r="S181" s="17"/>
      <c r="T181" s="17"/>
    </row>
    <row r="182" spans="1:20" ht="13.5" thickBot="1">
      <c r="A182" s="24">
        <v>112</v>
      </c>
      <c r="B182" s="24">
        <v>0</v>
      </c>
      <c r="C182" s="24">
        <v>0</v>
      </c>
      <c r="D182" s="24">
        <v>0</v>
      </c>
      <c r="E182" s="33"/>
      <c r="F182" s="74" t="s">
        <v>1245</v>
      </c>
      <c r="G182" s="75"/>
      <c r="H182" s="75"/>
      <c r="I182" s="75"/>
      <c r="J182" s="75"/>
      <c r="K182" s="75"/>
      <c r="L182" s="75"/>
      <c r="M182" s="75"/>
      <c r="N182" s="75"/>
      <c r="O182" s="75"/>
      <c r="P182" s="75"/>
      <c r="Q182" s="75"/>
      <c r="R182" s="76"/>
      <c r="S182" s="17"/>
      <c r="T182" s="17"/>
    </row>
    <row r="183" spans="1:20">
      <c r="A183" s="22" t="s">
        <v>28</v>
      </c>
      <c r="B183" s="22" t="s">
        <v>0</v>
      </c>
      <c r="C183" s="22" t="s">
        <v>1</v>
      </c>
      <c r="D183" s="22" t="s">
        <v>2</v>
      </c>
      <c r="E183" s="219" t="s">
        <v>4</v>
      </c>
      <c r="F183" s="219" t="s">
        <v>3</v>
      </c>
      <c r="G183" s="219" t="s">
        <v>5</v>
      </c>
      <c r="H183" s="219" t="s">
        <v>332</v>
      </c>
      <c r="I183" s="219" t="s">
        <v>333</v>
      </c>
      <c r="J183" s="219" t="s">
        <v>8</v>
      </c>
      <c r="K183" s="219" t="s">
        <v>9</v>
      </c>
      <c r="L183" s="219" t="s">
        <v>268</v>
      </c>
      <c r="M183" s="219" t="s">
        <v>97</v>
      </c>
      <c r="N183" s="219" t="s">
        <v>98</v>
      </c>
      <c r="O183" s="219" t="s">
        <v>69</v>
      </c>
      <c r="P183" s="220" t="s">
        <v>64</v>
      </c>
      <c r="Q183" s="17"/>
      <c r="R183" s="17"/>
      <c r="S183" s="17"/>
      <c r="T183" s="17"/>
    </row>
    <row r="184" spans="1:20">
      <c r="A184" s="21">
        <v>1</v>
      </c>
      <c r="B184" s="21">
        <v>10</v>
      </c>
      <c r="C184" s="21">
        <v>5</v>
      </c>
      <c r="D184" s="21">
        <v>0</v>
      </c>
      <c r="E184" s="21">
        <v>99</v>
      </c>
      <c r="F184" s="21">
        <v>0</v>
      </c>
      <c r="G184" s="21">
        <v>3</v>
      </c>
      <c r="H184" s="21">
        <v>0</v>
      </c>
      <c r="I184" s="21">
        <v>0</v>
      </c>
      <c r="J184" s="21">
        <v>0</v>
      </c>
      <c r="K184" s="21">
        <v>0</v>
      </c>
      <c r="L184" s="21">
        <v>0</v>
      </c>
      <c r="M184" s="21">
        <v>0</v>
      </c>
      <c r="N184" s="21">
        <v>0</v>
      </c>
      <c r="O184" s="16" t="s">
        <v>69</v>
      </c>
      <c r="P184" s="16" t="s">
        <v>762</v>
      </c>
      <c r="Q184" s="17"/>
      <c r="R184" s="17"/>
      <c r="S184" s="17"/>
      <c r="T184" s="17"/>
    </row>
    <row r="185" spans="1:20">
      <c r="A185" s="21">
        <v>-10</v>
      </c>
      <c r="B185" s="21">
        <v>10</v>
      </c>
      <c r="C185" s="21">
        <v>2</v>
      </c>
      <c r="D185" s="21">
        <v>0</v>
      </c>
      <c r="E185" s="21">
        <v>99</v>
      </c>
      <c r="F185" s="21">
        <v>0</v>
      </c>
      <c r="G185" s="21">
        <v>-3</v>
      </c>
      <c r="H185" s="21">
        <v>0</v>
      </c>
      <c r="I185" s="21">
        <v>0</v>
      </c>
      <c r="J185" s="21">
        <v>0</v>
      </c>
      <c r="K185" s="21">
        <v>0</v>
      </c>
      <c r="L185" s="21">
        <v>0</v>
      </c>
      <c r="M185" s="21">
        <v>0</v>
      </c>
      <c r="N185" s="21">
        <v>0</v>
      </c>
      <c r="O185" s="16" t="s">
        <v>69</v>
      </c>
      <c r="P185" s="390" t="s">
        <v>763</v>
      </c>
      <c r="Q185" s="17"/>
      <c r="R185" s="17"/>
      <c r="S185" s="17"/>
      <c r="T185" s="17"/>
    </row>
    <row r="187" spans="1:20">
      <c r="A187" s="3" t="s">
        <v>1246</v>
      </c>
    </row>
    <row r="188" spans="1:20">
      <c r="A188" s="32" t="s">
        <v>1247</v>
      </c>
    </row>
    <row r="189" spans="1:20">
      <c r="A189">
        <v>12</v>
      </c>
    </row>
    <row r="190" spans="1:20" ht="14.25">
      <c r="A190">
        <v>13</v>
      </c>
      <c r="F190" s="392"/>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721</v>
      </c>
    </row>
    <row r="2" spans="1:8" ht="15.75" thickBot="1">
      <c r="G2" s="225"/>
      <c r="H2" s="222" t="s">
        <v>722</v>
      </c>
    </row>
    <row r="3" spans="1:8">
      <c r="D3" s="115"/>
      <c r="E3" s="115"/>
    </row>
    <row r="5" spans="1:8">
      <c r="D5" s="116" t="s">
        <v>527</v>
      </c>
    </row>
    <row r="6" spans="1:8">
      <c r="D6" s="224">
        <f>MAX(D9:D32)</f>
        <v>2.2200000000000002</v>
      </c>
    </row>
    <row r="7" spans="1:8" ht="30">
      <c r="A7" s="116" t="s">
        <v>522</v>
      </c>
      <c r="B7" s="116" t="s">
        <v>528</v>
      </c>
      <c r="C7" s="116" t="s">
        <v>529</v>
      </c>
      <c r="D7" s="116" t="s">
        <v>530</v>
      </c>
      <c r="E7" s="117" t="s">
        <v>531</v>
      </c>
      <c r="F7" s="116" t="s">
        <v>532</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533</v>
      </c>
    </row>
    <row r="26" spans="1:8">
      <c r="A26" s="114">
        <v>17</v>
      </c>
      <c r="B26" s="118">
        <v>-0.2</v>
      </c>
      <c r="C26" s="119">
        <f t="shared" si="1"/>
        <v>-0.2</v>
      </c>
      <c r="D26" s="119">
        <f t="shared" si="3"/>
        <v>1.5200000000000002</v>
      </c>
      <c r="E26" s="119">
        <f t="shared" si="0"/>
        <v>-0.7</v>
      </c>
      <c r="F26" s="120">
        <f t="shared" si="2"/>
        <v>0.49658530379140953</v>
      </c>
      <c r="H26" s="114" t="s">
        <v>534</v>
      </c>
    </row>
    <row r="27" spans="1:8">
      <c r="A27" s="114">
        <v>18</v>
      </c>
      <c r="B27" s="118">
        <v>-0.4</v>
      </c>
      <c r="C27" s="119">
        <f t="shared" si="1"/>
        <v>-0.4</v>
      </c>
      <c r="D27" s="119">
        <f t="shared" si="3"/>
        <v>1.1200000000000001</v>
      </c>
      <c r="E27" s="119">
        <f t="shared" si="0"/>
        <v>-1.1000000000000001</v>
      </c>
      <c r="F27" s="120">
        <f t="shared" si="2"/>
        <v>0.33287108369807955</v>
      </c>
      <c r="H27" s="114" t="s">
        <v>535</v>
      </c>
    </row>
    <row r="28" spans="1:8">
      <c r="A28" s="114">
        <v>19</v>
      </c>
      <c r="B28" s="118">
        <v>-999</v>
      </c>
      <c r="C28" s="119">
        <f t="shared" si="1"/>
        <v>-0.4</v>
      </c>
      <c r="D28" s="119">
        <f t="shared" si="3"/>
        <v>0.72000000000000008</v>
      </c>
      <c r="E28" s="119">
        <f t="shared" si="0"/>
        <v>-1.5</v>
      </c>
      <c r="F28" s="120">
        <f t="shared" si="2"/>
        <v>0.22313016014842982</v>
      </c>
      <c r="H28" s="114" t="s">
        <v>536</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537</v>
      </c>
      <c r="B1" s="122"/>
      <c r="C1" s="122"/>
      <c r="D1" s="122"/>
      <c r="E1" s="122"/>
      <c r="I1" s="124"/>
      <c r="M1" s="226" t="s">
        <v>723</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94" t="s">
        <v>538</v>
      </c>
      <c r="G5" s="594"/>
      <c r="I5" s="121">
        <v>1</v>
      </c>
    </row>
    <row r="6" spans="1:35" ht="13.5" thickBot="1">
      <c r="B6" s="128" t="s">
        <v>539</v>
      </c>
      <c r="C6" s="128" t="s">
        <v>275</v>
      </c>
      <c r="D6" s="129" t="s">
        <v>540</v>
      </c>
      <c r="E6" s="129" t="s">
        <v>541</v>
      </c>
      <c r="F6" s="129" t="s">
        <v>371</v>
      </c>
      <c r="G6" s="129" t="s">
        <v>373</v>
      </c>
      <c r="I6" s="129" t="s">
        <v>542</v>
      </c>
      <c r="K6" s="595" t="s">
        <v>543</v>
      </c>
      <c r="L6" s="595"/>
      <c r="M6" s="595"/>
      <c r="N6" s="595"/>
      <c r="O6" s="595"/>
      <c r="P6" s="595"/>
      <c r="Q6" s="130" t="s">
        <v>544</v>
      </c>
      <c r="R6" s="131"/>
      <c r="S6" s="227" t="s">
        <v>28</v>
      </c>
      <c r="T6" s="227" t="s">
        <v>0</v>
      </c>
      <c r="U6" s="227" t="s">
        <v>1</v>
      </c>
      <c r="V6" s="227" t="s">
        <v>2</v>
      </c>
      <c r="W6" s="227" t="s">
        <v>4</v>
      </c>
      <c r="X6" s="227" t="s">
        <v>3</v>
      </c>
      <c r="Y6" s="227" t="s">
        <v>5</v>
      </c>
      <c r="Z6" s="227" t="s">
        <v>6</v>
      </c>
      <c r="AA6" s="227" t="s">
        <v>7</v>
      </c>
      <c r="AB6" s="227" t="s">
        <v>8</v>
      </c>
      <c r="AC6" s="227" t="s">
        <v>9</v>
      </c>
      <c r="AD6" s="227" t="s">
        <v>10</v>
      </c>
      <c r="AE6" s="227" t="s">
        <v>545</v>
      </c>
      <c r="AF6" s="227" t="s">
        <v>546</v>
      </c>
      <c r="AG6" s="227"/>
      <c r="AH6" s="227"/>
      <c r="AI6" s="227"/>
    </row>
    <row r="7" spans="1:35" ht="25.5" customHeight="1">
      <c r="B7" s="132" t="s">
        <v>547</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547</v>
      </c>
      <c r="AI7" s="231" t="s">
        <v>100</v>
      </c>
    </row>
    <row r="8" spans="1:35" ht="25.5" customHeight="1">
      <c r="B8" s="132" t="s">
        <v>548</v>
      </c>
      <c r="C8" s="133">
        <f t="shared" si="0"/>
        <v>-2</v>
      </c>
      <c r="D8" s="134" t="s">
        <v>549</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548</v>
      </c>
      <c r="AI8" s="231" t="s">
        <v>549</v>
      </c>
    </row>
    <row r="9" spans="1:35" ht="25.5" customHeight="1">
      <c r="B9" s="132" t="s">
        <v>550</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551</v>
      </c>
      <c r="AI9" s="231" t="s">
        <v>68</v>
      </c>
    </row>
    <row r="10" spans="1:35" ht="25.5" customHeight="1">
      <c r="B10" s="132" t="s">
        <v>552</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551</v>
      </c>
      <c r="AI10" s="231" t="s">
        <v>68</v>
      </c>
    </row>
    <row r="11" spans="1:35" ht="25.5" customHeight="1">
      <c r="B11" s="132" t="s">
        <v>1</v>
      </c>
      <c r="C11" s="133">
        <f t="shared" si="0"/>
        <v>-999</v>
      </c>
      <c r="D11" s="134" t="s">
        <v>549</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549</v>
      </c>
    </row>
    <row r="12" spans="1:35" ht="25.5" customHeight="1">
      <c r="B12" s="132" t="s">
        <v>553</v>
      </c>
      <c r="C12" s="133">
        <f t="shared" si="0"/>
        <v>-999</v>
      </c>
      <c r="D12" s="134" t="s">
        <v>549</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553</v>
      </c>
      <c r="AI12" s="231" t="s">
        <v>549</v>
      </c>
    </row>
    <row r="14" spans="1:35">
      <c r="A14" s="140" t="s">
        <v>554</v>
      </c>
      <c r="B14" s="132" t="s">
        <v>371</v>
      </c>
      <c r="C14" s="143">
        <v>10</v>
      </c>
      <c r="D14" s="134"/>
      <c r="E14" s="144"/>
    </row>
    <row r="15" spans="1:35">
      <c r="A15" s="140"/>
      <c r="B15" s="132" t="s">
        <v>373</v>
      </c>
      <c r="C15" s="143">
        <v>94</v>
      </c>
      <c r="D15" s="134"/>
      <c r="E15" s="144"/>
      <c r="H15" s="145">
        <f>IF(C11&lt;-1000,-1000-C11,-1)</f>
        <v>-1</v>
      </c>
    </row>
    <row r="16" spans="1:35">
      <c r="A16" s="146"/>
      <c r="B16" s="147" t="s">
        <v>555</v>
      </c>
      <c r="C16" s="143">
        <v>2</v>
      </c>
      <c r="E16" s="148"/>
    </row>
    <row r="17" spans="1:32">
      <c r="A17" s="146"/>
      <c r="B17" s="147" t="s">
        <v>556</v>
      </c>
      <c r="C17" s="149">
        <f>IF(A3=20,0,IF(A3=24,0.5,"WRONG"))</f>
        <v>0</v>
      </c>
      <c r="E17" s="148"/>
      <c r="AF17" s="150"/>
    </row>
    <row r="18" spans="1:32">
      <c r="A18" s="146"/>
      <c r="B18" s="147"/>
      <c r="C18" s="140"/>
      <c r="E18" s="148"/>
    </row>
    <row r="19" spans="1:32" ht="13.5" thickBot="1">
      <c r="A19" s="151" t="s">
        <v>557</v>
      </c>
      <c r="B19" s="152"/>
      <c r="C19" s="149"/>
      <c r="D19" s="149"/>
      <c r="E19" s="153"/>
      <c r="F19" s="145"/>
      <c r="G19" s="145"/>
    </row>
    <row r="20" spans="1:32">
      <c r="A20" s="154" t="s">
        <v>371</v>
      </c>
      <c r="B20" s="155">
        <f>C14+$C$16*$C$17</f>
        <v>10</v>
      </c>
      <c r="C20" s="156"/>
      <c r="D20" s="157">
        <f>EXP(-(($B20-$E$7)^2/$E$9))</f>
        <v>1.0392231648482947E-21</v>
      </c>
      <c r="E20" s="156"/>
      <c r="F20" s="156"/>
      <c r="G20" s="158"/>
    </row>
    <row r="21" spans="1:32">
      <c r="A21" s="159" t="s">
        <v>558</v>
      </c>
      <c r="B21" s="160">
        <f>E7</f>
        <v>50</v>
      </c>
      <c r="C21" s="151"/>
      <c r="D21" s="161">
        <v>1</v>
      </c>
      <c r="E21" s="151"/>
      <c r="F21" s="151"/>
      <c r="G21" s="162"/>
    </row>
    <row r="22" spans="1:32">
      <c r="A22" s="159" t="s">
        <v>559</v>
      </c>
      <c r="B22" s="160">
        <f>E8</f>
        <v>56.894471978228147</v>
      </c>
      <c r="C22" s="151"/>
      <c r="D22" s="151"/>
      <c r="E22" s="151"/>
      <c r="F22" s="151"/>
      <c r="G22" s="162">
        <v>1</v>
      </c>
      <c r="J22" s="130" t="s">
        <v>560</v>
      </c>
    </row>
    <row r="23" spans="1:32" ht="13.5" thickBot="1">
      <c r="A23" s="163" t="s">
        <v>373</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561</v>
      </c>
      <c r="B25" s="168" t="s">
        <v>562</v>
      </c>
      <c r="C25" s="168" t="s">
        <v>563</v>
      </c>
      <c r="D25" s="130" t="s">
        <v>564</v>
      </c>
      <c r="E25" s="168"/>
      <c r="F25" s="168" t="s">
        <v>565</v>
      </c>
      <c r="G25" s="130" t="s">
        <v>566</v>
      </c>
      <c r="H25" s="168" t="s">
        <v>567</v>
      </c>
      <c r="I25" s="168" t="s">
        <v>568</v>
      </c>
      <c r="J25" s="168" t="s">
        <v>569</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6" r:id="rId4" name="ScrollBar6">
          <controlPr defaultSize="0" autoLine="0" linkedCell="Q12" r:id="rId5">
            <anchor moveWithCells="1">
              <from>
                <xdr:col>10</xdr:col>
                <xdr:colOff>0</xdr:colOff>
                <xdr:row>11</xdr:row>
                <xdr:rowOff>0</xdr:rowOff>
              </from>
              <to>
                <xdr:col>16</xdr:col>
                <xdr:colOff>0</xdr:colOff>
                <xdr:row>12</xdr:row>
                <xdr:rowOff>0</xdr:rowOff>
              </to>
            </anchor>
          </controlPr>
        </control>
      </mc:Choice>
      <mc:Fallback>
        <control shapeId="61446" r:id="rId4" name="ScrollBar6"/>
      </mc:Fallback>
    </mc:AlternateContent>
    <mc:AlternateContent xmlns:mc="http://schemas.openxmlformats.org/markup-compatibility/2006">
      <mc:Choice Requires="x14">
        <control shapeId="61445" r:id="rId6" name="ScrollBar5">
          <controlPr defaultSize="0" autoLine="0" linkedCell="Q11" r:id="rId7">
            <anchor moveWithCells="1">
              <from>
                <xdr:col>10</xdr:col>
                <xdr:colOff>0</xdr:colOff>
                <xdr:row>10</xdr:row>
                <xdr:rowOff>0</xdr:rowOff>
              </from>
              <to>
                <xdr:col>16</xdr:col>
                <xdr:colOff>0</xdr:colOff>
                <xdr:row>11</xdr:row>
                <xdr:rowOff>0</xdr:rowOff>
              </to>
            </anchor>
          </controlPr>
        </control>
      </mc:Choice>
      <mc:Fallback>
        <control shapeId="61445" r:id="rId6" name="ScrollBar5"/>
      </mc:Fallback>
    </mc:AlternateContent>
    <mc:AlternateContent xmlns:mc="http://schemas.openxmlformats.org/markup-compatibility/2006">
      <mc:Choice Requires="x14">
        <control shapeId="61444" r:id="rId8" name="ScrollBar4">
          <controlPr defaultSize="0" autoLine="0" linkedCell="Q10" r:id="rId9">
            <anchor moveWithCells="1">
              <from>
                <xdr:col>10</xdr:col>
                <xdr:colOff>0</xdr:colOff>
                <xdr:row>9</xdr:row>
                <xdr:rowOff>0</xdr:rowOff>
              </from>
              <to>
                <xdr:col>16</xdr:col>
                <xdr:colOff>0</xdr:colOff>
                <xdr:row>10</xdr:row>
                <xdr:rowOff>0</xdr:rowOff>
              </to>
            </anchor>
          </controlPr>
        </control>
      </mc:Choice>
      <mc:Fallback>
        <control shapeId="61444" r:id="rId8" name="ScrollBar4"/>
      </mc:Fallback>
    </mc:AlternateContent>
    <mc:AlternateContent xmlns:mc="http://schemas.openxmlformats.org/markup-compatibility/2006">
      <mc:Choice Requires="x14">
        <control shapeId="61443" r:id="rId10" name="ScrollBar3">
          <controlPr defaultSize="0" autoLine="0" linkedCell="Q9" r:id="rId11">
            <anchor moveWithCells="1">
              <from>
                <xdr:col>10</xdr:col>
                <xdr:colOff>0</xdr:colOff>
                <xdr:row>8</xdr:row>
                <xdr:rowOff>0</xdr:rowOff>
              </from>
              <to>
                <xdr:col>16</xdr:col>
                <xdr:colOff>0</xdr:colOff>
                <xdr:row>9</xdr:row>
                <xdr:rowOff>0</xdr:rowOff>
              </to>
            </anchor>
          </controlPr>
        </control>
      </mc:Choice>
      <mc:Fallback>
        <control shapeId="61443" r:id="rId10" name="ScrollBar3"/>
      </mc:Fallback>
    </mc:AlternateContent>
    <mc:AlternateContent xmlns:mc="http://schemas.openxmlformats.org/markup-compatibility/2006">
      <mc:Choice Requires="x14">
        <control shapeId="61442" r:id="rId12" name="ScrollBar2">
          <controlPr defaultSize="0" autoLine="0" linkedCell="Q8" r:id="rId13">
            <anchor moveWithCells="1">
              <from>
                <xdr:col>10</xdr:col>
                <xdr:colOff>0</xdr:colOff>
                <xdr:row>7</xdr:row>
                <xdr:rowOff>0</xdr:rowOff>
              </from>
              <to>
                <xdr:col>16</xdr:col>
                <xdr:colOff>0</xdr:colOff>
                <xdr:row>8</xdr:row>
                <xdr:rowOff>0</xdr:rowOff>
              </to>
            </anchor>
          </controlPr>
        </control>
      </mc:Choice>
      <mc:Fallback>
        <control shapeId="61442" r:id="rId12" name="ScrollBar2"/>
      </mc:Fallback>
    </mc:AlternateContent>
    <mc:AlternateContent xmlns:mc="http://schemas.openxmlformats.org/markup-compatibility/2006">
      <mc:Choice Requires="x14">
        <control shapeId="61441" r:id="rId14" name="ScrollBar1">
          <controlPr defaultSize="0" autoLine="0" linkedCell="Q7" r:id="rId15">
            <anchor moveWithCells="1">
              <from>
                <xdr:col>10</xdr:col>
                <xdr:colOff>0</xdr:colOff>
                <xdr:row>6</xdr:row>
                <xdr:rowOff>0</xdr:rowOff>
              </from>
              <to>
                <xdr:col>16</xdr:col>
                <xdr:colOff>0</xdr:colOff>
                <xdr:row>7</xdr:row>
                <xdr:rowOff>0</xdr:rowOff>
              </to>
            </anchor>
          </controlPr>
        </control>
      </mc:Choice>
      <mc:Fallback>
        <control shapeId="61441" r:id="rId14" name="ScrollBar1"/>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C4" sqref="C4"/>
    </sheetView>
  </sheetViews>
  <sheetFormatPr defaultRowHeight="12.75"/>
  <cols>
    <col min="1" max="4" width="14.42578125" customWidth="1"/>
    <col min="13" max="13" width="27.5703125" customWidth="1"/>
    <col min="14" max="14" width="18" customWidth="1"/>
    <col min="15" max="15" width="17.7109375" customWidth="1"/>
  </cols>
  <sheetData>
    <row r="1" spans="1:27">
      <c r="A1" s="596" t="s">
        <v>1067</v>
      </c>
      <c r="B1" s="596"/>
      <c r="C1" s="81" t="s">
        <v>994</v>
      </c>
      <c r="D1" s="11"/>
      <c r="E1" s="11"/>
      <c r="F1" s="11"/>
      <c r="G1" s="11"/>
      <c r="H1" s="11"/>
      <c r="I1" s="11"/>
      <c r="J1" s="11"/>
      <c r="L1" s="81" t="s">
        <v>1069</v>
      </c>
      <c r="M1" s="11"/>
      <c r="N1" s="11"/>
      <c r="O1" s="81"/>
      <c r="P1" s="11"/>
      <c r="Q1" s="11"/>
    </row>
    <row r="2" spans="1:27" ht="38.25">
      <c r="A2" s="596"/>
      <c r="B2" s="596"/>
      <c r="C2" s="82" t="s">
        <v>275</v>
      </c>
      <c r="D2" s="82" t="s">
        <v>362</v>
      </c>
      <c r="E2" s="83"/>
      <c r="F2" s="83"/>
      <c r="G2" s="83"/>
      <c r="H2" s="83"/>
      <c r="I2" s="83"/>
      <c r="J2" s="11"/>
      <c r="L2" s="82" t="s">
        <v>275</v>
      </c>
      <c r="M2" s="82" t="s">
        <v>362</v>
      </c>
      <c r="N2" s="301" t="s">
        <v>1044</v>
      </c>
      <c r="O2" s="301" t="s">
        <v>1051</v>
      </c>
      <c r="P2" s="83"/>
      <c r="Q2" s="83"/>
      <c r="R2" s="36"/>
      <c r="S2" s="36"/>
    </row>
    <row r="3" spans="1:27" ht="25.5">
      <c r="C3" s="84">
        <v>0</v>
      </c>
      <c r="D3" s="14" t="s">
        <v>1052</v>
      </c>
      <c r="E3" s="11"/>
      <c r="F3" s="11"/>
      <c r="G3" s="11"/>
      <c r="H3" s="11"/>
      <c r="I3" s="11"/>
      <c r="J3" s="11"/>
      <c r="L3" s="84">
        <v>0</v>
      </c>
      <c r="M3" s="292" t="s">
        <v>991</v>
      </c>
      <c r="N3" s="11">
        <v>0</v>
      </c>
      <c r="O3" s="11" t="s">
        <v>1046</v>
      </c>
      <c r="P3" s="11"/>
      <c r="Q3" s="11"/>
      <c r="R3" s="36"/>
      <c r="S3" s="36"/>
    </row>
    <row r="4" spans="1:27" ht="38.25">
      <c r="A4" s="181"/>
      <c r="B4" s="300" t="s">
        <v>1068</v>
      </c>
      <c r="C4" s="84">
        <v>1</v>
      </c>
      <c r="D4" s="14" t="s">
        <v>992</v>
      </c>
      <c r="E4" s="11"/>
      <c r="F4" s="11"/>
      <c r="G4" s="11"/>
      <c r="H4" s="11"/>
      <c r="I4" s="11"/>
      <c r="J4" s="11"/>
      <c r="L4" s="84">
        <v>1</v>
      </c>
      <c r="M4" s="292" t="s">
        <v>1049</v>
      </c>
      <c r="N4" s="11">
        <v>4</v>
      </c>
      <c r="O4" s="11" t="s">
        <v>1047</v>
      </c>
      <c r="P4" s="11"/>
      <c r="Q4" s="11"/>
    </row>
    <row r="5" spans="1:27" ht="24.75" customHeight="1">
      <c r="C5" s="84">
        <v>2</v>
      </c>
      <c r="D5" s="14" t="s">
        <v>993</v>
      </c>
      <c r="E5" s="11"/>
      <c r="F5" s="11"/>
      <c r="G5" s="11"/>
      <c r="H5" s="11"/>
      <c r="I5" s="11"/>
      <c r="J5" s="11"/>
      <c r="L5" s="84">
        <v>2</v>
      </c>
      <c r="M5" s="292" t="s">
        <v>1049</v>
      </c>
      <c r="N5" s="11">
        <v>4</v>
      </c>
      <c r="O5" s="11" t="s">
        <v>1048</v>
      </c>
      <c r="P5" s="11"/>
      <c r="Q5" s="11"/>
    </row>
    <row r="6" spans="1:27" ht="51.75" customHeight="1">
      <c r="C6" s="84">
        <v>3</v>
      </c>
      <c r="D6" s="14" t="s">
        <v>995</v>
      </c>
      <c r="E6" s="11"/>
      <c r="F6" s="11"/>
      <c r="G6" s="11"/>
      <c r="H6" s="11"/>
      <c r="I6" s="11"/>
      <c r="J6" s="11"/>
      <c r="L6" s="84">
        <v>3</v>
      </c>
      <c r="M6" s="283" t="s">
        <v>1050</v>
      </c>
      <c r="N6" s="302" t="s">
        <v>1045</v>
      </c>
      <c r="O6" s="11" t="s">
        <v>1047</v>
      </c>
      <c r="P6" s="11"/>
      <c r="Q6" s="11"/>
    </row>
    <row r="7" spans="1:27" ht="57.75" customHeight="1">
      <c r="C7" s="84">
        <v>4</v>
      </c>
      <c r="D7" s="14" t="s">
        <v>996</v>
      </c>
      <c r="E7" s="11"/>
      <c r="F7" s="11"/>
      <c r="G7" s="11"/>
      <c r="H7" s="11"/>
      <c r="I7" s="11"/>
      <c r="J7" s="11"/>
      <c r="L7" s="84">
        <v>4</v>
      </c>
      <c r="M7" s="283" t="s">
        <v>1050</v>
      </c>
      <c r="N7" s="303" t="s">
        <v>1045</v>
      </c>
      <c r="O7" s="11" t="s">
        <v>1048</v>
      </c>
      <c r="P7" s="11"/>
      <c r="Q7" s="11"/>
    </row>
    <row r="8" spans="1:27">
      <c r="C8" s="14" t="s">
        <v>997</v>
      </c>
      <c r="D8" s="14" t="s">
        <v>998</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87"/>
      <c r="F11" s="242"/>
      <c r="G11" s="286"/>
      <c r="H11" s="286"/>
      <c r="I11" s="286"/>
      <c r="J11" s="286"/>
      <c r="K11" s="286"/>
      <c r="L11" s="286"/>
      <c r="M11" s="286"/>
      <c r="N11" s="286"/>
      <c r="O11" s="17"/>
      <c r="P11" s="17"/>
      <c r="Q11" s="17"/>
      <c r="R11" s="17"/>
      <c r="S11" s="80" t="s">
        <v>980</v>
      </c>
      <c r="T11" s="75"/>
      <c r="U11" s="76"/>
      <c r="V11" s="17"/>
      <c r="W11" s="17"/>
      <c r="X11" s="17"/>
      <c r="Y11" s="17"/>
      <c r="Z11" s="17"/>
      <c r="AA11" s="17"/>
    </row>
    <row r="12" spans="1:27">
      <c r="A12" s="21">
        <v>1</v>
      </c>
      <c r="B12" s="181">
        <v>1</v>
      </c>
      <c r="C12" s="21">
        <v>0</v>
      </c>
      <c r="D12" s="21">
        <v>0</v>
      </c>
      <c r="E12" s="286"/>
      <c r="F12" s="286"/>
      <c r="G12" s="286"/>
      <c r="H12" s="286"/>
      <c r="I12" s="286"/>
      <c r="J12" s="286"/>
      <c r="K12" s="286"/>
      <c r="L12" s="286"/>
      <c r="M12" s="286"/>
      <c r="N12" s="286"/>
      <c r="O12" s="17"/>
      <c r="P12" s="17"/>
      <c r="Q12" s="17"/>
      <c r="R12" s="17"/>
      <c r="S12" s="17"/>
      <c r="T12" s="17"/>
      <c r="U12" s="17"/>
      <c r="V12" s="17"/>
      <c r="W12" s="17"/>
      <c r="X12" s="17"/>
      <c r="Y12" s="17"/>
      <c r="Z12" s="17"/>
      <c r="AA12" s="17"/>
    </row>
    <row r="13" spans="1:27" s="1" customFormat="1">
      <c r="A13" s="16" t="s">
        <v>977</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976</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978</v>
      </c>
      <c r="P18" s="181"/>
      <c r="Q18" s="181"/>
      <c r="R18" s="17"/>
      <c r="S18" s="80" t="s">
        <v>982</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979</v>
      </c>
      <c r="P20" s="181"/>
      <c r="Q20" s="181"/>
      <c r="R20" s="17"/>
      <c r="S20" s="80" t="s">
        <v>981</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86"/>
      <c r="F25" s="286"/>
      <c r="G25" s="286"/>
      <c r="H25" s="286"/>
      <c r="I25" s="286"/>
      <c r="J25" s="286"/>
      <c r="K25" s="286"/>
      <c r="L25" s="286"/>
      <c r="M25" s="286"/>
      <c r="N25" s="286"/>
      <c r="O25" s="17"/>
      <c r="P25" s="17"/>
      <c r="Q25" s="17"/>
      <c r="R25" s="17"/>
      <c r="S25" s="17"/>
      <c r="T25" s="17"/>
      <c r="U25" s="17"/>
      <c r="V25" s="17"/>
      <c r="W25" s="17"/>
      <c r="X25" s="17"/>
      <c r="Y25" s="17"/>
      <c r="Z25" s="17"/>
      <c r="AA25" s="17"/>
    </row>
    <row r="26" spans="1:27">
      <c r="A26" s="21">
        <v>1</v>
      </c>
      <c r="B26" s="181">
        <v>2</v>
      </c>
      <c r="C26" s="181">
        <v>2</v>
      </c>
      <c r="D26" s="21">
        <v>0</v>
      </c>
      <c r="E26" s="286"/>
      <c r="F26" s="286"/>
      <c r="G26" s="286"/>
      <c r="H26" s="286"/>
      <c r="I26" s="286"/>
      <c r="J26" s="286"/>
      <c r="K26" s="286"/>
      <c r="L26" s="286"/>
      <c r="M26" s="286"/>
      <c r="N26" s="286"/>
      <c r="O26" s="17"/>
      <c r="P26" s="17"/>
      <c r="Q26" s="17"/>
      <c r="R26" s="17"/>
      <c r="S26" s="17"/>
      <c r="T26" s="17"/>
      <c r="U26" s="17"/>
      <c r="V26" s="17"/>
      <c r="W26" s="17"/>
      <c r="X26" s="17"/>
      <c r="Y26" s="17"/>
      <c r="Z26" s="17"/>
      <c r="AA26" s="17"/>
    </row>
    <row r="27" spans="1:27" s="1" customFormat="1">
      <c r="A27" s="16" t="s">
        <v>983</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987</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978</v>
      </c>
      <c r="P33" s="181"/>
      <c r="Q33" s="181"/>
      <c r="R33" s="17"/>
      <c r="S33" s="74" t="s">
        <v>982</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984</v>
      </c>
      <c r="P35" s="181"/>
      <c r="Q35" s="181"/>
      <c r="R35" s="17"/>
      <c r="S35" s="74" t="s">
        <v>981</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988</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986</v>
      </c>
      <c r="P41" s="181"/>
      <c r="Q41" s="181"/>
      <c r="R41" s="17"/>
      <c r="S41" s="74" t="s">
        <v>985</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989</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990</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1053</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1066</v>
      </c>
    </row>
    <row r="52" spans="1:27">
      <c r="A52" s="22" t="s">
        <v>30</v>
      </c>
      <c r="B52" s="22" t="s">
        <v>108</v>
      </c>
      <c r="C52" s="22" t="s">
        <v>109</v>
      </c>
      <c r="D52" s="22" t="s">
        <v>31</v>
      </c>
      <c r="E52" s="286"/>
      <c r="F52" s="286"/>
      <c r="G52" s="286"/>
      <c r="H52" s="286"/>
      <c r="I52" s="286"/>
      <c r="J52" s="286"/>
      <c r="K52" s="286"/>
      <c r="L52" s="286"/>
      <c r="M52" s="286"/>
      <c r="N52" s="286"/>
      <c r="O52" s="17"/>
      <c r="P52" s="17"/>
      <c r="Q52" s="17"/>
      <c r="R52" s="17"/>
      <c r="S52" s="17"/>
      <c r="T52" s="17"/>
      <c r="U52" s="17"/>
      <c r="V52" s="17"/>
      <c r="W52" s="17"/>
      <c r="X52" s="17"/>
      <c r="Y52" s="17"/>
      <c r="Z52" s="17"/>
      <c r="AA52" s="17"/>
    </row>
    <row r="53" spans="1:27">
      <c r="A53" s="21">
        <v>1</v>
      </c>
      <c r="B53" s="21">
        <v>0</v>
      </c>
      <c r="C53" s="181">
        <v>2</v>
      </c>
      <c r="D53" s="21">
        <v>0</v>
      </c>
      <c r="E53" s="286"/>
      <c r="F53" s="286"/>
      <c r="G53" s="286"/>
      <c r="H53" s="286"/>
      <c r="I53" s="286"/>
      <c r="J53" s="286"/>
      <c r="K53" s="286"/>
      <c r="L53" s="286"/>
      <c r="M53" s="286"/>
      <c r="N53" s="286"/>
      <c r="O53" s="17"/>
      <c r="P53" s="17"/>
      <c r="Q53" s="17"/>
      <c r="R53" s="17"/>
      <c r="S53" s="17"/>
      <c r="T53" s="17"/>
      <c r="U53" s="17"/>
      <c r="V53" s="17"/>
      <c r="W53" s="17"/>
      <c r="X53" s="17"/>
      <c r="Y53" s="17"/>
      <c r="Z53" s="17"/>
      <c r="AA53" s="17"/>
    </row>
    <row r="54" spans="1:27" s="1" customFormat="1">
      <c r="A54" s="16" t="s">
        <v>983</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1057</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1065</v>
      </c>
      <c r="P60" s="181"/>
      <c r="Q60" s="181"/>
      <c r="R60" s="17"/>
      <c r="S60" s="74" t="s">
        <v>1053</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1054</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1055</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1056</v>
      </c>
      <c r="P63" s="181"/>
      <c r="Q63" s="181"/>
      <c r="R63" s="17"/>
      <c r="S63" s="17"/>
      <c r="T63" s="17"/>
      <c r="U63" s="17"/>
      <c r="V63" s="17"/>
      <c r="W63" s="17"/>
      <c r="X63" s="17"/>
      <c r="Y63" s="17"/>
      <c r="Z63" s="17"/>
      <c r="AA63" s="17"/>
    </row>
    <row r="65" spans="1:27" s="1" customFormat="1">
      <c r="A65" s="43" t="s">
        <v>1064</v>
      </c>
    </row>
    <row r="66" spans="1:27">
      <c r="A66" s="22" t="s">
        <v>30</v>
      </c>
      <c r="B66" s="22" t="s">
        <v>108</v>
      </c>
      <c r="C66" s="22" t="s">
        <v>109</v>
      </c>
      <c r="D66" s="22" t="s">
        <v>31</v>
      </c>
      <c r="E66" s="286"/>
      <c r="F66" s="286"/>
      <c r="G66" s="286"/>
      <c r="H66" s="286"/>
      <c r="I66" s="286"/>
      <c r="J66" s="286"/>
      <c r="K66" s="286"/>
      <c r="L66" s="286"/>
      <c r="M66" s="286"/>
      <c r="N66" s="286"/>
      <c r="O66" s="17"/>
      <c r="P66" s="17"/>
      <c r="Q66" s="17"/>
      <c r="R66" s="17"/>
      <c r="S66" s="17"/>
      <c r="T66" s="17"/>
      <c r="U66" s="17"/>
      <c r="V66" s="17"/>
      <c r="W66" s="17"/>
      <c r="X66" s="17"/>
      <c r="Y66" s="17"/>
      <c r="Z66" s="17"/>
      <c r="AA66" s="17"/>
    </row>
    <row r="67" spans="1:27">
      <c r="A67" s="21">
        <v>24</v>
      </c>
      <c r="B67" s="21">
        <v>0</v>
      </c>
      <c r="C67" s="181">
        <v>4</v>
      </c>
      <c r="D67" s="21">
        <v>0</v>
      </c>
      <c r="E67" s="286"/>
      <c r="F67" s="286"/>
      <c r="G67" s="286"/>
      <c r="H67" s="286"/>
      <c r="I67" s="286"/>
      <c r="J67" s="286"/>
      <c r="K67" s="286"/>
      <c r="L67" s="286"/>
      <c r="M67" s="286"/>
      <c r="N67" s="286"/>
      <c r="O67" s="17"/>
      <c r="P67" s="17"/>
      <c r="Q67" s="17"/>
      <c r="R67" s="17"/>
      <c r="S67" s="17"/>
      <c r="T67" s="17"/>
      <c r="U67" s="17"/>
      <c r="V67" s="17"/>
      <c r="W67" s="17"/>
      <c r="X67" s="17"/>
      <c r="Y67" s="17"/>
      <c r="Z67" s="17"/>
      <c r="AA67" s="17"/>
    </row>
    <row r="68" spans="1:27" s="1" customFormat="1">
      <c r="A68" s="16" t="s">
        <v>983</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332</v>
      </c>
      <c r="I69" s="219" t="s">
        <v>333</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1057</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1058</v>
      </c>
      <c r="P80" s="181"/>
      <c r="Q80" s="181"/>
      <c r="R80" s="17"/>
      <c r="S80" s="74" t="s">
        <v>1053</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1059</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1060</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1061</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1062</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1063</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51"/>
  <sheetViews>
    <sheetView topLeftCell="A107" zoomScaleNormal="100" workbookViewId="0">
      <selection activeCell="E36" sqref="E36"/>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1220</v>
      </c>
      <c r="B1" s="17"/>
      <c r="C1" s="94"/>
      <c r="D1" s="94"/>
      <c r="E1" s="91" t="s">
        <v>484</v>
      </c>
      <c r="F1" s="92"/>
      <c r="G1" s="93"/>
      <c r="H1" s="75"/>
      <c r="I1" s="75"/>
      <c r="J1" s="75"/>
      <c r="K1" s="76"/>
      <c r="L1" s="17"/>
      <c r="M1" s="17"/>
      <c r="N1" s="17"/>
      <c r="O1" s="17"/>
      <c r="P1" s="17"/>
      <c r="Q1" s="17"/>
      <c r="R1" s="17"/>
      <c r="S1" s="17"/>
      <c r="T1" s="17"/>
      <c r="U1" s="17"/>
      <c r="V1" s="17"/>
      <c r="W1" s="17"/>
    </row>
    <row r="2" spans="1:24" s="1" customFormat="1" ht="13.5" thickBot="1">
      <c r="A2" s="404" t="s">
        <v>184</v>
      </c>
      <c r="B2" s="403"/>
      <c r="C2" s="403"/>
      <c r="D2" s="403"/>
      <c r="E2" s="80" t="s">
        <v>483</v>
      </c>
      <c r="F2" s="75"/>
      <c r="G2" s="75"/>
      <c r="H2" s="75"/>
      <c r="I2" s="75"/>
      <c r="J2" s="76"/>
      <c r="K2" s="76"/>
      <c r="L2" s="17"/>
      <c r="M2" s="17"/>
      <c r="N2" s="73" t="s">
        <v>384</v>
      </c>
      <c r="O2" s="62"/>
      <c r="P2" s="62"/>
      <c r="Q2" s="62"/>
      <c r="R2" s="63"/>
      <c r="S2" s="17"/>
      <c r="T2" s="17"/>
      <c r="U2" s="17"/>
      <c r="V2" s="17"/>
      <c r="W2" s="17"/>
    </row>
    <row r="3" spans="1:24" s="1" customFormat="1">
      <c r="A3" s="403" t="s">
        <v>316</v>
      </c>
      <c r="B3" s="403"/>
      <c r="C3" s="403"/>
      <c r="D3" s="403"/>
      <c r="E3" s="403"/>
      <c r="F3" s="17"/>
      <c r="G3" s="17"/>
      <c r="H3" s="17"/>
      <c r="I3" s="17"/>
      <c r="J3" s="17"/>
      <c r="K3" s="17"/>
      <c r="L3" s="17"/>
      <c r="M3" s="17"/>
      <c r="N3" s="69"/>
      <c r="O3" s="71" t="s">
        <v>423</v>
      </c>
      <c r="P3" s="65"/>
      <c r="Q3" s="65"/>
      <c r="R3" s="66"/>
      <c r="S3" s="17"/>
      <c r="T3" s="17"/>
      <c r="U3" s="17"/>
      <c r="V3" s="17"/>
      <c r="W3" s="17"/>
    </row>
    <row r="4" spans="1:24" s="1" customFormat="1" ht="13.5" thickBot="1">
      <c r="A4" s="98" t="s">
        <v>490</v>
      </c>
      <c r="B4" s="85"/>
      <c r="C4" s="85"/>
      <c r="D4" s="85"/>
      <c r="E4" s="85"/>
      <c r="F4" s="17"/>
      <c r="G4" s="17"/>
      <c r="H4" s="17"/>
      <c r="I4" s="17"/>
      <c r="J4" s="17"/>
      <c r="K4" s="17"/>
      <c r="L4" s="17"/>
      <c r="M4" s="17"/>
      <c r="N4" s="70"/>
      <c r="O4" s="71" t="s">
        <v>424</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425</v>
      </c>
      <c r="P5" s="65"/>
      <c r="Q5" s="65"/>
      <c r="R5" s="66"/>
      <c r="S5" s="17"/>
      <c r="T5" s="17"/>
      <c r="U5" s="17"/>
      <c r="V5" s="17"/>
      <c r="W5" s="17"/>
    </row>
    <row r="6" spans="1:24" ht="13.5" thickBot="1">
      <c r="A6" s="2">
        <v>1</v>
      </c>
      <c r="B6" s="17" t="s">
        <v>92</v>
      </c>
      <c r="C6" s="17"/>
      <c r="D6" s="17" t="s">
        <v>1217</v>
      </c>
      <c r="E6" s="17"/>
      <c r="F6" s="17"/>
      <c r="G6" s="17"/>
      <c r="H6" s="17"/>
      <c r="I6" s="17"/>
      <c r="J6" s="17"/>
      <c r="K6" s="17"/>
      <c r="L6" s="17"/>
      <c r="M6" s="17"/>
      <c r="N6" s="64"/>
      <c r="O6" s="417" t="s">
        <v>426</v>
      </c>
      <c r="P6" s="417"/>
      <c r="Q6" s="417"/>
      <c r="R6" s="66"/>
      <c r="S6" s="17"/>
      <c r="T6" s="17"/>
      <c r="U6" s="17"/>
      <c r="V6" s="17"/>
      <c r="W6" s="17"/>
    </row>
    <row r="7" spans="1:24" ht="12.75" customHeight="1" thickBot="1">
      <c r="A7" s="2">
        <v>1</v>
      </c>
      <c r="B7" s="17" t="s">
        <v>317</v>
      </c>
      <c r="C7" s="17"/>
      <c r="D7" s="17"/>
      <c r="E7" s="17"/>
      <c r="F7" s="17"/>
      <c r="G7" s="17"/>
      <c r="H7" s="419" t="s">
        <v>482</v>
      </c>
      <c r="I7" s="456"/>
      <c r="J7" s="456"/>
      <c r="K7" s="456"/>
      <c r="L7" s="457"/>
      <c r="M7" s="17"/>
      <c r="N7" s="67"/>
      <c r="O7" s="418"/>
      <c r="P7" s="418"/>
      <c r="Q7" s="418"/>
      <c r="R7" s="68"/>
      <c r="S7" s="17"/>
      <c r="T7" s="17"/>
      <c r="U7" s="17"/>
      <c r="V7" s="17"/>
      <c r="W7" s="17"/>
    </row>
    <row r="8" spans="1:24" s="1" customFormat="1">
      <c r="A8" s="17" t="s">
        <v>318</v>
      </c>
      <c r="B8" s="17" t="s">
        <v>1218</v>
      </c>
      <c r="C8" s="17"/>
      <c r="D8" s="17"/>
      <c r="E8" s="17"/>
      <c r="F8" s="17"/>
      <c r="G8" s="17"/>
      <c r="H8" s="458"/>
      <c r="I8" s="459"/>
      <c r="J8" s="459"/>
      <c r="K8" s="459"/>
      <c r="L8" s="460"/>
      <c r="M8" s="17"/>
      <c r="N8" s="33"/>
      <c r="O8" s="33"/>
      <c r="P8" s="33"/>
      <c r="Q8" s="33"/>
      <c r="R8" s="33"/>
      <c r="S8" s="17"/>
      <c r="T8" s="17"/>
      <c r="U8" s="17"/>
      <c r="V8" s="17"/>
      <c r="W8" s="17"/>
    </row>
    <row r="9" spans="1:24" s="1" customFormat="1" ht="13.5" thickBot="1">
      <c r="A9" s="17" t="s">
        <v>319</v>
      </c>
      <c r="B9" s="17" t="s">
        <v>1219</v>
      </c>
      <c r="C9" s="17"/>
      <c r="D9" s="17"/>
      <c r="E9" s="17"/>
      <c r="F9" s="17"/>
      <c r="G9" s="17"/>
      <c r="H9" s="458"/>
      <c r="I9" s="459"/>
      <c r="J9" s="459"/>
      <c r="K9" s="459"/>
      <c r="L9" s="460"/>
      <c r="M9" s="17"/>
      <c r="N9" s="33"/>
      <c r="O9" s="33"/>
      <c r="P9" s="33"/>
      <c r="Q9" s="33"/>
      <c r="R9" s="33"/>
      <c r="S9" s="17"/>
      <c r="T9" s="17"/>
      <c r="U9" s="17"/>
      <c r="V9" s="17"/>
      <c r="W9" s="17"/>
    </row>
    <row r="10" spans="1:24" s="1" customFormat="1" ht="13.5" thickBot="1">
      <c r="A10" s="59" t="s">
        <v>488</v>
      </c>
      <c r="B10" s="17"/>
      <c r="C10" s="17"/>
      <c r="D10" s="17"/>
      <c r="E10" s="349" t="s">
        <v>1179</v>
      </c>
      <c r="F10" s="103"/>
      <c r="G10" s="103"/>
      <c r="H10" s="103"/>
      <c r="I10" s="104"/>
      <c r="J10" s="75"/>
      <c r="K10" s="75"/>
      <c r="L10" s="75"/>
      <c r="M10" s="75"/>
      <c r="N10" s="75"/>
      <c r="O10" s="75"/>
      <c r="P10" s="75"/>
      <c r="Q10" s="75"/>
      <c r="R10" s="76"/>
      <c r="S10" s="17"/>
      <c r="T10" s="17"/>
      <c r="U10" s="17"/>
      <c r="V10" s="17"/>
      <c r="W10" s="17"/>
    </row>
    <row r="11" spans="1:24" ht="13.5" thickBot="1">
      <c r="A11" s="7">
        <v>4</v>
      </c>
      <c r="B11" s="16" t="s">
        <v>824</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485</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823</v>
      </c>
      <c r="J13" s="103"/>
      <c r="K13" s="103"/>
      <c r="L13" s="103"/>
      <c r="M13" s="103"/>
      <c r="N13" s="103"/>
      <c r="O13" s="103"/>
      <c r="P13" s="103"/>
      <c r="Q13" s="104"/>
      <c r="R13" s="17"/>
      <c r="S13" s="17"/>
      <c r="T13" s="17"/>
      <c r="U13" s="17"/>
      <c r="V13" s="17"/>
      <c r="W13" s="17"/>
    </row>
    <row r="14" spans="1:24" ht="13.5" thickBot="1">
      <c r="A14" s="7">
        <v>0</v>
      </c>
      <c r="B14" s="16" t="s">
        <v>321</v>
      </c>
      <c r="C14" s="17"/>
      <c r="D14" s="33"/>
      <c r="E14" s="101"/>
      <c r="F14" s="101"/>
      <c r="G14" s="101"/>
      <c r="H14" s="17"/>
      <c r="I14" s="190" t="s">
        <v>822</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05" t="s">
        <v>897</v>
      </c>
      <c r="D16" s="406"/>
      <c r="E16" s="406"/>
      <c r="F16" s="406"/>
      <c r="G16" s="406"/>
      <c r="H16" s="406"/>
      <c r="I16" s="406"/>
      <c r="J16" s="407"/>
      <c r="K16" s="17"/>
      <c r="L16" s="17"/>
      <c r="M16" s="17"/>
      <c r="N16" s="17"/>
      <c r="O16" s="17"/>
      <c r="P16" s="17"/>
      <c r="Q16" s="17"/>
      <c r="R16" s="17"/>
      <c r="S16" s="17"/>
      <c r="T16" s="17"/>
      <c r="U16" s="17"/>
      <c r="V16" s="17"/>
      <c r="W16" s="17"/>
    </row>
    <row r="17" spans="1:24" ht="13.5" thickBot="1">
      <c r="A17" s="16" t="s">
        <v>69</v>
      </c>
      <c r="B17" s="17"/>
      <c r="C17" s="408"/>
      <c r="D17" s="409"/>
      <c r="E17" s="409"/>
      <c r="F17" s="409"/>
      <c r="G17" s="409"/>
      <c r="H17" s="409"/>
      <c r="I17" s="409"/>
      <c r="J17" s="410"/>
      <c r="K17" s="17"/>
      <c r="L17" s="17"/>
      <c r="M17" s="17"/>
      <c r="N17" s="17"/>
      <c r="O17" s="17"/>
      <c r="P17" s="17"/>
      <c r="Q17" s="17"/>
      <c r="R17" s="17"/>
      <c r="S17" s="17"/>
      <c r="T17" s="17"/>
      <c r="U17" s="17"/>
      <c r="V17" s="17"/>
      <c r="W17" s="17"/>
    </row>
    <row r="18" spans="1:24" ht="13.5" thickBot="1">
      <c r="A18" s="59" t="s">
        <v>489</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486</v>
      </c>
      <c r="B19" s="17" t="s">
        <v>241</v>
      </c>
      <c r="C19" s="17"/>
      <c r="D19" s="17"/>
      <c r="E19" s="17"/>
      <c r="F19" s="17"/>
      <c r="G19" s="17"/>
      <c r="H19" s="17"/>
      <c r="I19" s="17"/>
      <c r="J19" s="17"/>
      <c r="K19" s="426" t="s">
        <v>896</v>
      </c>
      <c r="L19" s="427"/>
      <c r="M19" s="427"/>
      <c r="N19" s="427"/>
      <c r="O19" s="428"/>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29"/>
      <c r="L20" s="430"/>
      <c r="M20" s="430"/>
      <c r="N20" s="430"/>
      <c r="O20" s="431"/>
      <c r="P20" s="17"/>
      <c r="Q20" s="17"/>
      <c r="R20" s="17"/>
      <c r="S20" s="17"/>
      <c r="T20" s="266"/>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1109</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32" t="s">
        <v>1180</v>
      </c>
      <c r="G24" s="433"/>
      <c r="H24" s="433"/>
      <c r="I24" s="434"/>
      <c r="J24" s="17"/>
      <c r="K24" s="17"/>
      <c r="L24" s="17"/>
      <c r="M24" s="17"/>
      <c r="N24" s="17"/>
      <c r="O24" s="17"/>
      <c r="P24" s="17"/>
      <c r="Q24" s="17"/>
      <c r="R24" s="17"/>
      <c r="S24" s="17"/>
      <c r="T24" s="33"/>
      <c r="U24" s="267"/>
      <c r="V24" s="267"/>
      <c r="W24" s="267"/>
      <c r="X24" s="95"/>
    </row>
    <row r="25" spans="1:24" s="1" customFormat="1">
      <c r="A25" s="403" t="s">
        <v>113</v>
      </c>
      <c r="B25" s="403"/>
      <c r="C25" s="403"/>
      <c r="D25" s="403"/>
      <c r="E25" s="403"/>
      <c r="F25" s="435"/>
      <c r="G25" s="436"/>
      <c r="H25" s="436"/>
      <c r="I25" s="437"/>
      <c r="J25" s="17"/>
      <c r="K25" s="17"/>
      <c r="L25" s="17"/>
      <c r="M25" s="17"/>
      <c r="N25" s="17"/>
      <c r="O25" s="17"/>
      <c r="P25" s="17"/>
      <c r="Q25" s="17"/>
      <c r="R25" s="17"/>
      <c r="S25" s="17"/>
      <c r="T25" s="33"/>
      <c r="U25" s="267"/>
      <c r="V25" s="267"/>
      <c r="W25" s="267"/>
      <c r="X25" s="95"/>
    </row>
    <row r="26" spans="1:24" s="1" customFormat="1" ht="13.5" thickBot="1">
      <c r="A26" s="404" t="s">
        <v>322</v>
      </c>
      <c r="B26" s="403"/>
      <c r="C26" s="403"/>
      <c r="D26" s="403"/>
      <c r="E26" s="17"/>
      <c r="F26" s="438"/>
      <c r="G26" s="439"/>
      <c r="H26" s="439"/>
      <c r="I26" s="440"/>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487</v>
      </c>
      <c r="B28" s="17"/>
      <c r="C28" s="17"/>
      <c r="D28" s="17"/>
      <c r="E28" s="349" t="s">
        <v>1215</v>
      </c>
      <c r="F28" s="103"/>
      <c r="G28" s="103"/>
      <c r="H28" s="103"/>
      <c r="I28" s="103"/>
      <c r="J28" s="103"/>
      <c r="K28" s="103"/>
      <c r="L28" s="104"/>
      <c r="M28" s="461" t="s">
        <v>1214</v>
      </c>
      <c r="N28" s="462"/>
      <c r="O28" s="462"/>
      <c r="P28" s="462"/>
      <c r="Q28" s="462"/>
      <c r="R28" s="462"/>
      <c r="S28" s="463"/>
      <c r="T28" s="33"/>
      <c r="U28" s="33"/>
      <c r="V28" s="33"/>
      <c r="W28" s="33"/>
      <c r="X28" s="95"/>
    </row>
    <row r="29" spans="1:24" s="1" customFormat="1" ht="13.5" thickBot="1">
      <c r="A29" s="2">
        <v>1</v>
      </c>
      <c r="B29" s="17" t="s">
        <v>252</v>
      </c>
      <c r="C29" s="17"/>
      <c r="D29" s="17"/>
      <c r="E29" s="17"/>
      <c r="F29" s="17"/>
      <c r="G29" s="17"/>
      <c r="H29" s="17"/>
      <c r="I29" s="17"/>
      <c r="J29" s="17"/>
      <c r="K29" s="33"/>
      <c r="L29" s="376"/>
      <c r="M29" s="464"/>
      <c r="N29" s="465"/>
      <c r="O29" s="465"/>
      <c r="P29" s="465"/>
      <c r="Q29" s="465"/>
      <c r="R29" s="465"/>
      <c r="S29" s="466"/>
      <c r="T29" s="33"/>
      <c r="U29" s="33"/>
      <c r="V29" s="33"/>
      <c r="W29" s="33"/>
      <c r="X29" s="95"/>
    </row>
    <row r="30" spans="1:24" s="5" customFormat="1">
      <c r="A30" s="17" t="s">
        <v>323</v>
      </c>
      <c r="B30" s="16"/>
      <c r="C30" s="16"/>
      <c r="D30" s="16"/>
      <c r="E30" s="16"/>
      <c r="F30" s="16"/>
      <c r="G30" s="16"/>
      <c r="H30" s="16"/>
      <c r="I30" s="16"/>
      <c r="J30" s="16"/>
      <c r="K30" s="100"/>
      <c r="L30" s="100"/>
      <c r="M30" s="376"/>
      <c r="N30" s="376"/>
      <c r="O30" s="376"/>
      <c r="P30" s="376"/>
      <c r="Q30" s="376"/>
      <c r="R30" s="376"/>
      <c r="S30" s="376"/>
      <c r="T30" s="16"/>
      <c r="U30" s="16"/>
      <c r="V30" s="16"/>
      <c r="W30" s="16"/>
    </row>
    <row r="31" spans="1:24" s="1" customFormat="1">
      <c r="A31" s="2" t="s">
        <v>253</v>
      </c>
      <c r="B31" s="17" t="s">
        <v>254</v>
      </c>
      <c r="C31" s="17"/>
      <c r="D31" s="17"/>
      <c r="E31" s="17"/>
      <c r="F31" s="17"/>
      <c r="G31" s="17"/>
      <c r="H31" s="17"/>
      <c r="I31" s="17"/>
      <c r="J31" s="612" t="s">
        <v>1314</v>
      </c>
      <c r="K31" s="613"/>
      <c r="L31" s="613"/>
      <c r="M31" s="613"/>
      <c r="N31" s="613"/>
      <c r="O31" s="613"/>
      <c r="P31" s="613"/>
      <c r="Q31" s="613"/>
      <c r="R31" s="613"/>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1270</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1268</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1269</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69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1221</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16" t="s">
        <v>69</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59" t="s">
        <v>491</v>
      </c>
      <c r="B42" s="17"/>
      <c r="C42" s="17"/>
      <c r="D42" s="17"/>
      <c r="E42" s="17"/>
      <c r="F42" s="17"/>
      <c r="G42" s="17"/>
      <c r="H42" s="17"/>
      <c r="I42" s="17"/>
      <c r="J42" s="17"/>
      <c r="K42" s="17"/>
      <c r="L42" s="17"/>
      <c r="M42" s="17"/>
      <c r="N42" s="17"/>
      <c r="O42" s="17"/>
      <c r="P42" s="17"/>
      <c r="Q42" s="17"/>
      <c r="R42" s="17"/>
      <c r="S42" s="17"/>
      <c r="T42" s="17"/>
      <c r="U42" s="17"/>
      <c r="V42" s="17"/>
      <c r="W42" s="17"/>
    </row>
    <row r="43" spans="1:23" s="1" customFormat="1">
      <c r="A43" s="2">
        <v>0</v>
      </c>
      <c r="B43" s="16" t="s">
        <v>327</v>
      </c>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328</v>
      </c>
      <c r="B44" s="17"/>
      <c r="C44" s="17"/>
      <c r="D44" s="17"/>
      <c r="E44" s="17"/>
      <c r="F44" s="17"/>
      <c r="G44" s="17"/>
      <c r="H44" s="17"/>
      <c r="I44" s="17"/>
      <c r="J44" s="17"/>
      <c r="K44" s="17"/>
      <c r="L44" s="17"/>
      <c r="M44" s="17"/>
      <c r="N44" s="17"/>
      <c r="O44" s="17"/>
      <c r="P44" s="17"/>
      <c r="Q44" s="17"/>
      <c r="R44" s="17"/>
      <c r="S44" s="17"/>
      <c r="T44" s="17"/>
      <c r="U44" s="17"/>
      <c r="V44" s="17"/>
      <c r="W44" s="17"/>
    </row>
    <row r="45" spans="1:23" s="1" customFormat="1">
      <c r="A45" s="16" t="s">
        <v>69</v>
      </c>
      <c r="B45" s="17"/>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329</v>
      </c>
      <c r="C46" s="17"/>
      <c r="D46" s="17"/>
      <c r="E46" s="17"/>
      <c r="F46" s="17"/>
      <c r="G46" s="17"/>
      <c r="H46" s="17"/>
      <c r="I46" s="17"/>
      <c r="J46" s="17"/>
      <c r="K46" s="17"/>
      <c r="L46" s="17"/>
      <c r="M46" s="17"/>
      <c r="N46" s="17"/>
      <c r="O46" s="17"/>
      <c r="P46" s="17"/>
      <c r="Q46" s="17"/>
      <c r="R46" s="17"/>
      <c r="S46" s="17"/>
      <c r="T46" s="17"/>
      <c r="U46" s="17"/>
      <c r="V46" s="17"/>
      <c r="W46" s="17"/>
    </row>
    <row r="47" spans="1:23">
      <c r="A47" s="2">
        <v>1</v>
      </c>
      <c r="B47" s="16" t="s">
        <v>256</v>
      </c>
      <c r="C47" s="17"/>
      <c r="D47" s="17"/>
      <c r="E47" s="17"/>
      <c r="F47" s="17"/>
      <c r="G47" s="17"/>
      <c r="H47" s="17"/>
      <c r="I47" s="17"/>
      <c r="J47" s="17"/>
      <c r="K47" s="17"/>
      <c r="L47" s="17"/>
      <c r="M47" s="17"/>
      <c r="N47" s="17"/>
      <c r="O47" s="17"/>
      <c r="P47" s="17"/>
      <c r="Q47" s="17"/>
      <c r="R47" s="17"/>
      <c r="S47" s="17"/>
      <c r="T47" s="17"/>
      <c r="U47" s="17"/>
      <c r="V47" s="17"/>
      <c r="W47" s="17"/>
    </row>
    <row r="48" spans="1:23">
      <c r="A48" s="2">
        <v>20</v>
      </c>
      <c r="B48" s="16" t="s">
        <v>330</v>
      </c>
      <c r="C48" s="17"/>
      <c r="D48" s="17"/>
      <c r="E48" s="17"/>
      <c r="F48" s="17"/>
      <c r="G48" s="17"/>
      <c r="H48" s="17"/>
      <c r="I48" s="17"/>
      <c r="J48" s="17"/>
      <c r="K48" s="17"/>
      <c r="L48" s="17"/>
      <c r="M48" s="17"/>
      <c r="N48" s="17"/>
      <c r="O48" s="17"/>
      <c r="P48" s="17"/>
      <c r="Q48" s="17"/>
      <c r="R48" s="17"/>
      <c r="S48" s="17"/>
      <c r="T48" s="17"/>
      <c r="U48" s="17"/>
      <c r="V48" s="17"/>
      <c r="W48" s="17"/>
    </row>
    <row r="49" spans="1:23">
      <c r="A49" s="2">
        <v>5.5E-2</v>
      </c>
      <c r="B49" s="16" t="s">
        <v>331</v>
      </c>
      <c r="C49" s="17"/>
      <c r="D49" s="17"/>
      <c r="E49" s="17"/>
      <c r="F49" s="17"/>
      <c r="G49" s="17"/>
      <c r="H49" s="17"/>
      <c r="I49" s="17"/>
      <c r="J49" s="17"/>
      <c r="K49" s="17"/>
      <c r="L49" s="17"/>
      <c r="M49" s="17"/>
      <c r="N49" s="17"/>
      <c r="O49" s="17"/>
      <c r="P49" s="17"/>
      <c r="Q49" s="17"/>
      <c r="R49" s="17"/>
      <c r="S49" s="17"/>
      <c r="T49" s="17"/>
      <c r="U49" s="17"/>
      <c r="V49" s="17"/>
      <c r="W49" s="17"/>
    </row>
    <row r="50" spans="1:23">
      <c r="A50" s="2">
        <v>0</v>
      </c>
      <c r="B50" s="16" t="s">
        <v>257</v>
      </c>
      <c r="C50" s="17"/>
      <c r="D50" s="17"/>
      <c r="E50" s="17"/>
      <c r="F50" s="17"/>
      <c r="G50" s="17"/>
      <c r="H50" s="17"/>
      <c r="I50" s="17"/>
      <c r="J50" s="17"/>
      <c r="K50" s="17"/>
      <c r="L50" s="17"/>
      <c r="M50" s="17"/>
      <c r="N50" s="17"/>
      <c r="O50" s="17"/>
      <c r="P50" s="17"/>
      <c r="Q50" s="17"/>
      <c r="R50" s="17"/>
      <c r="S50" s="17"/>
      <c r="T50" s="17"/>
      <c r="U50" s="17"/>
      <c r="V50" s="17"/>
      <c r="W50" s="17"/>
    </row>
    <row r="51" spans="1:23">
      <c r="A51" s="16" t="s">
        <v>69</v>
      </c>
      <c r="B51" s="16"/>
      <c r="C51" s="17"/>
      <c r="D51" s="17"/>
      <c r="E51" s="17"/>
      <c r="F51" s="17"/>
      <c r="G51" s="17"/>
      <c r="H51" s="17"/>
      <c r="I51" s="17"/>
      <c r="J51" s="17"/>
      <c r="K51" s="17"/>
      <c r="L51" s="17"/>
      <c r="M51" s="17"/>
      <c r="N51" s="17"/>
      <c r="O51" s="17"/>
      <c r="P51" s="17"/>
      <c r="Q51" s="17"/>
      <c r="R51" s="17"/>
      <c r="S51" s="17"/>
      <c r="T51" s="17"/>
      <c r="U51" s="17"/>
      <c r="V51" s="17"/>
      <c r="W51" s="17"/>
    </row>
    <row r="52" spans="1:23">
      <c r="A52" s="2">
        <v>0</v>
      </c>
      <c r="B52" s="16" t="s">
        <v>186</v>
      </c>
      <c r="C52" s="17"/>
      <c r="D52" s="17"/>
      <c r="E52" s="17"/>
      <c r="F52" s="17"/>
      <c r="G52" s="17"/>
      <c r="H52" s="17"/>
      <c r="I52" s="17"/>
      <c r="J52" s="17"/>
      <c r="K52" s="17"/>
      <c r="L52" s="17"/>
      <c r="M52" s="17"/>
      <c r="N52" s="17"/>
      <c r="O52" s="17"/>
      <c r="P52" s="17"/>
      <c r="Q52" s="17"/>
      <c r="R52" s="17"/>
      <c r="S52" s="17"/>
      <c r="T52" s="17"/>
      <c r="U52" s="17"/>
      <c r="V52" s="17"/>
      <c r="W52" s="17"/>
    </row>
    <row r="53" spans="1:23">
      <c r="A53" s="2">
        <v>0</v>
      </c>
      <c r="B53" s="58" t="s">
        <v>187</v>
      </c>
      <c r="C53" s="17"/>
      <c r="D53" s="17"/>
      <c r="E53" s="17"/>
      <c r="F53" s="17"/>
      <c r="G53" s="17"/>
      <c r="H53" s="17"/>
      <c r="I53" s="17"/>
      <c r="J53" s="17"/>
      <c r="K53" s="17"/>
      <c r="L53" s="17"/>
      <c r="M53" s="17"/>
      <c r="N53" s="17"/>
      <c r="O53" s="17"/>
      <c r="P53" s="17"/>
      <c r="Q53" s="17"/>
      <c r="R53" s="17"/>
      <c r="S53" s="17"/>
      <c r="T53" s="17"/>
      <c r="U53" s="17"/>
      <c r="V53" s="17"/>
      <c r="W53" s="17"/>
    </row>
    <row r="54" spans="1:23">
      <c r="A54" s="16" t="s">
        <v>69</v>
      </c>
      <c r="B54" s="58"/>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6" t="s">
        <v>258</v>
      </c>
      <c r="C55" s="17"/>
      <c r="D55" s="17"/>
      <c r="E55" s="17"/>
      <c r="F55" s="17"/>
      <c r="G55" s="17"/>
      <c r="H55" s="17"/>
      <c r="I55" s="17"/>
      <c r="J55" s="17"/>
      <c r="K55" s="17"/>
      <c r="L55" s="17"/>
      <c r="M55" s="17"/>
      <c r="N55" s="17"/>
      <c r="O55" s="17"/>
      <c r="P55" s="17"/>
      <c r="Q55" s="17"/>
      <c r="R55" s="17"/>
      <c r="S55" s="17"/>
      <c r="T55" s="17"/>
      <c r="U55" s="17"/>
      <c r="V55" s="17"/>
      <c r="W55" s="17"/>
    </row>
    <row r="56" spans="1:23" ht="13.5" thickBot="1">
      <c r="A56" s="2">
        <v>1</v>
      </c>
      <c r="B56" s="17" t="s">
        <v>95</v>
      </c>
      <c r="C56" s="17"/>
      <c r="D56" s="17"/>
      <c r="E56" s="102" t="s">
        <v>894</v>
      </c>
      <c r="F56" s="103"/>
      <c r="G56" s="103"/>
      <c r="H56" s="103"/>
      <c r="I56" s="103"/>
      <c r="J56" s="103"/>
      <c r="K56" s="103"/>
      <c r="L56" s="103"/>
      <c r="M56" s="104"/>
      <c r="N56" s="103"/>
      <c r="O56" s="103"/>
      <c r="P56" s="103"/>
      <c r="Q56" s="103"/>
      <c r="R56" s="104"/>
      <c r="S56" s="17"/>
      <c r="T56" s="17"/>
      <c r="U56" s="17"/>
      <c r="V56" s="17"/>
      <c r="W56" s="17"/>
    </row>
    <row r="57" spans="1:23">
      <c r="A57" s="2">
        <v>2</v>
      </c>
      <c r="B57" s="17" t="s">
        <v>259</v>
      </c>
      <c r="C57" s="17"/>
      <c r="D57" s="17"/>
      <c r="E57" s="17"/>
      <c r="F57" s="17"/>
      <c r="G57" s="17"/>
      <c r="H57" s="17"/>
      <c r="I57" s="17"/>
      <c r="J57" s="17"/>
      <c r="K57" s="17"/>
      <c r="L57" s="17"/>
      <c r="M57" s="17"/>
      <c r="N57" s="17"/>
      <c r="O57" s="17"/>
      <c r="P57" s="17"/>
      <c r="Q57" s="17"/>
      <c r="R57" s="17"/>
      <c r="S57" s="17"/>
      <c r="T57" s="17"/>
      <c r="U57" s="17"/>
      <c r="V57" s="17"/>
      <c r="W57" s="17"/>
    </row>
    <row r="58" spans="1:23" ht="13.5" thickBot="1">
      <c r="A58" s="2">
        <v>0</v>
      </c>
      <c r="B58" s="16" t="s">
        <v>188</v>
      </c>
      <c r="C58" s="17"/>
      <c r="D58" s="17"/>
      <c r="E58" s="17"/>
      <c r="F58" s="17"/>
      <c r="G58" s="17"/>
      <c r="H58" s="17"/>
      <c r="I58" s="17"/>
      <c r="J58" s="17"/>
      <c r="K58" s="17"/>
      <c r="L58" s="17"/>
      <c r="M58" s="17"/>
      <c r="N58" s="17"/>
      <c r="O58" s="17"/>
      <c r="P58" s="17"/>
      <c r="Q58" s="17"/>
      <c r="R58" s="17"/>
      <c r="S58" s="17"/>
      <c r="T58" s="17"/>
      <c r="U58" s="17"/>
      <c r="V58" s="17"/>
      <c r="W58" s="17"/>
    </row>
    <row r="59" spans="1:23">
      <c r="A59" s="2">
        <v>1</v>
      </c>
      <c r="B59" s="17" t="s">
        <v>114</v>
      </c>
      <c r="C59" s="17"/>
      <c r="D59" s="17"/>
      <c r="E59" s="17"/>
      <c r="F59" s="17"/>
      <c r="G59" s="17"/>
      <c r="H59" s="17"/>
      <c r="I59" s="17"/>
      <c r="J59" s="17"/>
      <c r="K59" s="441" t="s">
        <v>893</v>
      </c>
      <c r="L59" s="442"/>
      <c r="M59" s="442"/>
      <c r="N59" s="442"/>
      <c r="O59" s="442"/>
      <c r="P59" s="442"/>
      <c r="Q59" s="443"/>
      <c r="R59" s="17"/>
      <c r="S59" s="17"/>
      <c r="T59" s="17"/>
      <c r="U59" s="17"/>
      <c r="V59" s="17"/>
      <c r="W59" s="17"/>
    </row>
    <row r="60" spans="1:23" ht="13.5" thickBot="1">
      <c r="A60" s="16" t="s">
        <v>69</v>
      </c>
      <c r="B60" s="17"/>
      <c r="C60" s="17"/>
      <c r="D60" s="17"/>
      <c r="E60" s="17"/>
      <c r="F60" s="17"/>
      <c r="G60" s="17"/>
      <c r="H60" s="17"/>
      <c r="I60" s="17"/>
      <c r="J60" s="17"/>
      <c r="K60" s="444"/>
      <c r="L60" s="445"/>
      <c r="M60" s="445"/>
      <c r="N60" s="445"/>
      <c r="O60" s="445"/>
      <c r="P60" s="445"/>
      <c r="Q60" s="446"/>
      <c r="R60" s="17"/>
      <c r="S60" s="17"/>
      <c r="T60" s="17"/>
      <c r="U60" s="17"/>
      <c r="V60" s="17"/>
      <c r="W60" s="17"/>
    </row>
    <row r="61" spans="1:23" ht="12.75" customHeight="1">
      <c r="A61" s="16" t="s">
        <v>69</v>
      </c>
      <c r="B61" s="17"/>
      <c r="C61" s="411" t="s">
        <v>1181</v>
      </c>
      <c r="D61" s="412"/>
      <c r="E61" s="412"/>
      <c r="F61" s="412"/>
      <c r="G61" s="412"/>
      <c r="H61" s="412"/>
      <c r="I61" s="412"/>
      <c r="J61" s="412"/>
      <c r="K61" s="412"/>
      <c r="L61" s="412"/>
      <c r="M61" s="413"/>
      <c r="N61" s="17"/>
      <c r="O61" s="17"/>
      <c r="P61" s="17"/>
      <c r="Q61" s="17"/>
      <c r="R61" s="17"/>
      <c r="S61" s="17"/>
      <c r="T61" s="17"/>
      <c r="U61" s="17"/>
      <c r="V61" s="17"/>
      <c r="W61" s="17"/>
    </row>
    <row r="62" spans="1:23">
      <c r="A62" s="16" t="s">
        <v>69</v>
      </c>
      <c r="B62" s="17"/>
      <c r="C62" s="414"/>
      <c r="D62" s="415"/>
      <c r="E62" s="415"/>
      <c r="F62" s="415"/>
      <c r="G62" s="415"/>
      <c r="H62" s="415"/>
      <c r="I62" s="415"/>
      <c r="J62" s="415"/>
      <c r="K62" s="415"/>
      <c r="L62" s="415"/>
      <c r="M62" s="416"/>
      <c r="N62" s="17"/>
      <c r="O62" s="17"/>
      <c r="P62" s="17"/>
      <c r="Q62" s="17"/>
      <c r="R62" s="17"/>
      <c r="S62" s="17"/>
      <c r="T62" s="17"/>
      <c r="U62" s="17"/>
      <c r="V62" s="17"/>
      <c r="W62" s="17"/>
    </row>
    <row r="63" spans="1:23">
      <c r="A63" s="16" t="s">
        <v>69</v>
      </c>
      <c r="B63" s="17"/>
      <c r="C63" s="414"/>
      <c r="D63" s="415"/>
      <c r="E63" s="415"/>
      <c r="F63" s="415"/>
      <c r="G63" s="415"/>
      <c r="H63" s="415"/>
      <c r="I63" s="415"/>
      <c r="J63" s="415"/>
      <c r="K63" s="415"/>
      <c r="L63" s="415"/>
      <c r="M63" s="416"/>
      <c r="N63" s="17"/>
      <c r="O63" s="17"/>
      <c r="P63" s="17"/>
      <c r="Q63" s="17"/>
      <c r="R63" s="17"/>
      <c r="S63" s="17"/>
      <c r="T63" s="17"/>
      <c r="U63" s="17"/>
      <c r="V63" s="17"/>
      <c r="W63" s="17"/>
    </row>
    <row r="64" spans="1:23" ht="13.5" thickBot="1">
      <c r="A64" s="17" t="s">
        <v>69</v>
      </c>
      <c r="B64" s="17"/>
      <c r="C64" s="352" t="s">
        <v>1182</v>
      </c>
      <c r="D64" s="350"/>
      <c r="E64" s="350"/>
      <c r="F64" s="350"/>
      <c r="G64" s="350"/>
      <c r="H64" s="350"/>
      <c r="I64" s="350"/>
      <c r="J64" s="350"/>
      <c r="K64" s="350"/>
      <c r="L64" s="350"/>
      <c r="M64" s="351"/>
      <c r="N64" s="17"/>
      <c r="O64" s="59"/>
      <c r="P64" s="17"/>
      <c r="Q64" s="17"/>
      <c r="R64" s="17"/>
      <c r="S64" s="17"/>
      <c r="T64" s="17"/>
      <c r="U64" s="17"/>
      <c r="V64" s="17"/>
      <c r="W64" s="17"/>
    </row>
    <row r="65" spans="1:23" s="1" customFormat="1" ht="13.5" thickBot="1">
      <c r="A65" s="16" t="s">
        <v>115</v>
      </c>
      <c r="B65" s="17"/>
      <c r="C65" s="17"/>
      <c r="D65" s="17"/>
      <c r="E65" s="17"/>
      <c r="F65" s="17"/>
      <c r="G65" s="17"/>
      <c r="H65" s="17"/>
      <c r="I65" s="17"/>
      <c r="J65" s="17"/>
      <c r="K65" s="17"/>
      <c r="L65" s="17"/>
      <c r="M65" s="17"/>
      <c r="N65" s="17"/>
      <c r="O65" s="17"/>
      <c r="P65" s="17"/>
      <c r="Q65" s="17"/>
      <c r="R65" s="17"/>
      <c r="S65" s="17"/>
      <c r="T65" s="17"/>
      <c r="U65" s="17"/>
      <c r="V65" s="17"/>
      <c r="W65" s="17"/>
    </row>
    <row r="66" spans="1:23">
      <c r="A66" s="18" t="s">
        <v>13</v>
      </c>
      <c r="B66" s="18" t="s">
        <v>0</v>
      </c>
      <c r="C66" s="18" t="s">
        <v>1</v>
      </c>
      <c r="D66" s="18" t="s">
        <v>2</v>
      </c>
      <c r="E66" s="22" t="s">
        <v>273</v>
      </c>
      <c r="F66" s="22" t="s">
        <v>3</v>
      </c>
      <c r="G66" s="18" t="s">
        <v>5</v>
      </c>
      <c r="H66" s="22" t="s">
        <v>332</v>
      </c>
      <c r="I66" s="22" t="s">
        <v>333</v>
      </c>
      <c r="J66" s="18" t="s">
        <v>8</v>
      </c>
      <c r="K66" s="18" t="s">
        <v>9</v>
      </c>
      <c r="L66" s="22" t="s">
        <v>268</v>
      </c>
      <c r="M66" s="18" t="s">
        <v>97</v>
      </c>
      <c r="N66" s="18" t="s">
        <v>98</v>
      </c>
      <c r="O66" s="19" t="s">
        <v>185</v>
      </c>
      <c r="P66" s="17"/>
      <c r="Q66" s="17"/>
      <c r="R66" s="447" t="s">
        <v>895</v>
      </c>
      <c r="S66" s="448"/>
      <c r="T66" s="448"/>
      <c r="U66" s="448"/>
      <c r="V66" s="449"/>
      <c r="W66" s="17"/>
    </row>
    <row r="67" spans="1:23">
      <c r="A67" s="54" t="s">
        <v>414</v>
      </c>
      <c r="B67" s="18"/>
      <c r="C67" s="18"/>
      <c r="D67" s="18"/>
      <c r="E67" s="22"/>
      <c r="F67" s="22"/>
      <c r="G67" s="18"/>
      <c r="H67" s="22"/>
      <c r="I67" s="22"/>
      <c r="J67" s="18"/>
      <c r="K67" s="18"/>
      <c r="L67" s="22"/>
      <c r="M67" s="18"/>
      <c r="N67" s="18"/>
      <c r="O67" s="19"/>
      <c r="P67" s="17"/>
      <c r="Q67" s="17"/>
      <c r="R67" s="450"/>
      <c r="S67" s="451"/>
      <c r="T67" s="451"/>
      <c r="U67" s="451"/>
      <c r="V67" s="452"/>
      <c r="W67" s="17"/>
    </row>
    <row r="68" spans="1:23">
      <c r="A68" s="2">
        <v>1E-3</v>
      </c>
      <c r="B68" s="2">
        <v>2</v>
      </c>
      <c r="C68" s="2">
        <v>0.18409500000000001</v>
      </c>
      <c r="D68" s="2">
        <v>0.2</v>
      </c>
      <c r="E68" s="2">
        <v>0.4</v>
      </c>
      <c r="F68" s="2">
        <v>3</v>
      </c>
      <c r="G68" s="2">
        <v>2</v>
      </c>
      <c r="H68" s="2">
        <v>0</v>
      </c>
      <c r="I68" s="2">
        <v>0</v>
      </c>
      <c r="J68" s="2">
        <v>0</v>
      </c>
      <c r="K68" s="2">
        <v>0</v>
      </c>
      <c r="L68" s="2">
        <v>0</v>
      </c>
      <c r="M68" s="2">
        <v>0</v>
      </c>
      <c r="N68" s="2">
        <v>0</v>
      </c>
      <c r="O68" s="56" t="s">
        <v>116</v>
      </c>
      <c r="P68" s="56"/>
      <c r="Q68" s="56"/>
      <c r="R68" s="450"/>
      <c r="S68" s="451"/>
      <c r="T68" s="451"/>
      <c r="U68" s="451"/>
      <c r="V68" s="452"/>
      <c r="W68" s="17"/>
    </row>
    <row r="69" spans="1:23" ht="13.5" thickBot="1">
      <c r="A69" s="17" t="s">
        <v>415</v>
      </c>
      <c r="B69" s="17"/>
      <c r="C69" s="17"/>
      <c r="D69" s="17"/>
      <c r="E69" s="17"/>
      <c r="F69" s="17"/>
      <c r="G69" s="17"/>
      <c r="H69" s="17"/>
      <c r="I69" s="17"/>
      <c r="J69" s="17"/>
      <c r="K69" s="17"/>
      <c r="L69" s="17"/>
      <c r="M69" s="17"/>
      <c r="N69" s="17"/>
      <c r="O69" s="56"/>
      <c r="P69" s="56"/>
      <c r="Q69" s="56"/>
      <c r="R69" s="453"/>
      <c r="S69" s="454"/>
      <c r="T69" s="454"/>
      <c r="U69" s="454"/>
      <c r="V69" s="455"/>
      <c r="W69" s="17"/>
    </row>
    <row r="70" spans="1:23">
      <c r="A70" s="2">
        <v>1</v>
      </c>
      <c r="B70" s="2">
        <v>40</v>
      </c>
      <c r="C70" s="2">
        <v>30</v>
      </c>
      <c r="D70" s="2">
        <v>6</v>
      </c>
      <c r="E70" s="2">
        <v>10</v>
      </c>
      <c r="F70" s="2">
        <v>0</v>
      </c>
      <c r="G70" s="2">
        <v>-2</v>
      </c>
      <c r="H70" s="2">
        <v>0</v>
      </c>
      <c r="I70" s="2">
        <v>0</v>
      </c>
      <c r="J70" s="2">
        <v>0</v>
      </c>
      <c r="K70" s="2">
        <v>0</v>
      </c>
      <c r="L70" s="2">
        <v>0</v>
      </c>
      <c r="M70" s="2">
        <v>0</v>
      </c>
      <c r="N70" s="2">
        <v>0</v>
      </c>
      <c r="O70" s="56" t="s">
        <v>117</v>
      </c>
      <c r="P70" s="56"/>
      <c r="Q70" s="56"/>
      <c r="R70" s="17"/>
      <c r="S70" s="17"/>
      <c r="T70" s="17"/>
      <c r="U70" s="17"/>
      <c r="V70" s="17"/>
      <c r="W70" s="17"/>
    </row>
    <row r="71" spans="1:23">
      <c r="A71" s="2">
        <v>1</v>
      </c>
      <c r="B71" s="2">
        <v>140</v>
      </c>
      <c r="C71" s="2">
        <v>118</v>
      </c>
      <c r="D71" s="305">
        <v>118</v>
      </c>
      <c r="E71" s="2">
        <v>10</v>
      </c>
      <c r="F71" s="2">
        <v>0</v>
      </c>
      <c r="G71" s="2">
        <v>-4</v>
      </c>
      <c r="H71" s="2">
        <v>0</v>
      </c>
      <c r="I71" s="2">
        <v>0</v>
      </c>
      <c r="J71" s="2">
        <v>0</v>
      </c>
      <c r="K71" s="2">
        <v>0</v>
      </c>
      <c r="L71" s="2">
        <v>0</v>
      </c>
      <c r="M71" s="2">
        <v>0</v>
      </c>
      <c r="N71" s="2">
        <v>0</v>
      </c>
      <c r="O71" s="56" t="s">
        <v>118</v>
      </c>
      <c r="P71" s="56"/>
      <c r="Q71" s="56"/>
      <c r="R71" s="17"/>
      <c r="S71" s="17"/>
      <c r="T71" s="17"/>
      <c r="U71" s="17"/>
      <c r="V71" s="17"/>
      <c r="W71" s="17"/>
    </row>
    <row r="72" spans="1:23">
      <c r="A72" s="2">
        <v>0.05</v>
      </c>
      <c r="B72" s="2">
        <v>0.12</v>
      </c>
      <c r="C72" s="2">
        <v>0.1041</v>
      </c>
      <c r="D72" s="2">
        <v>0.15</v>
      </c>
      <c r="E72" s="2">
        <v>0.8</v>
      </c>
      <c r="F72" s="2">
        <v>0</v>
      </c>
      <c r="G72" s="2">
        <v>-4</v>
      </c>
      <c r="H72" s="2">
        <v>0</v>
      </c>
      <c r="I72" s="2">
        <v>0</v>
      </c>
      <c r="J72" s="2">
        <v>0</v>
      </c>
      <c r="K72" s="2">
        <v>0</v>
      </c>
      <c r="L72" s="2">
        <v>0</v>
      </c>
      <c r="M72" s="2">
        <v>0</v>
      </c>
      <c r="N72" s="2">
        <v>0</v>
      </c>
      <c r="O72" s="56" t="s">
        <v>119</v>
      </c>
      <c r="P72" s="56"/>
      <c r="Q72" s="56"/>
      <c r="R72" s="17"/>
      <c r="S72" s="17"/>
      <c r="T72" s="17"/>
      <c r="U72" s="17"/>
      <c r="V72" s="17"/>
      <c r="W72" s="17"/>
    </row>
    <row r="73" spans="1:23">
      <c r="A73" s="2">
        <v>0.05</v>
      </c>
      <c r="B73" s="2">
        <v>0.2</v>
      </c>
      <c r="C73" s="2">
        <v>6.3E-2</v>
      </c>
      <c r="D73" s="2">
        <v>0.1</v>
      </c>
      <c r="E73" s="2">
        <v>0.8</v>
      </c>
      <c r="F73" s="2">
        <v>0</v>
      </c>
      <c r="G73" s="2">
        <v>-3</v>
      </c>
      <c r="H73" s="2">
        <v>0</v>
      </c>
      <c r="I73" s="2">
        <v>0</v>
      </c>
      <c r="J73" s="2">
        <v>0</v>
      </c>
      <c r="K73" s="2">
        <v>0</v>
      </c>
      <c r="L73" s="2">
        <v>0</v>
      </c>
      <c r="M73" s="2">
        <v>0</v>
      </c>
      <c r="N73" s="2">
        <v>0</v>
      </c>
      <c r="O73" s="56" t="s">
        <v>120</v>
      </c>
      <c r="P73" s="56"/>
      <c r="Q73" s="56"/>
      <c r="R73" s="17"/>
      <c r="S73" s="17"/>
      <c r="T73" s="17"/>
      <c r="U73" s="17"/>
      <c r="V73" s="17"/>
      <c r="W73" s="17"/>
    </row>
    <row r="74" spans="1:23">
      <c r="A74" s="2">
        <v>0.05</v>
      </c>
      <c r="B74" s="2">
        <v>0.2</v>
      </c>
      <c r="C74" s="2">
        <v>8.5000000000000006E-2</v>
      </c>
      <c r="D74" s="2">
        <v>0.1</v>
      </c>
      <c r="E74" s="2">
        <v>0.8</v>
      </c>
      <c r="F74" s="2">
        <v>0</v>
      </c>
      <c r="G74" s="2">
        <v>-3</v>
      </c>
      <c r="H74" s="2">
        <v>0</v>
      </c>
      <c r="I74" s="2">
        <v>0</v>
      </c>
      <c r="J74" s="2">
        <v>0</v>
      </c>
      <c r="K74" s="2">
        <v>0</v>
      </c>
      <c r="L74" s="2">
        <v>0</v>
      </c>
      <c r="M74" s="2">
        <v>0</v>
      </c>
      <c r="N74" s="2">
        <v>0</v>
      </c>
      <c r="O74" s="56" t="s">
        <v>121</v>
      </c>
      <c r="P74" s="56"/>
      <c r="Q74" s="56"/>
      <c r="R74" s="17"/>
      <c r="S74" s="17"/>
      <c r="T74" s="17"/>
      <c r="U74" s="17"/>
      <c r="V74" s="17"/>
      <c r="W74" s="17"/>
    </row>
    <row r="75" spans="1:23">
      <c r="A75" s="17" t="s">
        <v>416</v>
      </c>
      <c r="B75" s="17"/>
      <c r="C75" s="17"/>
      <c r="D75" s="17"/>
      <c r="E75" s="17"/>
      <c r="F75" s="17"/>
      <c r="G75" s="17"/>
      <c r="H75" s="17"/>
      <c r="I75" s="17"/>
      <c r="J75" s="17"/>
      <c r="K75" s="17"/>
      <c r="L75" s="17"/>
      <c r="M75" s="17"/>
      <c r="N75" s="17"/>
      <c r="O75" s="56"/>
      <c r="P75" s="56"/>
      <c r="Q75" s="56"/>
      <c r="R75" s="17"/>
      <c r="S75" s="17"/>
      <c r="T75" s="17"/>
      <c r="U75" s="17"/>
      <c r="V75" s="17"/>
      <c r="W75" s="17"/>
    </row>
    <row r="76" spans="1:23">
      <c r="A76" s="2">
        <v>-3</v>
      </c>
      <c r="B76" s="2">
        <v>3</v>
      </c>
      <c r="C76" s="4">
        <v>1.7600000000000001E-6</v>
      </c>
      <c r="D76" s="4">
        <v>1.7600000000000001E-6</v>
      </c>
      <c r="E76" s="2">
        <v>0.8</v>
      </c>
      <c r="F76" s="2">
        <v>0</v>
      </c>
      <c r="G76" s="2">
        <v>-3</v>
      </c>
      <c r="H76" s="2">
        <v>0</v>
      </c>
      <c r="I76" s="2">
        <v>0</v>
      </c>
      <c r="J76" s="2">
        <v>0</v>
      </c>
      <c r="K76" s="2">
        <v>0</v>
      </c>
      <c r="L76" s="2">
        <v>0</v>
      </c>
      <c r="M76" s="2">
        <v>0</v>
      </c>
      <c r="N76" s="2">
        <v>0</v>
      </c>
      <c r="O76" s="56" t="s">
        <v>128</v>
      </c>
      <c r="P76" s="56"/>
      <c r="Q76" s="56"/>
      <c r="R76" s="17"/>
      <c r="S76" s="17"/>
      <c r="T76" s="17"/>
      <c r="U76" s="17"/>
      <c r="V76" s="17"/>
      <c r="W76" s="17"/>
    </row>
    <row r="77" spans="1:23">
      <c r="A77" s="2">
        <v>-3</v>
      </c>
      <c r="B77" s="2">
        <v>4</v>
      </c>
      <c r="C77" s="2">
        <v>3.3978000000000002</v>
      </c>
      <c r="D77" s="2">
        <v>3.3978000000000002</v>
      </c>
      <c r="E77" s="2">
        <v>0.8</v>
      </c>
      <c r="F77" s="2">
        <v>0</v>
      </c>
      <c r="G77" s="2">
        <v>-3</v>
      </c>
      <c r="H77" s="2">
        <v>0</v>
      </c>
      <c r="I77" s="2">
        <v>0</v>
      </c>
      <c r="J77" s="2">
        <v>0</v>
      </c>
      <c r="K77" s="2">
        <v>0</v>
      </c>
      <c r="L77" s="2">
        <v>0</v>
      </c>
      <c r="M77" s="2">
        <v>0</v>
      </c>
      <c r="N77" s="2">
        <v>0</v>
      </c>
      <c r="O77" s="56" t="s">
        <v>129</v>
      </c>
      <c r="P77" s="56"/>
      <c r="Q77" s="56"/>
      <c r="R77" s="17"/>
      <c r="S77" s="17"/>
      <c r="T77" s="17"/>
      <c r="U77" s="17"/>
      <c r="V77" s="17"/>
      <c r="W77" s="17"/>
    </row>
    <row r="78" spans="1:23">
      <c r="A78" s="17" t="s">
        <v>417</v>
      </c>
      <c r="B78" s="17"/>
      <c r="C78" s="17"/>
      <c r="D78" s="17"/>
      <c r="E78" s="17"/>
      <c r="F78" s="17"/>
      <c r="G78" s="17"/>
      <c r="H78" s="17"/>
      <c r="I78" s="17"/>
      <c r="J78" s="17"/>
      <c r="K78" s="17"/>
      <c r="L78" s="17"/>
      <c r="M78" s="17"/>
      <c r="N78" s="17"/>
      <c r="O78" s="56"/>
      <c r="P78" s="56"/>
      <c r="Q78" s="56"/>
      <c r="R78" s="17"/>
      <c r="S78" s="17"/>
      <c r="T78" s="17"/>
      <c r="U78" s="17"/>
      <c r="V78" s="17"/>
      <c r="W78" s="17"/>
    </row>
    <row r="79" spans="1:23">
      <c r="A79" s="305">
        <v>1</v>
      </c>
      <c r="B79" s="305">
        <v>100</v>
      </c>
      <c r="C79" s="305">
        <v>55</v>
      </c>
      <c r="D79" s="305">
        <v>55</v>
      </c>
      <c r="E79" s="2">
        <v>0.8</v>
      </c>
      <c r="F79" s="2">
        <v>0</v>
      </c>
      <c r="G79" s="2">
        <v>-3</v>
      </c>
      <c r="H79" s="2">
        <v>0</v>
      </c>
      <c r="I79" s="2">
        <v>0</v>
      </c>
      <c r="J79" s="2">
        <v>0</v>
      </c>
      <c r="K79" s="2">
        <v>0</v>
      </c>
      <c r="L79" s="2">
        <v>0</v>
      </c>
      <c r="M79" s="2">
        <v>0</v>
      </c>
      <c r="N79" s="2">
        <v>0</v>
      </c>
      <c r="O79" s="56" t="s">
        <v>130</v>
      </c>
      <c r="P79" s="56"/>
      <c r="Q79" s="56"/>
      <c r="R79" s="17"/>
      <c r="S79" s="17"/>
      <c r="T79" s="17"/>
      <c r="U79" s="17"/>
      <c r="V79" s="17"/>
      <c r="W79" s="17"/>
    </row>
    <row r="80" spans="1:23">
      <c r="A80" s="305">
        <v>-3</v>
      </c>
      <c r="B80" s="305">
        <v>3</v>
      </c>
      <c r="C80" s="305">
        <v>-0.25</v>
      </c>
      <c r="D80" s="305">
        <v>-0.25</v>
      </c>
      <c r="E80" s="2">
        <v>0.8</v>
      </c>
      <c r="F80" s="2">
        <v>0</v>
      </c>
      <c r="G80" s="2">
        <v>-3</v>
      </c>
      <c r="H80" s="2">
        <v>0</v>
      </c>
      <c r="I80" s="2">
        <v>0</v>
      </c>
      <c r="J80" s="2">
        <v>0</v>
      </c>
      <c r="K80" s="2">
        <v>0</v>
      </c>
      <c r="L80" s="2">
        <v>0</v>
      </c>
      <c r="M80" s="2">
        <v>0</v>
      </c>
      <c r="N80" s="2">
        <v>0</v>
      </c>
      <c r="O80" s="56" t="s">
        <v>131</v>
      </c>
      <c r="P80" s="56"/>
      <c r="Q80" s="56"/>
      <c r="R80" s="17"/>
      <c r="S80" s="17"/>
      <c r="T80" s="17"/>
      <c r="U80" s="17"/>
      <c r="V80" s="17"/>
      <c r="W80" s="17"/>
    </row>
    <row r="81" spans="1:23">
      <c r="A81" s="2">
        <v>-3</v>
      </c>
      <c r="B81" s="2">
        <v>3</v>
      </c>
      <c r="C81" s="2">
        <v>1</v>
      </c>
      <c r="D81" s="2">
        <v>1</v>
      </c>
      <c r="E81" s="2">
        <v>0.8</v>
      </c>
      <c r="F81" s="2">
        <v>0</v>
      </c>
      <c r="G81" s="2">
        <v>-3</v>
      </c>
      <c r="H81" s="2">
        <v>0</v>
      </c>
      <c r="I81" s="2">
        <v>0</v>
      </c>
      <c r="J81" s="2">
        <v>0</v>
      </c>
      <c r="K81" s="2">
        <v>0</v>
      </c>
      <c r="L81" s="2">
        <v>0</v>
      </c>
      <c r="M81" s="2">
        <v>0</v>
      </c>
      <c r="N81" s="2">
        <v>0</v>
      </c>
      <c r="O81" s="56" t="s">
        <v>132</v>
      </c>
      <c r="P81" s="56"/>
      <c r="Q81" s="56"/>
      <c r="R81" s="17"/>
      <c r="S81" s="17"/>
      <c r="T81" s="17"/>
      <c r="U81" s="17"/>
      <c r="V81" s="17"/>
      <c r="W81" s="17"/>
    </row>
    <row r="82" spans="1:23">
      <c r="A82" s="2">
        <v>-3</v>
      </c>
      <c r="B82" s="2">
        <v>3</v>
      </c>
      <c r="C82" s="2">
        <v>0</v>
      </c>
      <c r="D82" s="2">
        <v>0</v>
      </c>
      <c r="E82" s="2">
        <v>0.8</v>
      </c>
      <c r="F82" s="2">
        <v>0</v>
      </c>
      <c r="G82" s="2">
        <v>-3</v>
      </c>
      <c r="H82" s="2">
        <v>0</v>
      </c>
      <c r="I82" s="2">
        <v>0</v>
      </c>
      <c r="J82" s="2">
        <v>0</v>
      </c>
      <c r="K82" s="2">
        <v>0</v>
      </c>
      <c r="L82" s="2">
        <v>0</v>
      </c>
      <c r="M82" s="2">
        <v>0</v>
      </c>
      <c r="N82" s="2">
        <v>0</v>
      </c>
      <c r="O82" s="56" t="s">
        <v>133</v>
      </c>
      <c r="P82" s="56"/>
      <c r="Q82" s="56"/>
      <c r="R82" s="17"/>
      <c r="S82" s="17"/>
      <c r="T82" s="17"/>
      <c r="U82" s="17"/>
      <c r="V82" s="17"/>
      <c r="W82" s="17"/>
    </row>
    <row r="83" spans="1:23">
      <c r="A83" s="17" t="s">
        <v>418</v>
      </c>
      <c r="B83" s="17"/>
      <c r="C83" s="17"/>
      <c r="D83" s="17"/>
      <c r="E83" s="17"/>
      <c r="F83" s="17"/>
      <c r="G83" s="17"/>
      <c r="H83" s="17"/>
      <c r="I83" s="17"/>
      <c r="J83" s="17"/>
      <c r="K83" s="17"/>
      <c r="L83" s="17"/>
      <c r="M83" s="17"/>
      <c r="N83" s="17"/>
      <c r="O83" s="56"/>
      <c r="P83" s="56"/>
      <c r="Q83" s="56"/>
      <c r="R83" s="17"/>
      <c r="S83" s="17"/>
      <c r="T83" s="17"/>
      <c r="U83" s="17"/>
      <c r="V83" s="17"/>
      <c r="W83" s="17"/>
    </row>
    <row r="84" spans="1:23">
      <c r="A84" s="2">
        <v>1E-3</v>
      </c>
      <c r="B84" s="2">
        <v>2</v>
      </c>
      <c r="C84" s="2">
        <v>0.31252000000000002</v>
      </c>
      <c r="D84" s="2">
        <v>0.2</v>
      </c>
      <c r="E84" s="2">
        <v>0.4</v>
      </c>
      <c r="F84" s="2">
        <v>3</v>
      </c>
      <c r="G84" s="2">
        <v>2</v>
      </c>
      <c r="H84" s="2">
        <v>0</v>
      </c>
      <c r="I84" s="2">
        <v>0</v>
      </c>
      <c r="J84" s="2">
        <v>0</v>
      </c>
      <c r="K84" s="2">
        <v>0</v>
      </c>
      <c r="L84" s="2">
        <v>0</v>
      </c>
      <c r="M84" s="2">
        <v>0</v>
      </c>
      <c r="N84" s="2">
        <v>0</v>
      </c>
      <c r="O84" s="56" t="s">
        <v>122</v>
      </c>
      <c r="P84" s="56"/>
      <c r="Q84" s="56"/>
      <c r="R84" s="17"/>
      <c r="S84" s="17"/>
      <c r="T84" s="17"/>
      <c r="U84" s="17"/>
      <c r="V84" s="17"/>
      <c r="W84" s="17"/>
    </row>
    <row r="85" spans="1:23">
      <c r="A85" s="17" t="s">
        <v>419</v>
      </c>
      <c r="B85" s="17"/>
      <c r="C85" s="17"/>
      <c r="D85" s="17"/>
      <c r="E85" s="17"/>
      <c r="F85" s="17"/>
      <c r="G85" s="17"/>
      <c r="H85" s="17"/>
      <c r="I85" s="17"/>
      <c r="J85" s="17"/>
      <c r="K85" s="17"/>
      <c r="L85" s="17"/>
      <c r="M85" s="17"/>
      <c r="N85" s="17"/>
      <c r="O85" s="56"/>
      <c r="P85" s="56"/>
      <c r="Q85" s="56"/>
      <c r="R85" s="17"/>
      <c r="S85" s="17"/>
      <c r="T85" s="17"/>
      <c r="U85" s="17"/>
      <c r="V85" s="17"/>
      <c r="W85" s="17"/>
    </row>
    <row r="86" spans="1:23">
      <c r="A86" s="305">
        <v>1</v>
      </c>
      <c r="B86" s="305">
        <v>40</v>
      </c>
      <c r="C86" s="305">
        <v>30</v>
      </c>
      <c r="D86" s="305">
        <v>30</v>
      </c>
      <c r="E86" s="2">
        <v>10</v>
      </c>
      <c r="F86" s="2">
        <v>0</v>
      </c>
      <c r="G86" s="2">
        <v>-3</v>
      </c>
      <c r="H86" s="2">
        <v>0</v>
      </c>
      <c r="I86" s="2">
        <v>0</v>
      </c>
      <c r="J86" s="2">
        <v>0</v>
      </c>
      <c r="K86" s="2">
        <v>0</v>
      </c>
      <c r="L86" s="2">
        <v>0</v>
      </c>
      <c r="M86" s="2">
        <v>0</v>
      </c>
      <c r="N86" s="2">
        <v>0</v>
      </c>
      <c r="O86" s="56" t="s">
        <v>123</v>
      </c>
      <c r="P86" s="56"/>
      <c r="Q86" s="56"/>
      <c r="R86" s="17"/>
      <c r="S86" s="17"/>
      <c r="T86" s="17"/>
      <c r="U86" s="17"/>
      <c r="V86" s="17"/>
      <c r="W86" s="17"/>
    </row>
    <row r="87" spans="1:23">
      <c r="A87" s="305">
        <v>1</v>
      </c>
      <c r="B87" s="305">
        <v>140</v>
      </c>
      <c r="C87" s="305">
        <v>118</v>
      </c>
      <c r="D87" s="305">
        <v>118</v>
      </c>
      <c r="E87" s="2">
        <v>10</v>
      </c>
      <c r="F87" s="2">
        <v>0</v>
      </c>
      <c r="G87" s="2">
        <v>-4</v>
      </c>
      <c r="H87" s="2">
        <v>0</v>
      </c>
      <c r="I87" s="2">
        <v>0</v>
      </c>
      <c r="J87" s="2">
        <v>0</v>
      </c>
      <c r="K87" s="2">
        <v>0</v>
      </c>
      <c r="L87" s="2">
        <v>0</v>
      </c>
      <c r="M87" s="2">
        <v>0</v>
      </c>
      <c r="N87" s="2">
        <v>0</v>
      </c>
      <c r="O87" s="56" t="s">
        <v>124</v>
      </c>
      <c r="P87" s="56"/>
      <c r="Q87" s="56"/>
      <c r="R87" s="17"/>
      <c r="S87" s="17"/>
      <c r="T87" s="17"/>
      <c r="U87" s="17"/>
      <c r="V87" s="17"/>
      <c r="W87" s="17"/>
    </row>
    <row r="88" spans="1:23">
      <c r="A88" s="305">
        <v>0.01</v>
      </c>
      <c r="B88" s="305">
        <v>0.3</v>
      </c>
      <c r="C88" s="305">
        <v>0.14899999999999999</v>
      </c>
      <c r="D88" s="305">
        <v>0.15</v>
      </c>
      <c r="E88" s="2">
        <v>0.8</v>
      </c>
      <c r="F88" s="2">
        <v>0</v>
      </c>
      <c r="G88" s="2">
        <v>-4</v>
      </c>
      <c r="H88" s="2">
        <v>0</v>
      </c>
      <c r="I88" s="2">
        <v>0</v>
      </c>
      <c r="J88" s="2">
        <v>0</v>
      </c>
      <c r="K88" s="2">
        <v>0</v>
      </c>
      <c r="L88" s="2">
        <v>0</v>
      </c>
      <c r="M88" s="2">
        <v>0</v>
      </c>
      <c r="N88" s="2">
        <v>0</v>
      </c>
      <c r="O88" s="56" t="s">
        <v>125</v>
      </c>
      <c r="P88" s="56"/>
      <c r="Q88" s="56"/>
      <c r="R88" s="17"/>
      <c r="S88" s="17"/>
      <c r="T88" s="17"/>
      <c r="U88" s="17"/>
      <c r="V88" s="17"/>
      <c r="W88" s="17"/>
    </row>
    <row r="89" spans="1:23">
      <c r="A89" s="305">
        <v>0.05</v>
      </c>
      <c r="B89" s="305">
        <v>0.2</v>
      </c>
      <c r="C89" s="305">
        <v>6.3E-2</v>
      </c>
      <c r="D89" s="305">
        <v>0.1</v>
      </c>
      <c r="E89" s="2">
        <v>0.8</v>
      </c>
      <c r="F89" s="2">
        <v>0</v>
      </c>
      <c r="G89" s="2">
        <v>-3</v>
      </c>
      <c r="H89" s="2">
        <v>0</v>
      </c>
      <c r="I89" s="2">
        <v>0</v>
      </c>
      <c r="J89" s="2">
        <v>0</v>
      </c>
      <c r="K89" s="2">
        <v>0</v>
      </c>
      <c r="L89" s="2">
        <v>0</v>
      </c>
      <c r="M89" s="2">
        <v>0</v>
      </c>
      <c r="N89" s="2">
        <v>0</v>
      </c>
      <c r="O89" s="56" t="s">
        <v>126</v>
      </c>
      <c r="P89" s="56"/>
      <c r="Q89" s="56"/>
      <c r="R89" s="17"/>
      <c r="S89" s="17"/>
      <c r="T89" s="17"/>
      <c r="U89" s="17"/>
      <c r="V89" s="17"/>
      <c r="W89" s="17"/>
    </row>
    <row r="90" spans="1:23">
      <c r="A90" s="305">
        <v>0.05</v>
      </c>
      <c r="B90" s="305">
        <v>0.2</v>
      </c>
      <c r="C90" s="305">
        <v>8.5000000000000006E-2</v>
      </c>
      <c r="D90" s="305">
        <v>0.1</v>
      </c>
      <c r="E90" s="2">
        <v>0.8</v>
      </c>
      <c r="F90" s="2">
        <v>0</v>
      </c>
      <c r="G90" s="2">
        <v>-3</v>
      </c>
      <c r="H90" s="2">
        <v>0</v>
      </c>
      <c r="I90" s="2">
        <v>0</v>
      </c>
      <c r="J90" s="2">
        <v>0</v>
      </c>
      <c r="K90" s="2">
        <v>0</v>
      </c>
      <c r="L90" s="2">
        <v>0</v>
      </c>
      <c r="M90" s="2">
        <v>0</v>
      </c>
      <c r="N90" s="2">
        <v>0</v>
      </c>
      <c r="O90" s="56" t="s">
        <v>127</v>
      </c>
      <c r="P90" s="56"/>
      <c r="Q90" s="56"/>
      <c r="R90" s="17"/>
      <c r="S90" s="17"/>
      <c r="T90" s="17"/>
      <c r="U90" s="17"/>
      <c r="V90" s="17"/>
      <c r="W90" s="17"/>
    </row>
    <row r="91" spans="1:23">
      <c r="A91" s="17" t="s">
        <v>420</v>
      </c>
      <c r="B91" s="17"/>
      <c r="C91" s="17"/>
      <c r="D91" s="17"/>
      <c r="E91" s="17"/>
      <c r="F91" s="17"/>
      <c r="G91" s="17"/>
      <c r="H91" s="17"/>
      <c r="I91" s="17"/>
      <c r="J91" s="17"/>
      <c r="K91" s="17"/>
      <c r="L91" s="17"/>
      <c r="M91" s="17"/>
      <c r="N91" s="17"/>
      <c r="O91" s="56"/>
      <c r="P91" s="56"/>
      <c r="Q91" s="56"/>
      <c r="R91" s="17"/>
      <c r="S91" s="17"/>
      <c r="T91" s="17"/>
      <c r="U91" s="17"/>
      <c r="V91" s="17"/>
      <c r="W91" s="17"/>
    </row>
    <row r="92" spans="1:23">
      <c r="A92" s="4">
        <v>9.9999999999999995E-8</v>
      </c>
      <c r="B92" s="4">
        <v>1.0000000000000001E-5</v>
      </c>
      <c r="C92" s="4">
        <v>3.9530000000000001E-6</v>
      </c>
      <c r="D92" s="4">
        <v>3.9530000000000001E-6</v>
      </c>
      <c r="E92" s="2">
        <v>0.8</v>
      </c>
      <c r="F92" s="2">
        <v>0</v>
      </c>
      <c r="G92" s="2">
        <v>-3</v>
      </c>
      <c r="H92" s="2">
        <v>0</v>
      </c>
      <c r="I92" s="2">
        <v>0</v>
      </c>
      <c r="J92" s="2">
        <v>0</v>
      </c>
      <c r="K92" s="2">
        <v>0</v>
      </c>
      <c r="L92" s="2">
        <v>0</v>
      </c>
      <c r="M92" s="2">
        <v>0</v>
      </c>
      <c r="N92" s="2">
        <v>0</v>
      </c>
      <c r="O92" s="56" t="s">
        <v>134</v>
      </c>
      <c r="P92" s="56"/>
      <c r="Q92" s="56"/>
      <c r="R92" s="17"/>
      <c r="S92" s="17"/>
      <c r="T92" s="17"/>
      <c r="U92" s="17"/>
      <c r="V92" s="17"/>
      <c r="W92" s="17"/>
    </row>
    <row r="93" spans="1:23" ht="13.5" thickBot="1">
      <c r="A93" s="2">
        <v>2</v>
      </c>
      <c r="B93" s="2">
        <v>4</v>
      </c>
      <c r="C93" s="2">
        <v>3.2149000000000001</v>
      </c>
      <c r="D93" s="2">
        <v>3.2149000000000001</v>
      </c>
      <c r="E93" s="2">
        <v>0.8</v>
      </c>
      <c r="F93" s="2">
        <v>0</v>
      </c>
      <c r="G93" s="2">
        <v>-3</v>
      </c>
      <c r="H93" s="2">
        <v>0</v>
      </c>
      <c r="I93" s="2">
        <v>0</v>
      </c>
      <c r="J93" s="2">
        <v>0</v>
      </c>
      <c r="K93" s="2">
        <v>0</v>
      </c>
      <c r="L93" s="2">
        <v>0</v>
      </c>
      <c r="M93" s="2">
        <v>0</v>
      </c>
      <c r="N93" s="2">
        <v>0</v>
      </c>
      <c r="O93" s="56" t="s">
        <v>135</v>
      </c>
      <c r="P93" s="56"/>
      <c r="Q93" s="56"/>
      <c r="R93" s="17"/>
      <c r="S93" s="17"/>
      <c r="T93" s="17"/>
      <c r="U93" s="17"/>
      <c r="V93" s="17"/>
      <c r="W93" s="17"/>
    </row>
    <row r="94" spans="1:23" ht="13.5" thickBot="1">
      <c r="A94" s="16" t="s">
        <v>334</v>
      </c>
      <c r="B94" s="17"/>
      <c r="C94" s="17"/>
      <c r="D94" s="17"/>
      <c r="E94" s="353" t="s">
        <v>1183</v>
      </c>
      <c r="F94" s="198"/>
      <c r="G94" s="198"/>
      <c r="H94" s="198"/>
      <c r="I94" s="198"/>
      <c r="J94" s="198"/>
      <c r="K94" s="199"/>
      <c r="L94" s="33"/>
      <c r="M94" s="33"/>
      <c r="N94" s="33"/>
      <c r="O94" s="174"/>
      <c r="P94" s="57"/>
      <c r="Q94" s="17"/>
      <c r="R94" s="17"/>
      <c r="S94" s="17"/>
      <c r="T94" s="17"/>
      <c r="U94" s="17"/>
      <c r="V94" s="17"/>
      <c r="W94" s="17"/>
    </row>
    <row r="95" spans="1:23" ht="13.5" thickBot="1">
      <c r="A95" s="16" t="s">
        <v>335</v>
      </c>
      <c r="B95" s="17"/>
      <c r="C95" s="17"/>
      <c r="D95" s="101"/>
      <c r="E95" s="190" t="s">
        <v>815</v>
      </c>
      <c r="F95" s="103"/>
      <c r="G95" s="103"/>
      <c r="H95" s="103"/>
      <c r="I95" s="103"/>
      <c r="J95" s="103"/>
      <c r="K95" s="103"/>
      <c r="L95" s="103"/>
      <c r="M95" s="104"/>
      <c r="N95" s="104"/>
      <c r="O95" s="57"/>
      <c r="P95" s="57"/>
      <c r="Q95" s="17"/>
      <c r="R95" s="17"/>
      <c r="S95" s="17"/>
      <c r="T95" s="17"/>
      <c r="U95" s="17"/>
      <c r="V95" s="17"/>
      <c r="W95" s="17"/>
    </row>
    <row r="96" spans="1:23" ht="13.5" thickBot="1">
      <c r="A96" s="16" t="s">
        <v>336</v>
      </c>
      <c r="B96" s="17"/>
      <c r="C96" s="17"/>
      <c r="D96" s="17"/>
      <c r="E96" s="17"/>
      <c r="F96" s="17"/>
      <c r="G96" s="17"/>
      <c r="H96" s="17"/>
      <c r="I96" s="17"/>
      <c r="J96" s="17"/>
      <c r="K96" s="17"/>
      <c r="L96" s="17"/>
      <c r="M96" s="17"/>
      <c r="N96" s="17"/>
      <c r="O96" s="56"/>
      <c r="P96" s="56"/>
      <c r="Q96" s="17"/>
      <c r="R96" s="17"/>
      <c r="S96" s="17"/>
      <c r="T96" s="17"/>
      <c r="U96" s="17"/>
      <c r="V96" s="17"/>
      <c r="W96" s="17"/>
    </row>
    <row r="97" spans="1:24" ht="13.5" thickBot="1">
      <c r="A97" s="21">
        <v>0</v>
      </c>
      <c r="B97" s="21">
        <v>1</v>
      </c>
      <c r="C97" s="21">
        <v>1</v>
      </c>
      <c r="D97" s="21">
        <v>0</v>
      </c>
      <c r="E97" s="21">
        <v>0</v>
      </c>
      <c r="F97" s="21">
        <v>0</v>
      </c>
      <c r="G97" s="21">
        <v>-4</v>
      </c>
      <c r="H97" s="21">
        <v>0</v>
      </c>
      <c r="I97" s="21">
        <v>0</v>
      </c>
      <c r="J97" s="21">
        <v>0</v>
      </c>
      <c r="K97" s="21">
        <v>0</v>
      </c>
      <c r="L97" s="21">
        <v>0</v>
      </c>
      <c r="M97" s="21">
        <v>0</v>
      </c>
      <c r="N97" s="21">
        <v>0</v>
      </c>
      <c r="O97" s="56" t="s">
        <v>139</v>
      </c>
      <c r="P97" s="56"/>
      <c r="Q97" s="74" t="s">
        <v>685</v>
      </c>
      <c r="R97" s="75"/>
      <c r="S97" s="75"/>
      <c r="T97" s="75"/>
      <c r="U97" s="76"/>
      <c r="V97" s="17"/>
      <c r="W97" s="17"/>
    </row>
    <row r="98" spans="1:24" ht="12.75" customHeight="1">
      <c r="A98" s="16" t="s">
        <v>339</v>
      </c>
      <c r="B98" s="17"/>
      <c r="C98" s="17"/>
      <c r="D98" s="17"/>
      <c r="E98" s="411" t="s">
        <v>1185</v>
      </c>
      <c r="F98" s="412"/>
      <c r="G98" s="412"/>
      <c r="H98" s="412"/>
      <c r="I98" s="412"/>
      <c r="J98" s="412"/>
      <c r="K98" s="413"/>
      <c r="L98" s="60"/>
      <c r="M98" s="60"/>
      <c r="N98" s="100"/>
      <c r="O98" s="101"/>
      <c r="P98" s="56"/>
      <c r="Q98" s="17"/>
      <c r="R98" s="17"/>
      <c r="S98" s="17"/>
      <c r="T98" s="17"/>
      <c r="U98" s="17"/>
      <c r="V98" s="17"/>
      <c r="W98" s="17"/>
    </row>
    <row r="99" spans="1:24" ht="13.5" thickBot="1">
      <c r="A99" s="17" t="s">
        <v>340</v>
      </c>
      <c r="B99" s="17"/>
      <c r="C99" s="17"/>
      <c r="D99" s="17"/>
      <c r="E99" s="355" t="s">
        <v>1184</v>
      </c>
      <c r="F99" s="354"/>
      <c r="G99" s="354"/>
      <c r="H99" s="354"/>
      <c r="I99" s="354"/>
      <c r="J99" s="354"/>
      <c r="K99" s="68"/>
      <c r="L99" s="33"/>
      <c r="M99" s="33"/>
      <c r="N99" s="33"/>
      <c r="O99" s="101"/>
      <c r="P99" s="56"/>
      <c r="Q99" s="17"/>
      <c r="R99" s="17"/>
      <c r="S99" s="17"/>
      <c r="T99" s="17"/>
      <c r="U99" s="17"/>
      <c r="V99" s="17"/>
      <c r="W99" s="17"/>
    </row>
    <row r="100" spans="1:24">
      <c r="A100" s="17" t="s">
        <v>338</v>
      </c>
      <c r="B100" s="17"/>
      <c r="C100" s="17"/>
      <c r="D100" s="17"/>
      <c r="E100" s="60"/>
      <c r="F100" s="60"/>
      <c r="G100" s="60"/>
      <c r="H100" s="60"/>
      <c r="I100" s="60"/>
      <c r="J100" s="60"/>
      <c r="K100" s="33"/>
      <c r="L100" s="17"/>
      <c r="M100" s="33"/>
      <c r="N100" s="33"/>
      <c r="O100" s="101"/>
      <c r="P100" s="56"/>
      <c r="Q100" s="17"/>
      <c r="R100" s="419" t="s">
        <v>513</v>
      </c>
      <c r="S100" s="420"/>
      <c r="T100" s="420"/>
      <c r="U100" s="421"/>
      <c r="V100" s="17"/>
      <c r="W100" s="17"/>
    </row>
    <row r="101" spans="1:24">
      <c r="A101" s="16" t="s">
        <v>512</v>
      </c>
      <c r="B101" s="17">
        <v>2</v>
      </c>
      <c r="C101" s="17">
        <v>1.2</v>
      </c>
      <c r="D101" s="17">
        <v>1.2</v>
      </c>
      <c r="E101" s="107">
        <v>-1</v>
      </c>
      <c r="F101" s="107">
        <v>0.2</v>
      </c>
      <c r="G101" s="107">
        <v>5</v>
      </c>
      <c r="H101" s="107">
        <v>0</v>
      </c>
      <c r="I101" s="107">
        <v>0</v>
      </c>
      <c r="J101" s="107">
        <v>0</v>
      </c>
      <c r="K101" s="33">
        <v>0</v>
      </c>
      <c r="L101" s="33">
        <v>0</v>
      </c>
      <c r="M101" s="33">
        <v>0</v>
      </c>
      <c r="N101" s="33">
        <v>0</v>
      </c>
      <c r="O101" s="101" t="s">
        <v>671</v>
      </c>
      <c r="P101" s="56"/>
      <c r="Q101" s="17"/>
      <c r="R101" s="422"/>
      <c r="S101" s="417"/>
      <c r="T101" s="417"/>
      <c r="U101" s="423"/>
      <c r="V101" s="17"/>
      <c r="W101" s="17"/>
    </row>
    <row r="102" spans="1:24" ht="13.5" thickBot="1">
      <c r="A102" s="16" t="s">
        <v>337</v>
      </c>
      <c r="B102" s="17"/>
      <c r="C102" s="17"/>
      <c r="D102" s="17"/>
      <c r="E102" s="17"/>
      <c r="F102" s="17"/>
      <c r="G102" s="17"/>
      <c r="H102" s="17"/>
      <c r="I102" s="17"/>
      <c r="J102" s="17"/>
      <c r="K102" s="17"/>
      <c r="L102" s="17"/>
      <c r="M102" s="17"/>
      <c r="N102" s="17"/>
      <c r="O102" s="56"/>
      <c r="P102" s="56"/>
      <c r="Q102" s="17"/>
      <c r="R102" s="424"/>
      <c r="S102" s="418"/>
      <c r="T102" s="418"/>
      <c r="U102" s="425"/>
      <c r="V102" s="17"/>
      <c r="W102" s="17"/>
    </row>
    <row r="103" spans="1:24" ht="13.5" thickBot="1">
      <c r="A103" s="2">
        <v>0.01</v>
      </c>
      <c r="B103" s="2">
        <v>0.99</v>
      </c>
      <c r="C103" s="2">
        <v>0.5</v>
      </c>
      <c r="D103" s="2">
        <v>0.5</v>
      </c>
      <c r="E103" s="2">
        <v>0</v>
      </c>
      <c r="F103" s="2">
        <v>0</v>
      </c>
      <c r="G103" s="2">
        <v>-4</v>
      </c>
      <c r="H103" s="2">
        <v>0</v>
      </c>
      <c r="I103" s="2">
        <v>0</v>
      </c>
      <c r="J103" s="2">
        <v>0</v>
      </c>
      <c r="K103" s="2">
        <v>0</v>
      </c>
      <c r="L103" s="2">
        <v>0</v>
      </c>
      <c r="M103" s="2">
        <v>0</v>
      </c>
      <c r="N103" s="2">
        <v>0</v>
      </c>
      <c r="O103" s="56" t="s">
        <v>260</v>
      </c>
      <c r="P103" s="56"/>
      <c r="Q103" s="17"/>
      <c r="R103" s="17"/>
      <c r="S103" s="17"/>
      <c r="T103" s="17"/>
      <c r="U103" s="17"/>
      <c r="V103" s="17"/>
      <c r="W103" s="17"/>
    </row>
    <row r="104" spans="1:24" ht="13.5" thickBot="1">
      <c r="A104" s="23" t="s">
        <v>341</v>
      </c>
      <c r="B104" s="17"/>
      <c r="C104" s="17"/>
      <c r="D104" s="17"/>
      <c r="E104" s="77" t="s">
        <v>1188</v>
      </c>
      <c r="F104" s="78"/>
      <c r="G104" s="78"/>
      <c r="H104" s="78"/>
      <c r="I104" s="78"/>
      <c r="J104" s="357" t="s">
        <v>1189</v>
      </c>
      <c r="K104" s="78"/>
      <c r="L104" s="78"/>
      <c r="M104" s="79"/>
      <c r="N104" s="76"/>
      <c r="O104" s="318"/>
      <c r="P104" s="318"/>
      <c r="Q104" s="76"/>
      <c r="R104" s="17"/>
      <c r="S104" s="17"/>
      <c r="T104" s="17"/>
      <c r="U104" s="17"/>
      <c r="V104" s="17"/>
      <c r="W104" s="17"/>
    </row>
    <row r="105" spans="1:24" s="1" customFormat="1" ht="13.5" thickBot="1">
      <c r="A105" s="17" t="s">
        <v>87</v>
      </c>
      <c r="B105" s="17"/>
      <c r="C105" s="17"/>
      <c r="D105" s="17"/>
      <c r="E105" s="317" t="s">
        <v>1186</v>
      </c>
      <c r="F105" s="200"/>
      <c r="G105" s="200"/>
      <c r="H105" s="200"/>
      <c r="I105" s="356" t="s">
        <v>1187</v>
      </c>
      <c r="J105" s="200"/>
      <c r="K105" s="200"/>
      <c r="L105" s="68"/>
      <c r="M105" s="17"/>
      <c r="N105" s="17"/>
      <c r="O105" s="17"/>
      <c r="P105" s="17"/>
      <c r="Q105" s="17"/>
      <c r="R105" s="17"/>
      <c r="S105" s="17"/>
      <c r="T105" s="17"/>
      <c r="U105" s="17"/>
      <c r="V105" s="17"/>
      <c r="W105" s="17"/>
    </row>
    <row r="106" spans="1:24">
      <c r="A106" s="2">
        <v>0</v>
      </c>
      <c r="B106" s="2">
        <v>0</v>
      </c>
      <c r="C106" s="2">
        <v>0</v>
      </c>
      <c r="D106" s="2">
        <v>0</v>
      </c>
      <c r="E106" s="2">
        <v>0</v>
      </c>
      <c r="F106" s="2">
        <v>0</v>
      </c>
      <c r="G106" s="2">
        <v>0</v>
      </c>
      <c r="H106" s="2">
        <v>0</v>
      </c>
      <c r="I106" s="2">
        <v>0</v>
      </c>
      <c r="J106" s="2">
        <v>0</v>
      </c>
      <c r="K106" s="17" t="s">
        <v>99</v>
      </c>
      <c r="L106" s="17"/>
      <c r="M106" s="17"/>
      <c r="N106" s="17"/>
      <c r="O106" s="17"/>
      <c r="P106" s="17"/>
      <c r="Q106" s="17"/>
      <c r="R106" s="17"/>
      <c r="S106" s="17"/>
      <c r="T106" s="17"/>
      <c r="U106" s="17"/>
      <c r="V106" s="17"/>
      <c r="W106" s="17"/>
    </row>
    <row r="107" spans="1:24" s="1" customFormat="1">
      <c r="A107" s="55" t="s">
        <v>427</v>
      </c>
      <c r="B107" s="22" t="s">
        <v>428</v>
      </c>
      <c r="C107" s="18" t="s">
        <v>0</v>
      </c>
      <c r="D107" s="18" t="s">
        <v>1</v>
      </c>
      <c r="E107" s="18" t="s">
        <v>2</v>
      </c>
      <c r="F107" s="22" t="s">
        <v>273</v>
      </c>
      <c r="G107" s="22" t="s">
        <v>3</v>
      </c>
      <c r="H107" s="18" t="s">
        <v>5</v>
      </c>
      <c r="I107" s="22"/>
      <c r="J107" s="18"/>
      <c r="K107" s="18"/>
      <c r="L107" s="22"/>
      <c r="M107" s="18"/>
      <c r="N107" s="18"/>
      <c r="O107" s="17"/>
      <c r="P107" s="17"/>
      <c r="Q107" s="17"/>
      <c r="R107" s="17"/>
      <c r="S107" s="17"/>
      <c r="T107" s="17"/>
      <c r="U107" s="17"/>
      <c r="V107" s="17"/>
      <c r="W107" s="17"/>
    </row>
    <row r="108" spans="1:24" s="1" customFormat="1">
      <c r="A108" s="17" t="s">
        <v>93</v>
      </c>
      <c r="B108" s="17">
        <v>-2</v>
      </c>
      <c r="C108" s="17">
        <v>2</v>
      </c>
      <c r="D108" s="17">
        <v>0</v>
      </c>
      <c r="E108" s="17">
        <v>0</v>
      </c>
      <c r="F108" s="17">
        <v>99</v>
      </c>
      <c r="G108" s="17">
        <v>0</v>
      </c>
      <c r="H108" s="17">
        <v>-2</v>
      </c>
      <c r="I108" s="16" t="s">
        <v>140</v>
      </c>
      <c r="J108" s="17"/>
      <c r="K108" s="17"/>
      <c r="L108" s="17"/>
      <c r="M108" s="17"/>
      <c r="N108" s="17"/>
      <c r="O108" s="17"/>
      <c r="P108" s="17"/>
      <c r="Q108" s="17"/>
      <c r="R108" s="17"/>
      <c r="S108" s="17"/>
      <c r="T108" s="17"/>
      <c r="U108" s="17"/>
      <c r="V108" s="17"/>
      <c r="W108" s="17"/>
    </row>
    <row r="109" spans="1:24" s="1" customFormat="1">
      <c r="A109" s="16" t="s">
        <v>69</v>
      </c>
      <c r="B109" s="17"/>
      <c r="C109" s="17"/>
      <c r="D109" s="17"/>
      <c r="E109" s="17"/>
      <c r="F109" s="17"/>
      <c r="G109" s="17"/>
      <c r="H109" s="17"/>
      <c r="I109" s="16"/>
      <c r="J109" s="17"/>
      <c r="K109" s="17"/>
      <c r="L109" s="17"/>
      <c r="M109" s="17"/>
      <c r="N109" s="17"/>
      <c r="O109" s="17"/>
      <c r="P109" s="17"/>
      <c r="Q109" s="17"/>
      <c r="R109" s="17"/>
      <c r="S109" s="17"/>
      <c r="T109" s="17"/>
      <c r="U109" s="17"/>
      <c r="V109" s="17"/>
      <c r="W109" s="17"/>
    </row>
    <row r="110" spans="1:24" s="1" customFormat="1" ht="13.5" thickBot="1">
      <c r="A110" s="59" t="s">
        <v>492</v>
      </c>
      <c r="B110" s="17"/>
      <c r="C110" s="17"/>
      <c r="D110" s="17"/>
      <c r="E110" s="17"/>
      <c r="F110" s="17"/>
      <c r="G110" s="17"/>
      <c r="H110" s="17"/>
      <c r="I110" s="16"/>
      <c r="J110" s="17"/>
      <c r="K110" s="17"/>
      <c r="L110" s="17"/>
      <c r="M110" s="17"/>
      <c r="N110" s="17"/>
      <c r="O110" s="17"/>
      <c r="P110" s="17"/>
      <c r="Q110" s="33"/>
      <c r="R110" s="33"/>
      <c r="S110" s="33"/>
      <c r="T110" s="33"/>
      <c r="U110" s="33"/>
      <c r="V110" s="33"/>
      <c r="W110" s="33"/>
      <c r="X110" s="95"/>
    </row>
    <row r="111" spans="1:24" ht="12.75" customHeight="1">
      <c r="A111" s="2">
        <v>3</v>
      </c>
      <c r="B111" s="16" t="s">
        <v>342</v>
      </c>
      <c r="C111" s="16"/>
      <c r="D111" s="17"/>
      <c r="E111" s="17"/>
      <c r="F111" s="17"/>
      <c r="G111" s="17"/>
      <c r="H111" s="17"/>
      <c r="I111" s="17"/>
      <c r="J111" s="17"/>
      <c r="K111" s="60"/>
      <c r="L111" s="60"/>
      <c r="M111" s="60"/>
      <c r="N111" s="60"/>
      <c r="O111" s="60"/>
      <c r="P111" s="60"/>
      <c r="Q111" s="467" t="s">
        <v>1191</v>
      </c>
      <c r="R111" s="468"/>
      <c r="S111" s="468"/>
      <c r="T111" s="468"/>
      <c r="U111" s="469"/>
      <c r="V111" s="60"/>
      <c r="W111" s="33"/>
      <c r="X111" s="95"/>
    </row>
    <row r="112" spans="1:24">
      <c r="A112" s="2">
        <v>0</v>
      </c>
      <c r="B112" s="16" t="s">
        <v>287</v>
      </c>
      <c r="C112" s="16"/>
      <c r="D112" s="17"/>
      <c r="E112" s="17"/>
      <c r="F112" s="17"/>
      <c r="G112" s="17"/>
      <c r="H112" s="17"/>
      <c r="I112" s="17"/>
      <c r="J112" s="17"/>
      <c r="K112" s="60"/>
      <c r="L112" s="60"/>
      <c r="M112" s="60"/>
      <c r="N112" s="60"/>
      <c r="O112" s="60"/>
      <c r="P112" s="60"/>
      <c r="Q112" s="470"/>
      <c r="R112" s="471"/>
      <c r="S112" s="471"/>
      <c r="T112" s="471"/>
      <c r="U112" s="472"/>
      <c r="V112" s="60"/>
      <c r="W112" s="33"/>
      <c r="X112" s="95"/>
    </row>
    <row r="113" spans="1:24" ht="12.75" customHeight="1">
      <c r="A113" s="2">
        <v>0</v>
      </c>
      <c r="B113" s="16" t="s">
        <v>288</v>
      </c>
      <c r="C113" s="16"/>
      <c r="D113" s="17"/>
      <c r="E113" s="17"/>
      <c r="F113" s="17"/>
      <c r="G113" s="17"/>
      <c r="H113" s="17"/>
      <c r="I113" s="17"/>
      <c r="J113" s="17"/>
      <c r="K113" s="60"/>
      <c r="L113" s="60"/>
      <c r="M113" s="60"/>
      <c r="N113" s="60"/>
      <c r="O113" s="60"/>
      <c r="P113" s="60"/>
      <c r="Q113" s="473" t="s">
        <v>1192</v>
      </c>
      <c r="R113" s="474"/>
      <c r="S113" s="474"/>
      <c r="T113" s="474"/>
      <c r="U113" s="475"/>
      <c r="V113" s="60"/>
      <c r="W113" s="33"/>
      <c r="X113" s="95"/>
    </row>
    <row r="114" spans="1:24" ht="12.75" customHeight="1">
      <c r="A114" s="17" t="s">
        <v>13</v>
      </c>
      <c r="B114" s="17" t="s">
        <v>0</v>
      </c>
      <c r="C114" s="17" t="s">
        <v>1</v>
      </c>
      <c r="D114" s="17" t="s">
        <v>2</v>
      </c>
      <c r="E114" s="16" t="s">
        <v>273</v>
      </c>
      <c r="F114" s="17" t="s">
        <v>3</v>
      </c>
      <c r="G114" s="17" t="s">
        <v>5</v>
      </c>
      <c r="H114" s="16" t="s">
        <v>96</v>
      </c>
      <c r="I114" s="16" t="s">
        <v>7</v>
      </c>
      <c r="J114" s="16" t="s">
        <v>8</v>
      </c>
      <c r="K114" s="16" t="s">
        <v>9</v>
      </c>
      <c r="L114" s="16" t="s">
        <v>268</v>
      </c>
      <c r="M114" s="16" t="s">
        <v>97</v>
      </c>
      <c r="N114" s="16" t="s">
        <v>293</v>
      </c>
      <c r="O114" s="16" t="s">
        <v>344</v>
      </c>
      <c r="P114" s="33"/>
      <c r="Q114" s="473"/>
      <c r="R114" s="474"/>
      <c r="S114" s="474"/>
      <c r="T114" s="474"/>
      <c r="U114" s="475"/>
      <c r="V114" s="60"/>
      <c r="W114" s="60"/>
      <c r="X114" s="95"/>
    </row>
    <row r="115" spans="1:24">
      <c r="A115" s="2">
        <v>1</v>
      </c>
      <c r="B115" s="2">
        <v>15</v>
      </c>
      <c r="C115" s="2">
        <v>7.9266800000000002</v>
      </c>
      <c r="D115" s="2">
        <v>8</v>
      </c>
      <c r="E115" s="305">
        <v>10</v>
      </c>
      <c r="F115" s="305">
        <v>0</v>
      </c>
      <c r="G115" s="2">
        <v>1</v>
      </c>
      <c r="H115" s="2">
        <v>0</v>
      </c>
      <c r="I115" s="2">
        <v>0</v>
      </c>
      <c r="J115" s="2">
        <v>0</v>
      </c>
      <c r="K115" s="2">
        <v>0</v>
      </c>
      <c r="L115" s="2">
        <v>0</v>
      </c>
      <c r="M115" s="2">
        <v>0</v>
      </c>
      <c r="N115" s="2">
        <v>0</v>
      </c>
      <c r="O115" s="16" t="s">
        <v>141</v>
      </c>
      <c r="P115" s="60"/>
      <c r="Q115" s="473"/>
      <c r="R115" s="474"/>
      <c r="S115" s="474"/>
      <c r="T115" s="474"/>
      <c r="U115" s="475"/>
      <c r="V115" s="60"/>
      <c r="W115" s="60"/>
      <c r="X115" s="95"/>
    </row>
    <row r="116" spans="1:24">
      <c r="A116" s="2">
        <v>0.3</v>
      </c>
      <c r="B116" s="2">
        <v>0.99</v>
      </c>
      <c r="C116" s="2">
        <v>0.86417299999999997</v>
      </c>
      <c r="D116" s="2">
        <v>0.8</v>
      </c>
      <c r="E116" s="305">
        <v>0.09</v>
      </c>
      <c r="F116" s="305">
        <v>1</v>
      </c>
      <c r="G116" s="2">
        <v>3</v>
      </c>
      <c r="H116" s="2">
        <v>0</v>
      </c>
      <c r="I116" s="2">
        <v>0</v>
      </c>
      <c r="J116" s="2">
        <v>0</v>
      </c>
      <c r="K116" s="2">
        <v>0</v>
      </c>
      <c r="L116" s="2">
        <v>0</v>
      </c>
      <c r="M116" s="2">
        <v>0</v>
      </c>
      <c r="N116" s="2">
        <v>0</v>
      </c>
      <c r="O116" s="16" t="s">
        <v>142</v>
      </c>
      <c r="P116" s="60"/>
      <c r="Q116" s="414" t="s">
        <v>1190</v>
      </c>
      <c r="R116" s="415"/>
      <c r="S116" s="415"/>
      <c r="T116" s="415"/>
      <c r="U116" s="416"/>
      <c r="V116" s="60"/>
      <c r="W116" s="60"/>
      <c r="X116" s="95"/>
    </row>
    <row r="117" spans="1:24" ht="13.5" thickBot="1">
      <c r="A117" s="2">
        <v>0</v>
      </c>
      <c r="B117" s="2">
        <v>2</v>
      </c>
      <c r="C117" s="2">
        <v>0.01</v>
      </c>
      <c r="D117" s="2">
        <v>0.8</v>
      </c>
      <c r="E117" s="2">
        <v>0.2</v>
      </c>
      <c r="F117" s="2">
        <v>0</v>
      </c>
      <c r="G117" s="2">
        <v>-4</v>
      </c>
      <c r="H117" s="2">
        <v>0</v>
      </c>
      <c r="I117" s="2">
        <v>0</v>
      </c>
      <c r="J117" s="2">
        <v>0</v>
      </c>
      <c r="K117" s="2">
        <v>0</v>
      </c>
      <c r="L117" s="2">
        <v>0</v>
      </c>
      <c r="M117" s="2">
        <v>0</v>
      </c>
      <c r="N117" s="2">
        <v>0</v>
      </c>
      <c r="O117" s="16" t="s">
        <v>143</v>
      </c>
      <c r="P117" s="60"/>
      <c r="Q117" s="476"/>
      <c r="R117" s="477"/>
      <c r="S117" s="477"/>
      <c r="T117" s="477"/>
      <c r="U117" s="478"/>
      <c r="V117" s="60"/>
      <c r="W117" s="60"/>
      <c r="X117" s="95"/>
    </row>
    <row r="118" spans="1:24">
      <c r="A118" s="2">
        <v>-5</v>
      </c>
      <c r="B118" s="2">
        <v>5</v>
      </c>
      <c r="C118" s="2">
        <v>0</v>
      </c>
      <c r="D118" s="2">
        <v>0</v>
      </c>
      <c r="E118" s="2">
        <v>0</v>
      </c>
      <c r="F118" s="2">
        <v>0</v>
      </c>
      <c r="G118" s="2">
        <v>-4</v>
      </c>
      <c r="H118" s="2">
        <v>0</v>
      </c>
      <c r="I118" s="2">
        <v>0</v>
      </c>
      <c r="J118" s="2">
        <v>0</v>
      </c>
      <c r="K118" s="2">
        <v>0</v>
      </c>
      <c r="L118" s="2">
        <v>0</v>
      </c>
      <c r="M118" s="2">
        <v>0</v>
      </c>
      <c r="N118" s="2">
        <v>0</v>
      </c>
      <c r="O118" s="16" t="s">
        <v>261</v>
      </c>
      <c r="P118" s="60"/>
      <c r="Q118" s="60"/>
      <c r="R118" s="60"/>
      <c r="S118" s="60"/>
      <c r="T118" s="60"/>
      <c r="U118" s="60"/>
      <c r="V118" s="60"/>
      <c r="W118" s="60"/>
      <c r="X118" s="95"/>
    </row>
    <row r="119" spans="1:24">
      <c r="A119" s="2">
        <v>0</v>
      </c>
      <c r="B119" s="2">
        <v>0</v>
      </c>
      <c r="C119" s="2">
        <v>0</v>
      </c>
      <c r="D119" s="2">
        <v>0</v>
      </c>
      <c r="E119" s="2">
        <v>0</v>
      </c>
      <c r="F119" s="2">
        <v>0</v>
      </c>
      <c r="G119" s="2">
        <v>-99</v>
      </c>
      <c r="H119" s="2">
        <v>0</v>
      </c>
      <c r="I119" s="2">
        <v>0</v>
      </c>
      <c r="J119" s="2">
        <v>0</v>
      </c>
      <c r="K119" s="2">
        <v>0</v>
      </c>
      <c r="L119" s="2">
        <v>0</v>
      </c>
      <c r="M119" s="2">
        <v>0</v>
      </c>
      <c r="N119" s="2">
        <v>0</v>
      </c>
      <c r="O119" s="16" t="s">
        <v>144</v>
      </c>
      <c r="P119" s="60"/>
      <c r="Q119" s="60"/>
      <c r="R119" s="60"/>
      <c r="S119" s="60"/>
      <c r="T119" s="60"/>
      <c r="U119" s="60"/>
      <c r="V119" s="60"/>
      <c r="W119" s="60"/>
      <c r="X119" s="95"/>
    </row>
    <row r="120" spans="1:24" ht="13.5" thickBot="1">
      <c r="A120" s="16" t="s">
        <v>1222</v>
      </c>
      <c r="B120" s="17"/>
      <c r="C120" s="17"/>
      <c r="D120" s="17"/>
      <c r="E120" s="17"/>
      <c r="F120" s="17"/>
      <c r="G120" s="17"/>
      <c r="H120" s="17"/>
      <c r="I120" s="17"/>
      <c r="J120" s="17"/>
      <c r="K120" s="17"/>
      <c r="L120" s="17"/>
      <c r="M120" s="17"/>
      <c r="N120" s="17"/>
      <c r="O120" s="16"/>
      <c r="P120" s="60"/>
      <c r="Q120" s="60"/>
      <c r="R120" s="60"/>
      <c r="S120" s="60"/>
      <c r="T120" s="60"/>
      <c r="U120" s="60"/>
      <c r="V120" s="60"/>
      <c r="W120" s="60"/>
      <c r="X120" s="95"/>
    </row>
    <row r="121" spans="1:24" ht="13.5" thickBot="1">
      <c r="A121" s="74" t="s">
        <v>1195</v>
      </c>
      <c r="B121" s="75"/>
      <c r="C121" s="75"/>
      <c r="D121" s="75"/>
      <c r="E121" s="75"/>
      <c r="F121" s="75"/>
      <c r="G121" s="75"/>
      <c r="H121" s="75"/>
      <c r="I121" s="75"/>
      <c r="J121" s="75"/>
      <c r="K121" s="75"/>
      <c r="L121" s="362" t="s">
        <v>1196</v>
      </c>
      <c r="M121" s="75"/>
      <c r="N121" s="75"/>
      <c r="O121" s="298"/>
      <c r="P121" s="316"/>
      <c r="Q121" s="361"/>
      <c r="R121" s="361"/>
      <c r="S121" s="316"/>
      <c r="T121" s="359"/>
      <c r="U121" s="60"/>
      <c r="V121" s="60"/>
      <c r="W121" s="60"/>
      <c r="X121" s="95"/>
    </row>
    <row r="122" spans="1:24">
      <c r="A122" s="59" t="s">
        <v>576</v>
      </c>
      <c r="B122" s="17"/>
      <c r="C122" s="17"/>
      <c r="D122" s="17"/>
      <c r="E122" s="17"/>
      <c r="F122" s="17"/>
      <c r="G122" s="17"/>
      <c r="H122" s="17"/>
      <c r="I122" s="17"/>
      <c r="J122" s="17"/>
      <c r="K122" s="17"/>
      <c r="L122" s="17"/>
      <c r="M122" s="17"/>
      <c r="N122" s="17"/>
      <c r="O122" s="16"/>
      <c r="P122" s="60"/>
      <c r="Q122" s="60"/>
      <c r="R122" s="60"/>
      <c r="S122" s="60"/>
      <c r="T122" s="60"/>
      <c r="U122" s="60"/>
      <c r="V122" s="60"/>
      <c r="W122" s="60"/>
      <c r="X122" s="95"/>
    </row>
    <row r="123" spans="1:24">
      <c r="A123" s="2">
        <v>1</v>
      </c>
      <c r="B123" s="16" t="s">
        <v>493</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1980</v>
      </c>
      <c r="B124" s="16" t="s">
        <v>154</v>
      </c>
      <c r="C124" s="17"/>
      <c r="D124" s="17"/>
      <c r="E124" s="17"/>
      <c r="F124" s="17"/>
      <c r="G124" s="17"/>
      <c r="H124" s="17"/>
      <c r="I124" s="17"/>
      <c r="J124" s="17"/>
      <c r="K124" s="17"/>
      <c r="L124" s="17"/>
      <c r="M124" s="17"/>
      <c r="N124" s="17"/>
      <c r="O124" s="17"/>
      <c r="P124" s="60"/>
      <c r="Q124" s="60"/>
      <c r="R124" s="60"/>
      <c r="S124" s="60"/>
      <c r="T124" s="60"/>
      <c r="U124" s="60"/>
      <c r="V124" s="60"/>
      <c r="W124" s="60"/>
      <c r="X124" s="95"/>
    </row>
    <row r="125" spans="1:24">
      <c r="A125" s="2">
        <v>2008</v>
      </c>
      <c r="B125" s="16" t="s">
        <v>155</v>
      </c>
      <c r="C125" s="17"/>
      <c r="D125" s="17"/>
      <c r="E125" s="17"/>
      <c r="F125" s="17"/>
      <c r="G125" s="17"/>
      <c r="H125" s="17"/>
      <c r="I125" s="17"/>
      <c r="J125" s="17"/>
      <c r="K125" s="17"/>
      <c r="L125" s="17"/>
      <c r="M125" s="17"/>
      <c r="N125" s="17"/>
      <c r="O125" s="17"/>
      <c r="P125" s="60"/>
      <c r="Q125" s="60"/>
      <c r="R125" s="60"/>
      <c r="S125" s="60"/>
      <c r="T125" s="359"/>
      <c r="U125" s="60"/>
      <c r="V125" s="60"/>
      <c r="W125" s="60"/>
      <c r="X125" s="95"/>
    </row>
    <row r="126" spans="1:24">
      <c r="A126" s="2">
        <v>2</v>
      </c>
      <c r="B126" s="16" t="s">
        <v>156</v>
      </c>
      <c r="C126" s="17"/>
      <c r="D126" s="17"/>
      <c r="E126" s="17"/>
      <c r="F126" s="17"/>
      <c r="G126" s="17"/>
      <c r="H126" s="17"/>
      <c r="I126" s="17"/>
      <c r="J126" s="17"/>
      <c r="K126" s="17"/>
      <c r="L126" s="17"/>
      <c r="M126" s="17"/>
      <c r="N126" s="17"/>
      <c r="O126" s="17"/>
      <c r="P126" s="33"/>
      <c r="Q126" s="33"/>
      <c r="R126" s="33"/>
      <c r="S126" s="33"/>
      <c r="T126" s="33"/>
      <c r="U126" s="33"/>
      <c r="V126" s="33"/>
      <c r="W126" s="33"/>
      <c r="X126" s="36"/>
    </row>
    <row r="127" spans="1:24" ht="13.5" thickBot="1">
      <c r="A127" s="2">
        <v>1</v>
      </c>
      <c r="B127" s="59" t="s">
        <v>494</v>
      </c>
      <c r="C127" s="17"/>
      <c r="D127" s="17"/>
      <c r="E127" s="17"/>
      <c r="F127" s="17"/>
      <c r="G127" s="17"/>
      <c r="H127" s="17"/>
      <c r="I127" s="17"/>
      <c r="J127" s="17"/>
      <c r="K127" s="17"/>
      <c r="L127" s="17"/>
      <c r="M127" s="17"/>
      <c r="N127" s="17"/>
      <c r="O127" s="17"/>
      <c r="P127" s="17"/>
      <c r="Q127" s="33"/>
      <c r="R127" s="33"/>
      <c r="S127" s="33"/>
      <c r="T127" s="33"/>
      <c r="U127" s="33"/>
      <c r="V127" s="33"/>
      <c r="W127" s="33"/>
      <c r="X127" s="36"/>
    </row>
    <row r="128" spans="1:24" ht="12.75" customHeight="1">
      <c r="A128" s="2">
        <v>0</v>
      </c>
      <c r="B128" s="16" t="s">
        <v>157</v>
      </c>
      <c r="C128" s="17"/>
      <c r="D128" s="17"/>
      <c r="E128" s="17"/>
      <c r="F128" s="17"/>
      <c r="G128" s="17"/>
      <c r="H128" s="17"/>
      <c r="I128" s="17"/>
      <c r="J128" s="411" t="s">
        <v>1193</v>
      </c>
      <c r="K128" s="412"/>
      <c r="L128" s="412"/>
      <c r="M128" s="412"/>
      <c r="N128" s="412"/>
      <c r="O128" s="412"/>
      <c r="P128" s="413"/>
      <c r="Q128" s="17"/>
      <c r="R128" s="17"/>
      <c r="S128" s="17"/>
      <c r="T128" s="17"/>
      <c r="U128" s="17"/>
      <c r="V128" s="17"/>
      <c r="W128" s="17"/>
    </row>
    <row r="129" spans="1:23">
      <c r="A129" s="2">
        <v>-4</v>
      </c>
      <c r="B129" s="17" t="s">
        <v>101</v>
      </c>
      <c r="C129" s="17"/>
      <c r="D129" s="17"/>
      <c r="E129" s="17"/>
      <c r="F129" s="17"/>
      <c r="G129" s="17"/>
      <c r="H129" s="17"/>
      <c r="I129" s="17"/>
      <c r="J129" s="414"/>
      <c r="K129" s="415"/>
      <c r="L129" s="415"/>
      <c r="M129" s="415"/>
      <c r="N129" s="415"/>
      <c r="O129" s="415"/>
      <c r="P129" s="416"/>
      <c r="Q129" s="17"/>
      <c r="R129" s="17"/>
      <c r="S129" s="17"/>
      <c r="T129" s="17"/>
      <c r="U129" s="17"/>
      <c r="V129" s="17"/>
      <c r="W129" s="17"/>
    </row>
    <row r="130" spans="1:23">
      <c r="A130" s="2">
        <v>0</v>
      </c>
      <c r="B130" s="16" t="s">
        <v>158</v>
      </c>
      <c r="C130" s="17"/>
      <c r="D130" s="17"/>
      <c r="E130" s="17"/>
      <c r="F130" s="17"/>
      <c r="G130" s="17"/>
      <c r="H130" s="17"/>
      <c r="I130" s="17"/>
      <c r="J130" s="414"/>
      <c r="K130" s="415"/>
      <c r="L130" s="415"/>
      <c r="M130" s="415"/>
      <c r="N130" s="415"/>
      <c r="O130" s="415"/>
      <c r="P130" s="416"/>
      <c r="Q130" s="17"/>
      <c r="R130" s="17"/>
      <c r="S130" s="17"/>
      <c r="T130" s="17"/>
      <c r="U130" s="17"/>
      <c r="V130" s="17"/>
      <c r="W130" s="17"/>
    </row>
    <row r="131" spans="1:23">
      <c r="A131" s="2">
        <v>1</v>
      </c>
      <c r="B131" s="16" t="s">
        <v>159</v>
      </c>
      <c r="C131" s="17"/>
      <c r="D131" s="17"/>
      <c r="E131" s="17"/>
      <c r="F131" s="17"/>
      <c r="G131" s="17"/>
      <c r="H131" s="17"/>
      <c r="I131" s="17"/>
      <c r="J131" s="414"/>
      <c r="K131" s="415"/>
      <c r="L131" s="415"/>
      <c r="M131" s="415"/>
      <c r="N131" s="415"/>
      <c r="O131" s="415"/>
      <c r="P131" s="416"/>
      <c r="Q131" s="17"/>
      <c r="R131" s="17"/>
      <c r="S131" s="17"/>
      <c r="T131" s="17"/>
      <c r="U131" s="17"/>
      <c r="V131" s="17"/>
      <c r="W131" s="17"/>
    </row>
    <row r="132" spans="1:23">
      <c r="A132" s="2">
        <v>1900</v>
      </c>
      <c r="B132" s="17" t="s">
        <v>102</v>
      </c>
      <c r="C132" s="17"/>
      <c r="D132" s="17"/>
      <c r="E132" s="17"/>
      <c r="F132" s="17"/>
      <c r="G132" s="17"/>
      <c r="H132" s="17"/>
      <c r="I132" s="17"/>
      <c r="J132" s="414"/>
      <c r="K132" s="415"/>
      <c r="L132" s="415"/>
      <c r="M132" s="415"/>
      <c r="N132" s="415"/>
      <c r="O132" s="415"/>
      <c r="P132" s="416"/>
      <c r="Q132" s="17"/>
      <c r="R132" s="17"/>
      <c r="S132" s="17"/>
      <c r="T132" s="17"/>
      <c r="U132" s="17"/>
      <c r="V132" s="17"/>
      <c r="W132" s="17"/>
    </row>
    <row r="133" spans="1:23">
      <c r="A133" s="2">
        <v>1900</v>
      </c>
      <c r="B133" s="17" t="s">
        <v>103</v>
      </c>
      <c r="C133" s="17"/>
      <c r="D133" s="17"/>
      <c r="E133" s="17"/>
      <c r="F133" s="17"/>
      <c r="G133" s="17"/>
      <c r="H133" s="17"/>
      <c r="I133" s="17"/>
      <c r="J133" s="414"/>
      <c r="K133" s="415"/>
      <c r="L133" s="415"/>
      <c r="M133" s="415"/>
      <c r="N133" s="415"/>
      <c r="O133" s="415"/>
      <c r="P133" s="416"/>
      <c r="Q133" s="17"/>
      <c r="R133" s="17"/>
      <c r="S133" s="17"/>
      <c r="T133" s="17"/>
      <c r="U133" s="17"/>
      <c r="V133" s="17"/>
      <c r="W133" s="17"/>
    </row>
    <row r="134" spans="1:23">
      <c r="A134" s="2">
        <v>2001</v>
      </c>
      <c r="B134" s="17" t="s">
        <v>104</v>
      </c>
      <c r="C134" s="17"/>
      <c r="D134" s="17"/>
      <c r="E134" s="17"/>
      <c r="F134" s="17"/>
      <c r="G134" s="17"/>
      <c r="H134" s="17"/>
      <c r="I134" s="17"/>
      <c r="J134" s="414"/>
      <c r="K134" s="415"/>
      <c r="L134" s="415"/>
      <c r="M134" s="415"/>
      <c r="N134" s="415"/>
      <c r="O134" s="415"/>
      <c r="P134" s="416"/>
      <c r="Q134" s="17"/>
      <c r="R134" s="17"/>
      <c r="S134" s="17"/>
      <c r="T134" s="17"/>
      <c r="U134" s="17"/>
      <c r="V134" s="17"/>
      <c r="W134" s="17"/>
    </row>
    <row r="135" spans="1:23" ht="13.5" thickBot="1">
      <c r="A135" s="2">
        <v>2002</v>
      </c>
      <c r="B135" s="17" t="s">
        <v>105</v>
      </c>
      <c r="C135" s="17"/>
      <c r="D135" s="17"/>
      <c r="E135" s="17"/>
      <c r="F135" s="17"/>
      <c r="G135" s="17"/>
      <c r="H135" s="17"/>
      <c r="I135" s="17"/>
      <c r="J135" s="360" t="s">
        <v>1194</v>
      </c>
      <c r="K135" s="354"/>
      <c r="L135" s="354"/>
      <c r="M135" s="354"/>
      <c r="N135" s="354"/>
      <c r="O135" s="354"/>
      <c r="P135" s="358"/>
      <c r="Q135" s="17"/>
      <c r="R135" s="17"/>
      <c r="S135" s="17"/>
      <c r="T135" s="17"/>
      <c r="U135" s="17"/>
      <c r="V135" s="17"/>
      <c r="W135" s="17"/>
    </row>
    <row r="136" spans="1:23">
      <c r="A136" s="2">
        <v>1</v>
      </c>
      <c r="B136" s="16" t="s">
        <v>160</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0</v>
      </c>
      <c r="B137" s="16" t="s">
        <v>161</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162</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5</v>
      </c>
      <c r="B139" s="16" t="s">
        <v>163</v>
      </c>
      <c r="C139" s="17"/>
      <c r="D139" s="17"/>
      <c r="E139" s="17"/>
      <c r="F139" s="17"/>
      <c r="G139" s="17"/>
      <c r="H139" s="17"/>
      <c r="I139" s="17"/>
      <c r="J139" s="17"/>
      <c r="K139" s="17"/>
      <c r="L139" s="17"/>
      <c r="M139" s="17"/>
      <c r="N139" s="17"/>
      <c r="O139" s="17"/>
      <c r="P139" s="17"/>
      <c r="Q139" s="17"/>
      <c r="R139" s="17"/>
      <c r="S139" s="17"/>
      <c r="T139" s="17"/>
      <c r="U139" s="17"/>
      <c r="V139" s="17"/>
      <c r="W139" s="17"/>
    </row>
    <row r="140" spans="1:23">
      <c r="A140" s="2">
        <v>0</v>
      </c>
      <c r="B140" s="17" t="s">
        <v>106</v>
      </c>
      <c r="C140" s="17"/>
      <c r="D140" s="17"/>
      <c r="E140" s="17"/>
      <c r="F140" s="17"/>
      <c r="G140" s="17"/>
      <c r="H140" s="17"/>
      <c r="I140" s="17"/>
      <c r="J140" s="17"/>
      <c r="K140" s="17"/>
      <c r="L140" s="17"/>
      <c r="M140" s="17"/>
      <c r="N140" s="17"/>
      <c r="O140" s="17"/>
      <c r="P140" s="17"/>
      <c r="Q140" s="17"/>
      <c r="R140" s="17"/>
      <c r="S140" s="17"/>
      <c r="T140" s="17"/>
      <c r="U140" s="17"/>
      <c r="V140" s="17"/>
      <c r="W140" s="17"/>
    </row>
    <row r="141" spans="1:23" s="1" customFormat="1">
      <c r="A141" s="59" t="s">
        <v>88</v>
      </c>
      <c r="B141" s="17"/>
      <c r="C141" s="17"/>
      <c r="D141" s="17"/>
      <c r="E141" s="34"/>
      <c r="F141" s="35"/>
      <c r="G141" s="35"/>
      <c r="H141" s="35"/>
      <c r="I141" s="35"/>
      <c r="J141" s="35"/>
      <c r="K141" s="35"/>
      <c r="L141" s="33"/>
      <c r="M141" s="17"/>
      <c r="N141" s="17"/>
      <c r="O141" s="17"/>
      <c r="P141" s="17"/>
      <c r="Q141" s="17"/>
      <c r="R141" s="17"/>
      <c r="S141" s="17"/>
      <c r="T141" s="17"/>
      <c r="U141" s="17"/>
      <c r="V141" s="17"/>
      <c r="W141" s="17"/>
    </row>
    <row r="142" spans="1:23" s="1" customFormat="1" ht="13.5" thickBot="1">
      <c r="A142" s="59" t="s">
        <v>496</v>
      </c>
      <c r="B142" s="17"/>
      <c r="C142" s="17"/>
      <c r="D142" s="17"/>
      <c r="E142" s="17"/>
      <c r="F142" s="17"/>
      <c r="G142" s="17"/>
      <c r="H142" s="17"/>
      <c r="I142" s="17"/>
      <c r="J142" s="17"/>
      <c r="K142" s="17"/>
      <c r="L142" s="17"/>
      <c r="M142" s="17"/>
      <c r="N142" s="17"/>
      <c r="O142" s="17"/>
      <c r="P142" s="17"/>
      <c r="Q142" s="17"/>
      <c r="R142" s="17"/>
      <c r="S142" s="17"/>
      <c r="T142" s="17"/>
      <c r="U142" s="17"/>
      <c r="V142" s="17"/>
      <c r="W142" s="17"/>
    </row>
    <row r="143" spans="1:23" s="1" customFormat="1" ht="13.5" thickBot="1">
      <c r="A143" s="16" t="s">
        <v>189</v>
      </c>
      <c r="B143" s="17"/>
      <c r="C143" s="17"/>
      <c r="D143" s="17"/>
      <c r="E143" s="17"/>
      <c r="F143" s="17"/>
      <c r="G143" s="102" t="s">
        <v>495</v>
      </c>
      <c r="H143" s="103"/>
      <c r="I143" s="103"/>
      <c r="J143" s="103"/>
      <c r="K143" s="103"/>
      <c r="L143" s="103"/>
      <c r="M143" s="104"/>
      <c r="N143" s="17"/>
      <c r="O143" s="17"/>
      <c r="P143" s="17"/>
      <c r="Q143" s="17"/>
      <c r="R143" s="17"/>
      <c r="S143" s="17"/>
      <c r="T143" s="17"/>
      <c r="U143" s="17"/>
      <c r="V143" s="17"/>
      <c r="W143" s="17"/>
    </row>
    <row r="144" spans="1:23" s="1" customFormat="1" ht="13.5" thickBot="1">
      <c r="A144" s="16" t="s">
        <v>345</v>
      </c>
      <c r="B144" s="17"/>
      <c r="C144" s="17"/>
      <c r="D144" s="105" t="s">
        <v>429</v>
      </c>
      <c r="E144" s="62"/>
      <c r="F144" s="63"/>
      <c r="G144" s="17"/>
      <c r="H144" s="17"/>
      <c r="I144" s="17"/>
      <c r="J144" s="17"/>
      <c r="K144" s="17"/>
      <c r="L144" s="17"/>
      <c r="M144" s="17"/>
      <c r="N144" s="17"/>
      <c r="O144" s="17"/>
      <c r="P144" s="17"/>
      <c r="Q144" s="17"/>
      <c r="R144" s="17"/>
      <c r="S144" s="17"/>
      <c r="T144" s="17"/>
      <c r="U144" s="17"/>
      <c r="V144" s="17"/>
      <c r="W144" s="17"/>
    </row>
    <row r="145" spans="1:23" s="1" customFormat="1" ht="13.5" thickBot="1">
      <c r="A145" s="16" t="s">
        <v>346</v>
      </c>
      <c r="B145" s="16"/>
      <c r="C145" s="17"/>
      <c r="D145" s="102" t="s">
        <v>1197</v>
      </c>
      <c r="E145" s="103"/>
      <c r="F145" s="104"/>
      <c r="G145" s="104"/>
      <c r="H145" s="17"/>
      <c r="I145" s="17"/>
      <c r="J145" s="17"/>
      <c r="K145" s="17"/>
      <c r="L145" s="17"/>
      <c r="M145" s="17"/>
      <c r="N145" s="17"/>
      <c r="O145" s="17"/>
      <c r="P145" s="17"/>
      <c r="Q145" s="17"/>
      <c r="R145" s="17"/>
      <c r="S145" s="17"/>
      <c r="T145" s="17"/>
      <c r="U145" s="17"/>
      <c r="V145" s="17"/>
      <c r="W145" s="17"/>
    </row>
    <row r="146" spans="1:23" s="1" customFormat="1" ht="13.5" thickBot="1">
      <c r="A146" s="17" t="s">
        <v>69</v>
      </c>
      <c r="B146" s="17"/>
      <c r="C146" s="17"/>
      <c r="D146" s="17"/>
      <c r="E146" s="17"/>
      <c r="F146" s="17"/>
      <c r="G146" s="17"/>
      <c r="H146" s="17"/>
      <c r="I146" s="17"/>
      <c r="J146" s="17"/>
      <c r="K146" s="17"/>
      <c r="L146" s="17"/>
      <c r="M146" s="17"/>
      <c r="N146" s="17"/>
      <c r="O146" s="17"/>
      <c r="P146" s="17"/>
      <c r="Q146" s="17"/>
      <c r="R146" s="17"/>
      <c r="S146" s="17"/>
      <c r="T146" s="17"/>
      <c r="U146" s="17"/>
      <c r="V146" s="17"/>
      <c r="W146" s="17"/>
    </row>
    <row r="147" spans="1:23" s="1" customFormat="1" ht="12.75" customHeight="1">
      <c r="A147" s="59" t="s">
        <v>168</v>
      </c>
      <c r="B147" s="17"/>
      <c r="C147" s="17"/>
      <c r="D147" s="17"/>
      <c r="E147" s="17"/>
      <c r="F147" s="17"/>
      <c r="G147" s="17"/>
      <c r="H147" s="17"/>
      <c r="I147" s="17"/>
      <c r="J147" s="17"/>
      <c r="K147" s="467" t="s">
        <v>1198</v>
      </c>
      <c r="L147" s="468"/>
      <c r="M147" s="468"/>
      <c r="N147" s="468"/>
      <c r="O147" s="469"/>
      <c r="P147" s="17"/>
      <c r="Q147" s="17"/>
      <c r="R147" s="17"/>
      <c r="S147" s="17"/>
      <c r="T147" s="17"/>
      <c r="U147" s="17"/>
      <c r="V147" s="17"/>
      <c r="W147" s="17"/>
    </row>
    <row r="148" spans="1:23" s="1" customFormat="1">
      <c r="A148" s="2">
        <v>0.3</v>
      </c>
      <c r="B148" s="16" t="s">
        <v>164</v>
      </c>
      <c r="C148" s="17"/>
      <c r="D148" s="17"/>
      <c r="E148" s="17"/>
      <c r="F148" s="17"/>
      <c r="G148" s="17"/>
      <c r="H148" s="17"/>
      <c r="I148" s="17"/>
      <c r="J148" s="17"/>
      <c r="K148" s="470"/>
      <c r="L148" s="471"/>
      <c r="M148" s="471"/>
      <c r="N148" s="471"/>
      <c r="O148" s="472"/>
      <c r="P148" s="17"/>
      <c r="Q148" s="17"/>
      <c r="R148" s="17"/>
      <c r="S148" s="17"/>
      <c r="T148" s="17"/>
      <c r="U148" s="17"/>
      <c r="V148" s="17"/>
      <c r="W148" s="17"/>
    </row>
    <row r="149" spans="1:23" s="1" customFormat="1">
      <c r="A149" s="2">
        <v>-2001</v>
      </c>
      <c r="B149" s="16" t="s">
        <v>165</v>
      </c>
      <c r="C149" s="17"/>
      <c r="D149" s="17"/>
      <c r="E149" s="17"/>
      <c r="F149" s="17"/>
      <c r="G149" s="17"/>
      <c r="H149" s="17"/>
      <c r="I149" s="17"/>
      <c r="J149" s="17"/>
      <c r="K149" s="470"/>
      <c r="L149" s="471"/>
      <c r="M149" s="471"/>
      <c r="N149" s="471"/>
      <c r="O149" s="472"/>
      <c r="P149" s="17"/>
      <c r="Q149" s="17"/>
      <c r="R149" s="17"/>
      <c r="S149" s="17"/>
      <c r="T149" s="17"/>
      <c r="U149" s="17"/>
      <c r="V149" s="17"/>
      <c r="W149" s="17"/>
    </row>
    <row r="150" spans="1:23" s="1" customFormat="1">
      <c r="A150" s="2">
        <v>3</v>
      </c>
      <c r="B150" s="16" t="s">
        <v>169</v>
      </c>
      <c r="C150" s="17"/>
      <c r="D150" s="17"/>
      <c r="E150" s="17"/>
      <c r="F150" s="17"/>
      <c r="G150" s="17"/>
      <c r="H150" s="17"/>
      <c r="I150" s="17"/>
      <c r="J150" s="17"/>
      <c r="K150" s="470"/>
      <c r="L150" s="471"/>
      <c r="M150" s="471"/>
      <c r="N150" s="471"/>
      <c r="O150" s="472"/>
      <c r="P150" s="17"/>
      <c r="Q150" s="17"/>
      <c r="R150" s="17"/>
      <c r="S150" s="17"/>
      <c r="T150" s="17"/>
      <c r="U150" s="17"/>
      <c r="V150" s="17"/>
      <c r="W150" s="17"/>
    </row>
    <row r="151" spans="1:23" s="1" customFormat="1">
      <c r="A151" s="2">
        <v>2.9</v>
      </c>
      <c r="B151" s="16" t="s">
        <v>166</v>
      </c>
      <c r="C151" s="17"/>
      <c r="D151" s="17"/>
      <c r="E151" s="17"/>
      <c r="F151" s="17"/>
      <c r="G151" s="17"/>
      <c r="H151" s="17"/>
      <c r="I151" s="17"/>
      <c r="J151" s="17"/>
      <c r="K151" s="470"/>
      <c r="L151" s="471"/>
      <c r="M151" s="471"/>
      <c r="N151" s="471"/>
      <c r="O151" s="472"/>
      <c r="P151" s="17"/>
      <c r="Q151" s="17"/>
      <c r="R151" s="17"/>
      <c r="S151" s="17"/>
      <c r="T151" s="17"/>
      <c r="U151" s="17"/>
      <c r="V151" s="17"/>
      <c r="W151" s="17"/>
    </row>
    <row r="152" spans="1:23" s="1" customFormat="1" ht="13.5" thickBot="1">
      <c r="A152" s="16" t="s">
        <v>430</v>
      </c>
      <c r="B152" s="17"/>
      <c r="C152" s="17"/>
      <c r="D152" s="17"/>
      <c r="E152" s="17"/>
      <c r="F152" s="17"/>
      <c r="G152" s="17"/>
      <c r="H152" s="17"/>
      <c r="I152" s="17"/>
      <c r="J152" s="17"/>
      <c r="K152" s="365" t="s">
        <v>1199</v>
      </c>
      <c r="L152" s="363"/>
      <c r="M152" s="363"/>
      <c r="N152" s="363"/>
      <c r="O152" s="364"/>
      <c r="P152" s="17"/>
      <c r="Q152" s="17"/>
      <c r="R152" s="17"/>
      <c r="S152" s="17"/>
      <c r="T152" s="17"/>
      <c r="U152" s="17"/>
      <c r="V152" s="17"/>
      <c r="W152" s="17"/>
    </row>
    <row r="153" spans="1:23" s="1" customFormat="1">
      <c r="A153" s="16" t="s">
        <v>167</v>
      </c>
      <c r="B153" s="17"/>
      <c r="C153" s="17"/>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c r="A154" s="16" t="s">
        <v>505</v>
      </c>
      <c r="B154" s="17"/>
      <c r="C154" s="16" t="s">
        <v>498</v>
      </c>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16" t="s">
        <v>347</v>
      </c>
      <c r="B155" s="17"/>
      <c r="C155" s="17"/>
      <c r="D155" s="17"/>
      <c r="E155" s="17"/>
      <c r="F155" s="17"/>
      <c r="G155" s="17"/>
      <c r="H155" s="17"/>
      <c r="I155" s="17"/>
      <c r="J155" s="17"/>
      <c r="K155" s="17"/>
      <c r="L155" s="17"/>
      <c r="M155" s="17"/>
      <c r="N155" s="17"/>
      <c r="O155" s="17"/>
      <c r="P155" s="17"/>
      <c r="Q155" s="17"/>
      <c r="R155" s="17"/>
      <c r="S155" s="17"/>
      <c r="T155" s="17"/>
      <c r="U155" s="17"/>
      <c r="V155" s="17"/>
      <c r="W155" s="17"/>
    </row>
    <row r="156" spans="1:23" s="1" customFormat="1" ht="13.5" thickBot="1">
      <c r="A156" s="2">
        <v>4</v>
      </c>
      <c r="B156" s="16" t="s">
        <v>348</v>
      </c>
      <c r="C156" s="17"/>
      <c r="D156" s="17"/>
      <c r="E156" s="17"/>
      <c r="F156" s="17"/>
      <c r="G156" s="17"/>
      <c r="H156" s="77" t="s">
        <v>497</v>
      </c>
      <c r="I156" s="78"/>
      <c r="J156" s="78"/>
      <c r="K156" s="78"/>
      <c r="L156" s="79"/>
      <c r="M156" s="75"/>
      <c r="N156" s="76"/>
      <c r="O156" s="17"/>
      <c r="P156" s="17"/>
      <c r="Q156" s="17"/>
      <c r="R156" s="17"/>
      <c r="S156" s="17"/>
      <c r="T156" s="17"/>
      <c r="U156" s="17"/>
      <c r="V156" s="17"/>
      <c r="W156" s="17"/>
    </row>
    <row r="157" spans="1:23" s="1" customFormat="1" ht="13.5" thickBot="1">
      <c r="A157" s="17" t="s">
        <v>69</v>
      </c>
      <c r="B157" s="17"/>
      <c r="C157" s="17"/>
      <c r="D157" s="17"/>
      <c r="E157" s="17"/>
      <c r="F157" s="17"/>
      <c r="G157" s="17"/>
      <c r="H157" s="17"/>
      <c r="I157" s="17"/>
      <c r="J157" s="17"/>
      <c r="K157" s="17"/>
      <c r="L157" s="17"/>
      <c r="M157" s="17"/>
      <c r="N157" s="17"/>
      <c r="O157" s="17"/>
      <c r="P157" s="17"/>
      <c r="Q157" s="17"/>
      <c r="R157" s="17"/>
      <c r="S157" s="17"/>
      <c r="T157" s="17"/>
      <c r="U157" s="17"/>
      <c r="V157" s="17"/>
      <c r="W157" s="17"/>
    </row>
    <row r="158" spans="1:23" s="1" customFormat="1" ht="13.5" thickBot="1">
      <c r="A158" s="59" t="s">
        <v>349</v>
      </c>
      <c r="B158" s="17"/>
      <c r="C158" s="17"/>
      <c r="D158" s="17"/>
      <c r="E158" s="17"/>
      <c r="F158" s="74" t="s">
        <v>1200</v>
      </c>
      <c r="G158" s="75"/>
      <c r="H158" s="75"/>
      <c r="I158" s="75"/>
      <c r="J158" s="75"/>
      <c r="K158" s="75"/>
      <c r="L158" s="362" t="s">
        <v>1201</v>
      </c>
      <c r="M158" s="75"/>
      <c r="N158" s="75"/>
      <c r="O158" s="75"/>
      <c r="P158" s="76"/>
      <c r="Q158" s="17"/>
      <c r="R158" s="17"/>
      <c r="S158" s="17"/>
      <c r="T158" s="17"/>
      <c r="U158" s="17"/>
      <c r="V158" s="17"/>
      <c r="W158" s="17"/>
    </row>
    <row r="159" spans="1:23" s="1" customFormat="1">
      <c r="A159" s="16" t="s">
        <v>350</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354</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c r="A162" s="16" t="s">
        <v>351</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352</v>
      </c>
      <c r="B163" s="17"/>
      <c r="C163" s="17"/>
      <c r="D163" s="17"/>
      <c r="E163" s="17"/>
      <c r="F163" s="17"/>
      <c r="G163" s="17"/>
      <c r="H163" s="17"/>
      <c r="I163" s="17"/>
      <c r="J163" s="17"/>
      <c r="K163" s="17"/>
      <c r="L163" s="17"/>
      <c r="M163" s="17"/>
      <c r="N163" s="17"/>
      <c r="O163" s="17"/>
      <c r="P163" s="17"/>
      <c r="Q163" s="17"/>
      <c r="R163" s="17"/>
      <c r="S163" s="17"/>
      <c r="T163" s="17"/>
      <c r="U163" s="17"/>
      <c r="V163" s="17"/>
      <c r="W163" s="17"/>
    </row>
    <row r="164" spans="1:23" s="1" customFormat="1" ht="13.5" thickBot="1">
      <c r="A164" s="16" t="s">
        <v>353</v>
      </c>
      <c r="B164" s="17"/>
      <c r="C164" s="17"/>
      <c r="D164" s="74" t="s">
        <v>511</v>
      </c>
      <c r="E164" s="75"/>
      <c r="F164" s="75"/>
      <c r="G164" s="75"/>
      <c r="H164" s="75"/>
      <c r="I164" s="75"/>
      <c r="J164" s="75"/>
      <c r="K164" s="76"/>
      <c r="L164" s="17"/>
      <c r="M164" s="17"/>
      <c r="N164" s="17"/>
      <c r="O164" s="17"/>
      <c r="P164" s="17"/>
      <c r="Q164" s="17"/>
      <c r="R164" s="17"/>
      <c r="S164" s="17"/>
      <c r="T164" s="17"/>
      <c r="U164" s="17"/>
      <c r="V164" s="17"/>
      <c r="W164" s="17"/>
    </row>
    <row r="165" spans="1:23" s="1" customFormat="1" ht="13.5" thickBot="1">
      <c r="A165" s="16" t="s">
        <v>262</v>
      </c>
      <c r="B165" s="16" t="s">
        <v>263</v>
      </c>
      <c r="C165" s="16" t="s">
        <v>264</v>
      </c>
      <c r="D165" s="16" t="s">
        <v>265</v>
      </c>
      <c r="E165" s="16" t="s">
        <v>266</v>
      </c>
      <c r="F165" s="16" t="s">
        <v>267</v>
      </c>
      <c r="G165" s="16" t="s">
        <v>356</v>
      </c>
      <c r="H165" s="17"/>
      <c r="I165" s="17"/>
      <c r="J165" s="17"/>
      <c r="K165" s="17"/>
      <c r="L165" s="17"/>
      <c r="M165" s="17"/>
      <c r="N165" s="17"/>
      <c r="O165" s="17"/>
      <c r="P165" s="17"/>
      <c r="Q165" s="17"/>
      <c r="R165" s="17"/>
      <c r="S165" s="17"/>
      <c r="T165" s="17"/>
      <c r="U165" s="17"/>
      <c r="V165" s="17"/>
      <c r="W165" s="17"/>
    </row>
    <row r="166" spans="1:23" s="1" customFormat="1">
      <c r="A166" s="2">
        <v>4</v>
      </c>
      <c r="B166" s="2">
        <v>1</v>
      </c>
      <c r="C166" s="2">
        <v>0</v>
      </c>
      <c r="D166" s="2">
        <v>0</v>
      </c>
      <c r="E166" s="2">
        <v>0</v>
      </c>
      <c r="F166" s="2">
        <v>1</v>
      </c>
      <c r="G166" s="16" t="s">
        <v>145</v>
      </c>
      <c r="H166" s="479" t="s">
        <v>510</v>
      </c>
      <c r="I166" s="480"/>
      <c r="J166" s="480"/>
      <c r="K166" s="480"/>
      <c r="L166" s="481"/>
      <c r="M166" s="17"/>
      <c r="N166" s="17"/>
      <c r="O166" s="17"/>
      <c r="P166" s="17"/>
      <c r="Q166" s="17"/>
      <c r="R166" s="17"/>
      <c r="S166" s="17"/>
      <c r="T166" s="17"/>
      <c r="U166" s="17"/>
      <c r="V166" s="17"/>
      <c r="W166" s="17"/>
    </row>
    <row r="167" spans="1:23" s="1" customFormat="1">
      <c r="A167" s="2">
        <v>5</v>
      </c>
      <c r="B167" s="2">
        <v>1</v>
      </c>
      <c r="C167" s="2">
        <v>0</v>
      </c>
      <c r="D167" s="2">
        <v>0</v>
      </c>
      <c r="E167" s="2">
        <v>0</v>
      </c>
      <c r="F167" s="2">
        <v>1</v>
      </c>
      <c r="G167" s="16" t="s">
        <v>150</v>
      </c>
      <c r="H167" s="482"/>
      <c r="I167" s="483"/>
      <c r="J167" s="483"/>
      <c r="K167" s="483"/>
      <c r="L167" s="484"/>
      <c r="M167" s="17"/>
      <c r="N167" s="17"/>
      <c r="O167" s="17"/>
      <c r="P167" s="17"/>
      <c r="Q167" s="17"/>
      <c r="R167" s="17"/>
      <c r="S167" s="17"/>
      <c r="T167" s="17"/>
      <c r="U167" s="17"/>
      <c r="V167" s="17"/>
      <c r="W167" s="17"/>
    </row>
    <row r="168" spans="1:23" s="1" customFormat="1" ht="13.5" thickBot="1">
      <c r="A168" s="2">
        <v>6</v>
      </c>
      <c r="B168" s="2">
        <v>1</v>
      </c>
      <c r="C168" s="2">
        <v>0</v>
      </c>
      <c r="D168" s="2">
        <v>1</v>
      </c>
      <c r="E168" s="2">
        <v>0</v>
      </c>
      <c r="F168" s="2">
        <v>1</v>
      </c>
      <c r="G168" s="16" t="s">
        <v>146</v>
      </c>
      <c r="H168" s="485"/>
      <c r="I168" s="486"/>
      <c r="J168" s="486"/>
      <c r="K168" s="486"/>
      <c r="L168" s="487"/>
      <c r="M168" s="17"/>
      <c r="N168" s="17"/>
      <c r="O168" s="17"/>
      <c r="P168" s="17"/>
      <c r="Q168" s="17"/>
      <c r="R168" s="17"/>
      <c r="S168" s="17"/>
      <c r="T168" s="17"/>
      <c r="U168" s="17"/>
      <c r="V168" s="17"/>
      <c r="W168" s="17"/>
    </row>
    <row r="169" spans="1:23" s="1" customFormat="1">
      <c r="A169" s="2">
        <v>-9999</v>
      </c>
      <c r="B169" s="2">
        <v>0</v>
      </c>
      <c r="C169" s="2">
        <v>0</v>
      </c>
      <c r="D169" s="2">
        <v>0</v>
      </c>
      <c r="E169" s="2">
        <v>0</v>
      </c>
      <c r="F169" s="2">
        <v>0</v>
      </c>
      <c r="G169" s="16"/>
      <c r="H169" s="61"/>
      <c r="I169" s="61"/>
      <c r="J169" s="61"/>
      <c r="K169" s="61"/>
      <c r="L169" s="61"/>
      <c r="M169" s="17"/>
      <c r="N169" s="17"/>
      <c r="O169" s="17"/>
      <c r="P169" s="17"/>
      <c r="Q169" s="17"/>
      <c r="R169" s="17"/>
      <c r="S169" s="17"/>
      <c r="T169" s="17"/>
      <c r="U169" s="17"/>
      <c r="V169" s="17"/>
      <c r="W169" s="17"/>
    </row>
    <row r="170" spans="1:23" s="1" customFormat="1">
      <c r="A170" s="17" t="s">
        <v>93</v>
      </c>
      <c r="B170" s="17">
        <v>0</v>
      </c>
      <c r="C170" s="16" t="s">
        <v>170</v>
      </c>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89</v>
      </c>
      <c r="B171" s="17"/>
      <c r="C171" s="17"/>
      <c r="D171" s="17"/>
      <c r="E171" s="17"/>
      <c r="F171" s="17"/>
      <c r="G171" s="17"/>
      <c r="H171" s="17"/>
      <c r="I171" s="17"/>
      <c r="J171" s="17"/>
      <c r="K171" s="17"/>
      <c r="L171" s="17"/>
      <c r="M171" s="17"/>
      <c r="N171" s="17"/>
      <c r="O171" s="17"/>
      <c r="P171" s="17"/>
      <c r="Q171" s="17"/>
      <c r="R171" s="17"/>
      <c r="S171" s="17"/>
      <c r="T171" s="17"/>
      <c r="U171" s="17"/>
      <c r="V171" s="17"/>
      <c r="W171" s="17"/>
    </row>
    <row r="172" spans="1:23" s="1" customFormat="1">
      <c r="A172" s="17" t="s">
        <v>13</v>
      </c>
      <c r="B172" s="17" t="s">
        <v>0</v>
      </c>
      <c r="C172" s="17" t="s">
        <v>1</v>
      </c>
      <c r="D172" s="17" t="s">
        <v>2</v>
      </c>
      <c r="E172" s="16" t="s">
        <v>273</v>
      </c>
      <c r="F172" s="16" t="s">
        <v>286</v>
      </c>
      <c r="G172" s="16" t="s">
        <v>5</v>
      </c>
      <c r="H172" s="23" t="s">
        <v>96</v>
      </c>
      <c r="I172" s="23" t="s">
        <v>7</v>
      </c>
      <c r="J172" s="23" t="s">
        <v>8</v>
      </c>
      <c r="K172" s="23" t="s">
        <v>9</v>
      </c>
      <c r="L172" s="23" t="s">
        <v>268</v>
      </c>
      <c r="M172" s="23" t="s">
        <v>97</v>
      </c>
      <c r="N172" s="23" t="s">
        <v>98</v>
      </c>
      <c r="O172" s="23" t="s">
        <v>357</v>
      </c>
      <c r="P172" s="17"/>
      <c r="Q172" s="17"/>
      <c r="R172" s="17"/>
      <c r="S172" s="17"/>
      <c r="T172" s="17"/>
      <c r="U172" s="17"/>
      <c r="V172" s="17"/>
      <c r="W172" s="17"/>
    </row>
    <row r="173" spans="1:23" s="1" customFormat="1">
      <c r="A173" s="305">
        <v>-10</v>
      </c>
      <c r="B173" s="305">
        <v>2</v>
      </c>
      <c r="C173" s="305">
        <v>-0.5</v>
      </c>
      <c r="D173" s="2">
        <v>0</v>
      </c>
      <c r="E173" s="2">
        <v>1</v>
      </c>
      <c r="F173" s="2">
        <v>0</v>
      </c>
      <c r="G173" s="2">
        <v>-4</v>
      </c>
      <c r="H173" s="2">
        <v>0</v>
      </c>
      <c r="I173" s="2">
        <v>0</v>
      </c>
      <c r="J173" s="2">
        <v>0</v>
      </c>
      <c r="K173" s="2">
        <v>0</v>
      </c>
      <c r="L173" s="2">
        <v>0</v>
      </c>
      <c r="M173" s="2">
        <v>0</v>
      </c>
      <c r="N173" s="2">
        <v>0</v>
      </c>
      <c r="O173" s="16" t="s">
        <v>269</v>
      </c>
      <c r="P173" s="17"/>
      <c r="Q173" s="17"/>
      <c r="R173" s="17"/>
      <c r="S173" s="17"/>
      <c r="T173" s="17"/>
      <c r="U173" s="17"/>
      <c r="V173" s="17"/>
      <c r="W173" s="17"/>
    </row>
    <row r="174" spans="1:23" s="1" customFormat="1">
      <c r="A174" s="305">
        <v>-10</v>
      </c>
      <c r="B174" s="305">
        <v>2</v>
      </c>
      <c r="C174" s="305">
        <v>-0.25</v>
      </c>
      <c r="D174" s="2">
        <v>0</v>
      </c>
      <c r="E174" s="2">
        <v>1</v>
      </c>
      <c r="F174" s="2">
        <v>0</v>
      </c>
      <c r="G174" s="2">
        <v>-1</v>
      </c>
      <c r="H174" s="2">
        <v>0</v>
      </c>
      <c r="I174" s="2">
        <v>0</v>
      </c>
      <c r="J174" s="2">
        <v>0</v>
      </c>
      <c r="K174" s="2">
        <v>0</v>
      </c>
      <c r="L174" s="2">
        <v>0</v>
      </c>
      <c r="M174" s="2">
        <v>0</v>
      </c>
      <c r="N174" s="2">
        <v>0</v>
      </c>
      <c r="O174" s="16" t="s">
        <v>270</v>
      </c>
      <c r="P174" s="17"/>
      <c r="Q174" s="17"/>
      <c r="R174" s="17"/>
      <c r="S174" s="17"/>
      <c r="T174" s="17"/>
      <c r="U174" s="17"/>
      <c r="V174" s="17"/>
      <c r="W174" s="17"/>
    </row>
    <row r="175" spans="1:23" s="1" customFormat="1">
      <c r="A175" s="305">
        <v>-10</v>
      </c>
      <c r="B175" s="305">
        <v>2</v>
      </c>
      <c r="C175" s="305">
        <v>-0.25</v>
      </c>
      <c r="D175" s="2">
        <v>0</v>
      </c>
      <c r="E175" s="2">
        <v>1</v>
      </c>
      <c r="F175" s="2">
        <v>0</v>
      </c>
      <c r="G175" s="2">
        <v>-1</v>
      </c>
      <c r="H175" s="2">
        <v>0</v>
      </c>
      <c r="I175" s="2">
        <v>0</v>
      </c>
      <c r="J175" s="2">
        <v>0</v>
      </c>
      <c r="K175" s="2">
        <v>0</v>
      </c>
      <c r="L175" s="2">
        <v>0</v>
      </c>
      <c r="M175" s="2">
        <v>0</v>
      </c>
      <c r="N175" s="2">
        <v>0</v>
      </c>
      <c r="O175" s="16" t="s">
        <v>271</v>
      </c>
      <c r="P175" s="17"/>
      <c r="Q175" s="17"/>
      <c r="R175" s="17"/>
      <c r="S175" s="17"/>
      <c r="T175" s="17"/>
      <c r="U175" s="17"/>
      <c r="V175" s="17"/>
      <c r="W175" s="17"/>
    </row>
    <row r="176" spans="1:23" s="1" customFormat="1" ht="13.5" thickBot="1">
      <c r="A176" s="2">
        <v>0</v>
      </c>
      <c r="B176" s="2">
        <v>0.5</v>
      </c>
      <c r="C176" s="2">
        <v>0.01</v>
      </c>
      <c r="D176" s="2">
        <v>0</v>
      </c>
      <c r="E176" s="2">
        <v>1</v>
      </c>
      <c r="F176" s="2">
        <v>0</v>
      </c>
      <c r="G176" s="2">
        <v>2</v>
      </c>
      <c r="H176" s="2">
        <v>0</v>
      </c>
      <c r="I176" s="2">
        <v>0</v>
      </c>
      <c r="J176" s="2">
        <v>0</v>
      </c>
      <c r="K176" s="2">
        <v>0</v>
      </c>
      <c r="L176" s="2">
        <v>0</v>
      </c>
      <c r="M176" s="2">
        <v>0</v>
      </c>
      <c r="N176" s="2">
        <v>0</v>
      </c>
      <c r="O176" s="16" t="s">
        <v>272</v>
      </c>
      <c r="P176" s="17"/>
      <c r="Q176" s="17"/>
      <c r="R176" s="17"/>
      <c r="S176" s="17"/>
      <c r="T176" s="17"/>
      <c r="U176" s="17"/>
      <c r="V176" s="17"/>
      <c r="W176" s="17"/>
    </row>
    <row r="177" spans="1:23" s="1" customFormat="1" ht="13.5" thickBot="1">
      <c r="A177" s="16" t="s">
        <v>358</v>
      </c>
      <c r="B177" s="17"/>
      <c r="C177" s="17"/>
      <c r="D177" s="366" t="s">
        <v>1202</v>
      </c>
      <c r="E177" s="78"/>
      <c r="F177" s="78"/>
      <c r="G177" s="78"/>
      <c r="H177" s="78"/>
      <c r="I177" s="315"/>
      <c r="J177" s="75"/>
      <c r="K177" s="76"/>
      <c r="L177" s="17"/>
      <c r="M177" s="17"/>
      <c r="N177" s="17"/>
      <c r="O177" s="17"/>
      <c r="P177" s="17"/>
      <c r="Q177" s="17"/>
      <c r="R177" s="17"/>
      <c r="S177" s="17"/>
      <c r="T177" s="17"/>
      <c r="U177" s="17"/>
      <c r="V177" s="17"/>
      <c r="W177" s="17"/>
    </row>
    <row r="178" spans="1:23" s="1" customFormat="1">
      <c r="A178" s="16" t="s">
        <v>69</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90</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c r="A180" s="17" t="s">
        <v>421</v>
      </c>
      <c r="B180" s="17"/>
      <c r="C180" s="17"/>
      <c r="D180" s="17"/>
      <c r="E180" s="17"/>
      <c r="F180" s="17"/>
      <c r="G180" s="17"/>
      <c r="H180" s="17"/>
      <c r="I180" s="17"/>
      <c r="J180" s="17"/>
      <c r="K180" s="17"/>
      <c r="L180" s="17"/>
      <c r="M180" s="17"/>
      <c r="N180" s="17"/>
      <c r="O180" s="17"/>
      <c r="P180" s="17"/>
      <c r="Q180" s="17"/>
      <c r="R180" s="17"/>
      <c r="S180" s="17"/>
      <c r="T180" s="17"/>
      <c r="U180" s="17"/>
      <c r="V180" s="17"/>
      <c r="W180" s="17"/>
    </row>
    <row r="181" spans="1:23" s="1" customFormat="1" ht="13.5" thickBot="1">
      <c r="A181" s="17" t="s">
        <v>107</v>
      </c>
      <c r="B181" s="16" t="s">
        <v>108</v>
      </c>
      <c r="C181" s="17" t="s">
        <v>109</v>
      </c>
      <c r="D181" s="17" t="s">
        <v>31</v>
      </c>
      <c r="E181" s="23" t="s">
        <v>185</v>
      </c>
      <c r="F181" s="17"/>
      <c r="G181" s="17"/>
      <c r="H181" s="17"/>
      <c r="I181" s="17"/>
      <c r="J181" s="17"/>
      <c r="K181" s="17"/>
      <c r="L181" s="17"/>
      <c r="M181" s="17"/>
      <c r="N181" s="17"/>
      <c r="O181" s="17"/>
      <c r="P181" s="17"/>
      <c r="Q181" s="17"/>
      <c r="R181" s="17"/>
      <c r="S181" s="17"/>
      <c r="T181" s="17"/>
      <c r="U181" s="17"/>
      <c r="V181" s="17"/>
      <c r="W181" s="17"/>
    </row>
    <row r="182" spans="1:23" s="1" customFormat="1">
      <c r="A182" s="2">
        <v>1</v>
      </c>
      <c r="B182" s="2">
        <v>0</v>
      </c>
      <c r="C182" s="2">
        <v>0</v>
      </c>
      <c r="D182" s="2">
        <v>0</v>
      </c>
      <c r="E182" s="16" t="s">
        <v>145</v>
      </c>
      <c r="F182" s="17"/>
      <c r="G182" s="411" t="s">
        <v>1203</v>
      </c>
      <c r="H182" s="488"/>
      <c r="I182" s="488"/>
      <c r="J182" s="488"/>
      <c r="K182" s="488"/>
      <c r="L182" s="489"/>
      <c r="M182" s="17"/>
      <c r="N182" s="17"/>
      <c r="O182" s="17"/>
      <c r="P182" s="17"/>
      <c r="Q182" s="17"/>
      <c r="R182" s="17"/>
      <c r="S182" s="17"/>
      <c r="T182" s="17"/>
      <c r="U182" s="17"/>
      <c r="V182" s="17"/>
      <c r="W182" s="17"/>
    </row>
    <row r="183" spans="1:23" s="1" customFormat="1">
      <c r="A183" s="2">
        <v>1</v>
      </c>
      <c r="B183" s="2">
        <v>0</v>
      </c>
      <c r="C183" s="2">
        <v>0</v>
      </c>
      <c r="D183" s="2">
        <v>0</v>
      </c>
      <c r="E183" s="16" t="s">
        <v>150</v>
      </c>
      <c r="F183" s="17"/>
      <c r="G183" s="490"/>
      <c r="H183" s="491"/>
      <c r="I183" s="491"/>
      <c r="J183" s="491"/>
      <c r="K183" s="491"/>
      <c r="L183" s="492"/>
      <c r="M183" s="17"/>
      <c r="N183" s="17"/>
      <c r="O183" s="17"/>
      <c r="P183" s="17"/>
      <c r="Q183" s="17"/>
      <c r="R183" s="17"/>
      <c r="S183" s="17"/>
      <c r="T183" s="17"/>
      <c r="U183" s="17"/>
      <c r="V183" s="17"/>
      <c r="W183" s="17"/>
    </row>
    <row r="184" spans="1:23" s="1" customFormat="1">
      <c r="A184" s="2">
        <v>0</v>
      </c>
      <c r="B184" s="2">
        <v>0</v>
      </c>
      <c r="C184" s="2">
        <v>0</v>
      </c>
      <c r="D184" s="2">
        <v>0</v>
      </c>
      <c r="E184" s="16" t="s">
        <v>146</v>
      </c>
      <c r="F184" s="17"/>
      <c r="G184" s="490"/>
      <c r="H184" s="491"/>
      <c r="I184" s="491"/>
      <c r="J184" s="491"/>
      <c r="K184" s="491"/>
      <c r="L184" s="492"/>
      <c r="M184" s="17"/>
      <c r="N184" s="17"/>
      <c r="O184" s="17"/>
      <c r="P184" s="17"/>
      <c r="Q184" s="17"/>
      <c r="R184" s="17"/>
      <c r="S184" s="17"/>
      <c r="T184" s="17"/>
      <c r="U184" s="17"/>
      <c r="V184" s="17"/>
      <c r="W184" s="17"/>
    </row>
    <row r="185" spans="1:23" s="1" customFormat="1">
      <c r="A185" s="17" t="s">
        <v>69</v>
      </c>
      <c r="B185" s="17"/>
      <c r="C185" s="17"/>
      <c r="D185" s="17"/>
      <c r="E185" s="17"/>
      <c r="F185" s="17"/>
      <c r="G185" s="490"/>
      <c r="H185" s="491"/>
      <c r="I185" s="491"/>
      <c r="J185" s="491"/>
      <c r="K185" s="491"/>
      <c r="L185" s="492"/>
      <c r="M185" s="17"/>
      <c r="N185" s="17"/>
      <c r="O185" s="17"/>
      <c r="P185" s="17"/>
      <c r="Q185" s="17"/>
      <c r="R185" s="17"/>
      <c r="S185" s="17"/>
      <c r="T185" s="17"/>
      <c r="U185" s="17"/>
      <c r="V185" s="17"/>
      <c r="W185" s="17"/>
    </row>
    <row r="186" spans="1:23" s="1" customFormat="1">
      <c r="A186" s="17" t="s">
        <v>91</v>
      </c>
      <c r="B186" s="17"/>
      <c r="C186" s="17"/>
      <c r="D186" s="17"/>
      <c r="E186" s="17"/>
      <c r="F186" s="17"/>
      <c r="G186" s="490"/>
      <c r="H186" s="491"/>
      <c r="I186" s="491"/>
      <c r="J186" s="491"/>
      <c r="K186" s="491"/>
      <c r="L186" s="492"/>
      <c r="M186" s="17"/>
      <c r="N186" s="17"/>
      <c r="O186" s="16"/>
      <c r="P186" s="17"/>
      <c r="Q186" s="17"/>
      <c r="R186" s="17"/>
      <c r="S186" s="17"/>
      <c r="T186" s="17"/>
      <c r="U186" s="17"/>
      <c r="V186" s="17"/>
      <c r="W186" s="17"/>
    </row>
    <row r="187" spans="1:23" s="1" customFormat="1">
      <c r="A187" s="17" t="s">
        <v>107</v>
      </c>
      <c r="B187" s="16" t="s">
        <v>108</v>
      </c>
      <c r="C187" s="17" t="s">
        <v>109</v>
      </c>
      <c r="D187" s="17" t="s">
        <v>31</v>
      </c>
      <c r="E187" s="23" t="s">
        <v>185</v>
      </c>
      <c r="F187" s="17"/>
      <c r="G187" s="490"/>
      <c r="H187" s="491"/>
      <c r="I187" s="491"/>
      <c r="J187" s="491"/>
      <c r="K187" s="491"/>
      <c r="L187" s="492"/>
      <c r="M187" s="17"/>
      <c r="N187" s="17"/>
      <c r="O187" s="17"/>
      <c r="P187" s="17"/>
      <c r="Q187" s="17"/>
      <c r="R187" s="17"/>
      <c r="S187" s="17"/>
      <c r="T187" s="17"/>
      <c r="U187" s="17"/>
      <c r="V187" s="17"/>
      <c r="W187" s="17"/>
    </row>
    <row r="188" spans="1:23" s="1" customFormat="1" ht="13.5" thickBot="1">
      <c r="A188" s="2">
        <v>11</v>
      </c>
      <c r="B188" s="2">
        <v>0</v>
      </c>
      <c r="C188" s="2">
        <v>0</v>
      </c>
      <c r="D188" s="2">
        <v>0</v>
      </c>
      <c r="E188" s="16" t="s">
        <v>145</v>
      </c>
      <c r="F188" s="17"/>
      <c r="G188" s="67"/>
      <c r="H188" s="200"/>
      <c r="I188" s="200"/>
      <c r="J188" s="200"/>
      <c r="K188" s="200"/>
      <c r="L188" s="68"/>
      <c r="M188" s="17"/>
      <c r="N188" s="17"/>
      <c r="O188" s="17"/>
      <c r="P188" s="17"/>
      <c r="Q188" s="17"/>
      <c r="R188" s="17"/>
      <c r="S188" s="17"/>
      <c r="T188" s="17"/>
      <c r="U188" s="17"/>
      <c r="V188" s="17"/>
      <c r="W188" s="17"/>
    </row>
    <row r="189" spans="1:23" s="1" customFormat="1" ht="13.5" thickBot="1">
      <c r="A189" s="2">
        <v>11</v>
      </c>
      <c r="B189" s="2">
        <v>0</v>
      </c>
      <c r="C189" s="2">
        <v>0</v>
      </c>
      <c r="D189" s="2">
        <v>0</v>
      </c>
      <c r="E189" s="16" t="s">
        <v>150</v>
      </c>
      <c r="F189" s="17"/>
      <c r="G189" s="367" t="s">
        <v>1204</v>
      </c>
      <c r="H189" s="76"/>
      <c r="I189" s="367" t="s">
        <v>1205</v>
      </c>
      <c r="J189" s="76"/>
      <c r="K189" s="367" t="s">
        <v>1206</v>
      </c>
      <c r="L189" s="76"/>
      <c r="M189" s="17"/>
      <c r="N189" s="17"/>
      <c r="O189" s="17"/>
      <c r="P189" s="17"/>
      <c r="Q189" s="17"/>
      <c r="R189" s="17"/>
      <c r="S189" s="17"/>
      <c r="T189" s="17"/>
      <c r="U189" s="17"/>
      <c r="V189" s="17"/>
      <c r="W189" s="17"/>
    </row>
    <row r="190" spans="1:23" s="1" customFormat="1">
      <c r="A190" s="2">
        <v>11</v>
      </c>
      <c r="B190" s="2">
        <v>0</v>
      </c>
      <c r="C190" s="2">
        <v>0</v>
      </c>
      <c r="D190" s="2">
        <v>0</v>
      </c>
      <c r="E190" s="16" t="s">
        <v>146</v>
      </c>
      <c r="F190" s="17"/>
      <c r="G190" s="17"/>
      <c r="H190" s="17"/>
      <c r="I190" s="17"/>
      <c r="J190" s="17"/>
      <c r="K190" s="17"/>
      <c r="L190" s="17"/>
      <c r="M190" s="17"/>
      <c r="N190" s="17"/>
      <c r="O190" s="17"/>
      <c r="P190" s="17"/>
      <c r="Q190" s="17"/>
      <c r="R190" s="17"/>
      <c r="S190" s="17"/>
      <c r="T190" s="17"/>
      <c r="U190" s="17"/>
      <c r="V190" s="17"/>
      <c r="W190" s="17"/>
    </row>
    <row r="191" spans="1:23" s="1" customFormat="1">
      <c r="A191" s="17" t="s">
        <v>13</v>
      </c>
      <c r="B191" s="17" t="s">
        <v>0</v>
      </c>
      <c r="C191" s="17" t="s">
        <v>1</v>
      </c>
      <c r="D191" s="17" t="s">
        <v>2</v>
      </c>
      <c r="E191" s="16" t="s">
        <v>4</v>
      </c>
      <c r="F191" s="16" t="s">
        <v>286</v>
      </c>
      <c r="G191" s="17" t="s">
        <v>5</v>
      </c>
      <c r="H191" s="17" t="s">
        <v>96</v>
      </c>
      <c r="I191" s="17" t="s">
        <v>7</v>
      </c>
      <c r="J191" s="17" t="s">
        <v>8</v>
      </c>
      <c r="K191" s="17" t="s">
        <v>9</v>
      </c>
      <c r="L191" s="17" t="s">
        <v>10</v>
      </c>
      <c r="M191" s="17" t="s">
        <v>97</v>
      </c>
      <c r="N191" s="17" t="s">
        <v>98</v>
      </c>
      <c r="O191" s="23" t="s">
        <v>343</v>
      </c>
      <c r="P191" s="17"/>
      <c r="Q191" s="17"/>
      <c r="R191" s="17"/>
      <c r="S191" s="17"/>
      <c r="T191" s="17"/>
      <c r="U191" s="17"/>
      <c r="V191" s="17"/>
      <c r="W191" s="17"/>
    </row>
    <row r="192" spans="1:23" s="1" customFormat="1">
      <c r="A192" s="2">
        <v>0</v>
      </c>
      <c r="B192" s="2">
        <v>40</v>
      </c>
      <c r="C192" s="2">
        <v>4</v>
      </c>
      <c r="D192" s="2">
        <v>5</v>
      </c>
      <c r="E192" s="2">
        <v>99</v>
      </c>
      <c r="F192" s="2">
        <v>0</v>
      </c>
      <c r="G192" s="2">
        <v>-1</v>
      </c>
      <c r="H192" s="2">
        <v>0</v>
      </c>
      <c r="I192" s="2">
        <v>0</v>
      </c>
      <c r="J192" s="2">
        <v>0</v>
      </c>
      <c r="K192" s="2">
        <v>0</v>
      </c>
      <c r="L192" s="2">
        <v>0</v>
      </c>
      <c r="M192" s="2">
        <v>0</v>
      </c>
      <c r="N192" s="2">
        <v>0</v>
      </c>
      <c r="O192" s="16" t="s">
        <v>147</v>
      </c>
      <c r="P192" s="17"/>
      <c r="Q192" s="17"/>
      <c r="R192" s="17"/>
      <c r="S192" s="17"/>
      <c r="T192" s="17"/>
      <c r="U192" s="17"/>
      <c r="V192" s="17"/>
      <c r="W192" s="17"/>
    </row>
    <row r="193" spans="1:23" s="1" customFormat="1">
      <c r="A193" s="2">
        <v>0</v>
      </c>
      <c r="B193" s="2">
        <v>80</v>
      </c>
      <c r="C193" s="2">
        <v>30</v>
      </c>
      <c r="D193" s="2">
        <v>75</v>
      </c>
      <c r="E193" s="2">
        <v>99</v>
      </c>
      <c r="F193" s="2">
        <v>0</v>
      </c>
      <c r="G193" s="2">
        <v>-1</v>
      </c>
      <c r="H193" s="2">
        <v>0</v>
      </c>
      <c r="I193" s="2">
        <v>0</v>
      </c>
      <c r="J193" s="2">
        <v>0</v>
      </c>
      <c r="K193" s="2">
        <v>0</v>
      </c>
      <c r="L193" s="2">
        <v>0</v>
      </c>
      <c r="M193" s="2">
        <v>0</v>
      </c>
      <c r="N193" s="2">
        <v>0</v>
      </c>
      <c r="O193" s="16" t="s">
        <v>148</v>
      </c>
      <c r="P193" s="17"/>
      <c r="Q193" s="17"/>
      <c r="R193" s="17"/>
      <c r="S193" s="267"/>
      <c r="T193" s="267"/>
      <c r="U193" s="267"/>
      <c r="V193" s="17"/>
      <c r="W193" s="17"/>
    </row>
    <row r="194" spans="1:23" s="1" customFormat="1">
      <c r="A194" s="2">
        <v>0</v>
      </c>
      <c r="B194" s="2">
        <v>40</v>
      </c>
      <c r="C194" s="2">
        <v>4</v>
      </c>
      <c r="D194" s="2">
        <v>5</v>
      </c>
      <c r="E194" s="2">
        <v>99</v>
      </c>
      <c r="F194" s="2">
        <v>0</v>
      </c>
      <c r="G194" s="2">
        <v>-1</v>
      </c>
      <c r="H194" s="2">
        <v>0</v>
      </c>
      <c r="I194" s="2">
        <v>0</v>
      </c>
      <c r="J194" s="2">
        <v>0</v>
      </c>
      <c r="K194" s="2">
        <v>0</v>
      </c>
      <c r="L194" s="2">
        <v>0</v>
      </c>
      <c r="M194" s="2">
        <v>0</v>
      </c>
      <c r="N194" s="2">
        <v>0</v>
      </c>
      <c r="O194" s="16" t="s">
        <v>149</v>
      </c>
      <c r="P194" s="17"/>
      <c r="Q194" s="17"/>
      <c r="R194" s="17"/>
      <c r="S194" s="267"/>
      <c r="T194" s="267"/>
      <c r="U194" s="267"/>
      <c r="V194" s="17"/>
      <c r="W194" s="17"/>
    </row>
    <row r="195" spans="1:23" s="1" customFormat="1">
      <c r="A195" s="2">
        <v>0</v>
      </c>
      <c r="B195" s="2">
        <v>80</v>
      </c>
      <c r="C195" s="2">
        <v>30</v>
      </c>
      <c r="D195" s="2">
        <v>75</v>
      </c>
      <c r="E195" s="2">
        <v>99</v>
      </c>
      <c r="F195" s="2">
        <v>0</v>
      </c>
      <c r="G195" s="2">
        <v>-1</v>
      </c>
      <c r="H195" s="2">
        <v>0</v>
      </c>
      <c r="I195" s="2">
        <v>0</v>
      </c>
      <c r="J195" s="2">
        <v>0</v>
      </c>
      <c r="K195" s="2">
        <v>0</v>
      </c>
      <c r="L195" s="2">
        <v>0</v>
      </c>
      <c r="M195" s="2">
        <v>0</v>
      </c>
      <c r="N195" s="2">
        <v>0</v>
      </c>
      <c r="O195" s="16" t="s">
        <v>151</v>
      </c>
      <c r="P195" s="17"/>
      <c r="Q195" s="17"/>
      <c r="R195" s="17"/>
      <c r="S195" s="267"/>
      <c r="T195" s="267"/>
      <c r="U195" s="267"/>
      <c r="V195" s="17"/>
      <c r="W195" s="17"/>
    </row>
    <row r="196" spans="1:23" s="1" customFormat="1">
      <c r="A196" s="2">
        <v>0</v>
      </c>
      <c r="B196" s="2">
        <v>40</v>
      </c>
      <c r="C196" s="2">
        <v>4</v>
      </c>
      <c r="D196" s="2">
        <v>5</v>
      </c>
      <c r="E196" s="2">
        <v>99</v>
      </c>
      <c r="F196" s="2">
        <v>0</v>
      </c>
      <c r="G196" s="2">
        <v>-1</v>
      </c>
      <c r="H196" s="2">
        <v>0</v>
      </c>
      <c r="I196" s="2">
        <v>0</v>
      </c>
      <c r="J196" s="2">
        <v>0</v>
      </c>
      <c r="K196" s="2">
        <v>0</v>
      </c>
      <c r="L196" s="2">
        <v>0</v>
      </c>
      <c r="M196" s="2">
        <v>0</v>
      </c>
      <c r="N196" s="2">
        <v>0</v>
      </c>
      <c r="O196" s="16" t="s">
        <v>152</v>
      </c>
      <c r="P196" s="17"/>
      <c r="Q196" s="17"/>
      <c r="R196" s="17"/>
      <c r="S196" s="267"/>
      <c r="T196" s="267"/>
      <c r="U196" s="267"/>
      <c r="V196" s="17"/>
      <c r="W196" s="17"/>
    </row>
    <row r="197" spans="1:23" s="1" customFormat="1" ht="13.5" thickBot="1">
      <c r="A197" s="2">
        <v>0</v>
      </c>
      <c r="B197" s="2">
        <v>80</v>
      </c>
      <c r="C197" s="2">
        <v>30</v>
      </c>
      <c r="D197" s="2">
        <v>75</v>
      </c>
      <c r="E197" s="2">
        <v>99</v>
      </c>
      <c r="F197" s="2">
        <v>0</v>
      </c>
      <c r="G197" s="2">
        <v>-1</v>
      </c>
      <c r="H197" s="2">
        <v>0</v>
      </c>
      <c r="I197" s="2">
        <v>0</v>
      </c>
      <c r="J197" s="2">
        <v>0</v>
      </c>
      <c r="K197" s="2">
        <v>0</v>
      </c>
      <c r="L197" s="2">
        <v>0</v>
      </c>
      <c r="M197" s="2">
        <v>0</v>
      </c>
      <c r="N197" s="2">
        <v>0</v>
      </c>
      <c r="O197" s="16" t="s">
        <v>153</v>
      </c>
      <c r="P197" s="17"/>
      <c r="Q197" s="17"/>
      <c r="R197" s="17"/>
      <c r="S197" s="17"/>
      <c r="T197" s="17"/>
      <c r="U197" s="17"/>
      <c r="V197" s="17"/>
      <c r="W197" s="17"/>
    </row>
    <row r="198" spans="1:23" s="1" customFormat="1" ht="12.75" customHeight="1">
      <c r="A198" s="100" t="s">
        <v>1267</v>
      </c>
      <c r="B198" s="33"/>
      <c r="C198" s="33"/>
      <c r="D198" s="33"/>
      <c r="E198" s="33"/>
      <c r="F198" s="33"/>
      <c r="G198" s="493" t="s">
        <v>1266</v>
      </c>
      <c r="H198" s="494"/>
      <c r="I198" s="494"/>
      <c r="J198" s="494"/>
      <c r="K198" s="494"/>
      <c r="L198" s="494"/>
      <c r="M198" s="494"/>
      <c r="N198" s="494"/>
      <c r="O198" s="494"/>
      <c r="P198" s="494"/>
      <c r="Q198" s="497" t="s">
        <v>1303</v>
      </c>
      <c r="R198" s="498"/>
      <c r="S198" s="498"/>
      <c r="T198" s="498"/>
      <c r="U198" s="499"/>
      <c r="V198" s="17"/>
      <c r="W198" s="17"/>
    </row>
    <row r="199" spans="1:23" s="1" customFormat="1" ht="13.5" thickBot="1">
      <c r="A199" s="33"/>
      <c r="B199" s="33"/>
      <c r="C199" s="33"/>
      <c r="D199" s="33"/>
      <c r="E199" s="33"/>
      <c r="F199" s="33"/>
      <c r="G199" s="495"/>
      <c r="H199" s="496"/>
      <c r="I199" s="496"/>
      <c r="J199" s="496"/>
      <c r="K199" s="496"/>
      <c r="L199" s="496"/>
      <c r="M199" s="496"/>
      <c r="N199" s="496"/>
      <c r="O199" s="496"/>
      <c r="P199" s="496"/>
      <c r="Q199" s="500"/>
      <c r="R199" s="501"/>
      <c r="S199" s="501"/>
      <c r="T199" s="501"/>
      <c r="U199" s="502"/>
      <c r="V199" s="17"/>
      <c r="W199" s="17"/>
    </row>
    <row r="200" spans="1:23" s="1" customFormat="1" ht="12.75" customHeight="1" thickBot="1">
      <c r="A200" s="100" t="s">
        <v>413</v>
      </c>
      <c r="B200" s="33"/>
      <c r="C200" s="33"/>
      <c r="D200" s="369" t="s">
        <v>1207</v>
      </c>
      <c r="E200" s="368"/>
      <c r="F200" s="368"/>
      <c r="G200" s="395"/>
      <c r="H200" s="395"/>
      <c r="I200" s="395"/>
      <c r="J200" s="395"/>
      <c r="K200" s="396"/>
      <c r="L200" s="96"/>
      <c r="M200" s="96"/>
      <c r="N200" s="33"/>
      <c r="O200" s="16"/>
      <c r="P200" s="17"/>
      <c r="Q200" s="17"/>
      <c r="R200" s="17"/>
      <c r="S200" s="17"/>
      <c r="T200" s="17"/>
      <c r="U200" s="17"/>
      <c r="V200" s="17"/>
      <c r="W200" s="17"/>
    </row>
    <row r="201" spans="1:23" s="1" customFormat="1">
      <c r="A201" s="33" t="s">
        <v>69</v>
      </c>
      <c r="B201" s="33"/>
      <c r="C201" s="33"/>
      <c r="D201" s="96"/>
      <c r="E201" s="96"/>
      <c r="F201" s="96"/>
      <c r="G201" s="96"/>
      <c r="H201" s="96"/>
      <c r="I201" s="96"/>
      <c r="J201" s="96"/>
      <c r="K201" s="96"/>
      <c r="L201" s="96"/>
      <c r="M201" s="96"/>
      <c r="N201" s="33"/>
      <c r="O201" s="16"/>
      <c r="P201" s="17"/>
      <c r="Q201" s="17"/>
      <c r="R201" s="17"/>
      <c r="S201" s="17"/>
      <c r="T201" s="17"/>
      <c r="U201" s="17"/>
      <c r="V201" s="17"/>
      <c r="W201" s="17"/>
    </row>
    <row r="202" spans="1:23" s="1" customFormat="1" ht="13.5" thickBot="1">
      <c r="A202" s="17" t="s">
        <v>69</v>
      </c>
      <c r="B202" s="17"/>
      <c r="C202" s="17"/>
      <c r="D202" s="17"/>
      <c r="E202" s="17"/>
      <c r="F202" s="17"/>
      <c r="G202" s="17"/>
      <c r="H202" s="17"/>
      <c r="I202" s="17"/>
      <c r="J202" s="17"/>
      <c r="K202" s="17"/>
      <c r="L202" s="17"/>
      <c r="M202" s="17"/>
      <c r="N202" s="17"/>
      <c r="O202" s="17"/>
      <c r="P202" s="17"/>
      <c r="Q202" s="17"/>
      <c r="R202" s="17"/>
      <c r="S202" s="17"/>
      <c r="T202" s="17"/>
      <c r="U202" s="17"/>
      <c r="V202" s="17"/>
      <c r="W202" s="17"/>
    </row>
    <row r="203" spans="1:23" s="1" customFormat="1" ht="13.5" thickBot="1">
      <c r="A203" s="2">
        <v>0</v>
      </c>
      <c r="B203" s="16" t="s">
        <v>868</v>
      </c>
      <c r="C203" s="17"/>
      <c r="D203" s="17"/>
      <c r="E203" s="250" t="s">
        <v>869</v>
      </c>
      <c r="F203" s="259"/>
      <c r="G203" s="259"/>
      <c r="H203" s="262"/>
      <c r="I203" s="251"/>
      <c r="J203" s="370" t="s">
        <v>1208</v>
      </c>
      <c r="K203" s="262"/>
      <c r="L203" s="262"/>
      <c r="M203" s="262"/>
      <c r="N203" s="259"/>
      <c r="O203" s="263"/>
      <c r="P203" s="251"/>
      <c r="Q203" s="17"/>
      <c r="R203" s="17"/>
      <c r="S203" s="17"/>
      <c r="T203" s="17"/>
      <c r="U203" s="17"/>
      <c r="V203" s="17"/>
      <c r="W203" s="17"/>
    </row>
    <row r="204" spans="1:23" s="1" customFormat="1" ht="13.5" thickBot="1">
      <c r="A204" s="16" t="s">
        <v>171</v>
      </c>
      <c r="B204" s="17"/>
      <c r="C204" s="17"/>
      <c r="D204" s="17"/>
      <c r="E204" s="17"/>
      <c r="F204" s="33"/>
      <c r="G204" s="100"/>
      <c r="H204" s="33"/>
      <c r="I204" s="33"/>
      <c r="J204" s="33"/>
      <c r="K204" s="33"/>
      <c r="L204" s="33"/>
      <c r="M204" s="33"/>
      <c r="N204" s="33"/>
      <c r="O204" s="33"/>
      <c r="P204" s="33"/>
      <c r="Q204" s="33"/>
      <c r="R204" s="17"/>
      <c r="S204" s="17"/>
      <c r="T204" s="17"/>
      <c r="U204" s="17"/>
      <c r="V204" s="17"/>
      <c r="W204" s="17"/>
    </row>
    <row r="205" spans="1:23" s="1" customFormat="1" ht="13.5" thickBot="1">
      <c r="A205" s="2">
        <v>0</v>
      </c>
      <c r="B205" s="16" t="s">
        <v>1223</v>
      </c>
      <c r="C205" s="17"/>
      <c r="D205" s="17"/>
      <c r="E205" s="17"/>
      <c r="F205" s="17"/>
      <c r="G205" s="33"/>
      <c r="H205" s="74" t="s">
        <v>888</v>
      </c>
      <c r="I205" s="75"/>
      <c r="J205" s="75"/>
      <c r="K205" s="75"/>
      <c r="L205" s="75"/>
      <c r="M205" s="75"/>
      <c r="N205" s="75"/>
      <c r="O205" s="378"/>
      <c r="P205" s="76"/>
      <c r="Q205" s="75"/>
      <c r="R205" s="76"/>
      <c r="S205" s="17"/>
      <c r="T205" s="17"/>
      <c r="U205" s="17"/>
      <c r="V205" s="17"/>
      <c r="W205" s="17"/>
    </row>
    <row r="206" spans="1:23" s="1" customFormat="1" ht="13.5" thickBot="1">
      <c r="A206" s="17" t="s">
        <v>93</v>
      </c>
      <c r="B206" s="17">
        <v>-6</v>
      </c>
      <c r="C206" s="17">
        <v>6</v>
      </c>
      <c r="D206" s="17">
        <v>1</v>
      </c>
      <c r="E206" s="17">
        <v>1</v>
      </c>
      <c r="F206" s="17">
        <v>2</v>
      </c>
      <c r="G206" s="17">
        <v>0.01</v>
      </c>
      <c r="H206" s="17">
        <v>-4</v>
      </c>
      <c r="I206" s="17">
        <v>0</v>
      </c>
      <c r="J206" s="17">
        <v>0</v>
      </c>
      <c r="K206" s="17">
        <v>0</v>
      </c>
      <c r="L206" s="17">
        <v>0</v>
      </c>
      <c r="M206" s="17">
        <v>0</v>
      </c>
      <c r="N206" s="17">
        <v>0</v>
      </c>
      <c r="O206" s="17">
        <v>0</v>
      </c>
      <c r="P206" s="16" t="s">
        <v>172</v>
      </c>
      <c r="Q206" s="17"/>
      <c r="R206" s="17"/>
      <c r="S206" s="17"/>
      <c r="T206" s="17"/>
      <c r="U206" s="17"/>
      <c r="V206" s="17"/>
      <c r="W206" s="17"/>
    </row>
    <row r="207" spans="1:23" s="1" customFormat="1" ht="13.5" thickBot="1">
      <c r="A207" s="16" t="s">
        <v>860</v>
      </c>
      <c r="B207" s="17"/>
      <c r="C207" s="17"/>
      <c r="D207" s="17"/>
      <c r="E207" s="17"/>
      <c r="F207" s="74" t="s">
        <v>1129</v>
      </c>
      <c r="G207" s="298"/>
      <c r="H207" s="75"/>
      <c r="I207" s="75"/>
      <c r="J207" s="75"/>
      <c r="K207" s="75"/>
      <c r="L207" s="75"/>
      <c r="M207" s="76"/>
      <c r="N207" s="17"/>
      <c r="O207" s="17"/>
      <c r="P207" s="17"/>
      <c r="Q207" s="17"/>
      <c r="R207" s="17"/>
      <c r="S207" s="17"/>
      <c r="T207" s="17"/>
      <c r="U207" s="17"/>
      <c r="V207" s="17"/>
      <c r="W207" s="17"/>
    </row>
    <row r="208" spans="1:23" s="1" customFormat="1" ht="12.75" customHeight="1">
      <c r="A208" s="17" t="s">
        <v>276</v>
      </c>
      <c r="B208" s="17"/>
      <c r="C208" s="17"/>
      <c r="D208" s="17"/>
      <c r="E208" s="100"/>
      <c r="F208" s="467" t="s">
        <v>1210</v>
      </c>
      <c r="G208" s="468"/>
      <c r="H208" s="468"/>
      <c r="I208" s="468"/>
      <c r="J208" s="468"/>
      <c r="K208" s="469"/>
      <c r="L208" s="33"/>
      <c r="M208" s="17"/>
      <c r="N208" s="17"/>
      <c r="O208" s="17"/>
      <c r="P208" s="17"/>
      <c r="Q208" s="17"/>
      <c r="R208" s="17"/>
      <c r="S208" s="17"/>
      <c r="T208" s="17"/>
      <c r="U208" s="17"/>
      <c r="V208" s="17"/>
      <c r="W208" s="17"/>
    </row>
    <row r="209" spans="1:23" s="1" customFormat="1" ht="12.75" customHeight="1">
      <c r="A209" s="17" t="s">
        <v>277</v>
      </c>
      <c r="B209" s="17"/>
      <c r="C209" s="17"/>
      <c r="D209" s="17"/>
      <c r="E209" s="17"/>
      <c r="F209" s="470"/>
      <c r="G209" s="471"/>
      <c r="H209" s="471"/>
      <c r="I209" s="471"/>
      <c r="J209" s="471"/>
      <c r="K209" s="472"/>
      <c r="L209" s="17"/>
      <c r="M209" s="17"/>
      <c r="N209" s="17"/>
      <c r="O209" s="17"/>
      <c r="P209" s="17"/>
      <c r="Q209" s="17"/>
      <c r="R209" s="17"/>
      <c r="S209" s="17"/>
      <c r="T209" s="17"/>
      <c r="U209" s="17"/>
      <c r="V209" s="17"/>
      <c r="W209" s="17"/>
    </row>
    <row r="210" spans="1:23" s="1" customFormat="1" ht="12.75" customHeight="1" thickBot="1">
      <c r="A210" s="17" t="s">
        <v>278</v>
      </c>
      <c r="B210" s="17"/>
      <c r="C210" s="17"/>
      <c r="D210" s="17"/>
      <c r="E210" s="17"/>
      <c r="F210" s="365" t="s">
        <v>1209</v>
      </c>
      <c r="G210" s="363"/>
      <c r="H210" s="363"/>
      <c r="I210" s="363"/>
      <c r="J210" s="363"/>
      <c r="K210" s="364"/>
      <c r="L210" s="17"/>
      <c r="M210" s="17"/>
      <c r="N210" s="17"/>
      <c r="O210" s="17"/>
      <c r="P210" s="17"/>
      <c r="Q210" s="17"/>
      <c r="R210" s="17"/>
      <c r="S210" s="17"/>
      <c r="T210" s="17"/>
      <c r="U210" s="17"/>
      <c r="V210" s="17"/>
      <c r="W210" s="17"/>
    </row>
    <row r="211" spans="1:23" s="1" customFormat="1" ht="12.75" customHeight="1">
      <c r="A211" s="17" t="s">
        <v>279</v>
      </c>
      <c r="B211" s="17"/>
      <c r="C211" s="17"/>
      <c r="D211" s="17"/>
      <c r="E211" s="33"/>
      <c r="F211" s="33"/>
      <c r="G211" s="371"/>
      <c r="H211" s="371"/>
      <c r="I211" s="371"/>
      <c r="J211" s="371"/>
      <c r="K211" s="371"/>
      <c r="L211" s="33"/>
      <c r="M211" s="33"/>
      <c r="N211" s="17"/>
      <c r="O211" s="17"/>
      <c r="P211" s="17"/>
      <c r="Q211" s="17"/>
      <c r="R211" s="17"/>
      <c r="S211" s="17"/>
      <c r="T211" s="17"/>
      <c r="U211" s="17"/>
      <c r="V211" s="17"/>
      <c r="W211" s="17"/>
    </row>
    <row r="212" spans="1:23" s="1" customFormat="1" ht="12.75" customHeight="1">
      <c r="A212" s="17" t="s">
        <v>280</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281</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ht="12.75" customHeight="1">
      <c r="A214" s="17" t="s">
        <v>282</v>
      </c>
      <c r="B214" s="17"/>
      <c r="C214" s="17"/>
      <c r="D214" s="17"/>
      <c r="E214" s="17"/>
      <c r="F214" s="17"/>
      <c r="G214" s="17"/>
      <c r="H214" s="17"/>
      <c r="I214" s="17"/>
      <c r="J214" s="17"/>
      <c r="K214" s="17"/>
      <c r="L214" s="17"/>
      <c r="M214" s="17"/>
      <c r="N214" s="17"/>
      <c r="O214" s="17"/>
      <c r="P214" s="17"/>
      <c r="Q214" s="17"/>
      <c r="R214" s="17"/>
      <c r="S214" s="17"/>
      <c r="T214" s="17"/>
      <c r="U214" s="17"/>
      <c r="V214" s="17"/>
      <c r="W214" s="17"/>
    </row>
    <row r="215" spans="1:23" s="1" customFormat="1" ht="12.75" customHeight="1">
      <c r="A215" s="17" t="s">
        <v>283</v>
      </c>
      <c r="B215" s="17"/>
      <c r="C215" s="17"/>
      <c r="D215" s="17"/>
      <c r="E215" s="17"/>
      <c r="F215" s="17"/>
      <c r="G215" s="17"/>
      <c r="H215" s="17"/>
      <c r="I215" s="17"/>
      <c r="J215" s="17"/>
      <c r="K215" s="17"/>
      <c r="L215" s="17"/>
      <c r="M215" s="17"/>
      <c r="N215" s="17"/>
      <c r="O215" s="17"/>
      <c r="P215" s="17"/>
      <c r="Q215" s="17"/>
      <c r="R215" s="17"/>
      <c r="S215" s="17"/>
      <c r="T215" s="17"/>
      <c r="U215" s="17"/>
      <c r="V215" s="17"/>
      <c r="W215" s="17"/>
    </row>
    <row r="216" spans="1:23" s="1" customFormat="1">
      <c r="A216" s="16" t="s">
        <v>69</v>
      </c>
      <c r="B216" s="16" t="s">
        <v>274</v>
      </c>
      <c r="C216" s="16" t="s">
        <v>111</v>
      </c>
      <c r="D216" s="16" t="s">
        <v>275</v>
      </c>
      <c r="E216" s="17"/>
      <c r="F216" s="17"/>
      <c r="G216" s="17"/>
      <c r="H216" s="17"/>
      <c r="I216" s="17"/>
      <c r="J216" s="17"/>
      <c r="K216" s="17"/>
      <c r="L216" s="17"/>
      <c r="M216" s="17"/>
      <c r="N216" s="17"/>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33"/>
      <c r="J217" s="33"/>
      <c r="K217" s="33"/>
      <c r="L217" s="33"/>
      <c r="M217" s="33"/>
      <c r="N217" s="33"/>
      <c r="O217" s="17"/>
      <c r="P217" s="17"/>
      <c r="Q217" s="17"/>
      <c r="R217" s="241"/>
      <c r="S217" s="17"/>
      <c r="T217" s="17"/>
      <c r="U217" s="17"/>
      <c r="V217" s="17"/>
      <c r="W217" s="17"/>
    </row>
    <row r="218" spans="1:23" s="1" customFormat="1" ht="14.25" customHeight="1">
      <c r="A218" s="17" t="s">
        <v>93</v>
      </c>
      <c r="B218" s="17">
        <v>0</v>
      </c>
      <c r="C218" s="17">
        <v>0</v>
      </c>
      <c r="D218" s="17">
        <v>0</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0</v>
      </c>
      <c r="C219" s="17">
        <v>0</v>
      </c>
      <c r="D219" s="17">
        <v>0</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60"/>
      <c r="J220" s="60"/>
      <c r="K220" s="60"/>
      <c r="L220" s="60"/>
      <c r="M220" s="60"/>
      <c r="N220" s="33"/>
      <c r="O220" s="17"/>
      <c r="P220" s="17"/>
      <c r="Q220" s="17"/>
      <c r="R220" s="17"/>
      <c r="S220" s="17"/>
      <c r="T220" s="17"/>
      <c r="U220" s="17"/>
      <c r="V220" s="17"/>
      <c r="W220" s="17"/>
    </row>
    <row r="221" spans="1:23" s="1" customFormat="1">
      <c r="A221" s="17" t="s">
        <v>93</v>
      </c>
      <c r="B221" s="17">
        <v>1</v>
      </c>
      <c r="C221" s="17">
        <v>1</v>
      </c>
      <c r="D221" s="17">
        <v>1</v>
      </c>
      <c r="E221" s="17"/>
      <c r="F221" s="17"/>
      <c r="G221" s="17"/>
      <c r="H221" s="33"/>
      <c r="I221" s="60"/>
      <c r="J221" s="60"/>
      <c r="K221" s="60"/>
      <c r="L221" s="60"/>
      <c r="M221" s="60"/>
      <c r="N221" s="33"/>
      <c r="O221" s="17"/>
      <c r="P221" s="17"/>
      <c r="Q221" s="17"/>
      <c r="R221" s="17"/>
      <c r="S221" s="17"/>
      <c r="T221" s="17"/>
      <c r="U221" s="17"/>
      <c r="V221" s="17"/>
      <c r="W221" s="17"/>
    </row>
    <row r="222" spans="1:23" s="1" customFormat="1">
      <c r="A222" s="17" t="s">
        <v>93</v>
      </c>
      <c r="B222" s="17">
        <v>1</v>
      </c>
      <c r="C222" s="17">
        <v>1</v>
      </c>
      <c r="D222" s="17">
        <v>1</v>
      </c>
      <c r="E222" s="17"/>
      <c r="F222" s="17"/>
      <c r="G222" s="17"/>
      <c r="H222" s="33"/>
      <c r="I222" s="25"/>
      <c r="J222" s="25"/>
      <c r="K222" s="25"/>
      <c r="L222" s="25"/>
      <c r="M222" s="25"/>
      <c r="N222" s="33"/>
      <c r="O222" s="17"/>
      <c r="P222" s="17"/>
      <c r="Q222" s="17"/>
      <c r="R222" s="17"/>
      <c r="S222" s="17"/>
      <c r="T222" s="17"/>
      <c r="U222" s="17"/>
      <c r="V222" s="17"/>
      <c r="W222" s="17"/>
    </row>
    <row r="223" spans="1:23" s="1" customFormat="1">
      <c r="A223" s="16"/>
      <c r="B223" s="17">
        <v>-9999</v>
      </c>
      <c r="C223" s="17">
        <v>1</v>
      </c>
      <c r="D223" s="17">
        <v>0</v>
      </c>
      <c r="E223" s="16" t="s">
        <v>359</v>
      </c>
      <c r="F223" s="17"/>
      <c r="G223" s="17"/>
      <c r="H223" s="33"/>
      <c r="I223" s="33"/>
      <c r="J223" s="33"/>
      <c r="K223" s="33"/>
      <c r="L223" s="33"/>
      <c r="M223" s="33"/>
      <c r="N223" s="33"/>
      <c r="O223" s="17"/>
      <c r="P223" s="17"/>
      <c r="Q223" s="17"/>
      <c r="R223" s="17"/>
      <c r="S223" s="17"/>
      <c r="T223" s="17"/>
      <c r="U223" s="17"/>
      <c r="V223" s="17"/>
      <c r="W223" s="17"/>
    </row>
    <row r="224" spans="1:23" s="1" customFormat="1">
      <c r="A224" s="17" t="s">
        <v>69</v>
      </c>
      <c r="B224" s="17"/>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2">
        <v>1</v>
      </c>
      <c r="B225" s="17" t="s">
        <v>110</v>
      </c>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2">
        <v>0</v>
      </c>
      <c r="B226" s="17" t="s">
        <v>284</v>
      </c>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7" t="s">
        <v>69</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173</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c r="A229" s="16" t="s">
        <v>361</v>
      </c>
      <c r="B229" s="17"/>
      <c r="C229" s="17"/>
      <c r="D229" s="17"/>
      <c r="E229" s="17"/>
      <c r="F229" s="17"/>
      <c r="G229" s="17"/>
      <c r="H229" s="17"/>
      <c r="I229" s="17"/>
      <c r="J229" s="17"/>
      <c r="K229" s="17"/>
      <c r="L229" s="17"/>
      <c r="M229" s="17"/>
      <c r="N229" s="17"/>
      <c r="O229" s="17"/>
      <c r="P229" s="17"/>
      <c r="Q229" s="17"/>
      <c r="R229" s="17"/>
      <c r="S229" s="17"/>
      <c r="T229" s="17"/>
      <c r="U229" s="17"/>
      <c r="V229" s="17"/>
      <c r="W229" s="17"/>
    </row>
    <row r="230" spans="1:23" s="1" customFormat="1">
      <c r="A230" s="16" t="s">
        <v>360</v>
      </c>
      <c r="B230" s="17"/>
      <c r="C230" s="17"/>
      <c r="D230" s="17"/>
      <c r="E230" s="17"/>
      <c r="F230" s="17"/>
      <c r="G230" s="17"/>
      <c r="H230" s="17"/>
      <c r="I230" s="17"/>
      <c r="J230" s="17"/>
      <c r="K230" s="17"/>
      <c r="L230" s="17"/>
      <c r="M230" s="17"/>
      <c r="N230" s="17"/>
      <c r="O230" s="17"/>
      <c r="P230" s="17"/>
      <c r="Q230" s="17"/>
      <c r="R230" s="17"/>
      <c r="S230" s="17"/>
      <c r="T230" s="17"/>
      <c r="U230" s="17"/>
      <c r="V230" s="17"/>
      <c r="W230" s="17"/>
    </row>
    <row r="231" spans="1:23" s="1" customFormat="1" ht="13.5" thickBot="1">
      <c r="A231" s="16" t="s">
        <v>69</v>
      </c>
      <c r="B231" s="16" t="s">
        <v>174</v>
      </c>
      <c r="C231" s="17" t="s">
        <v>111</v>
      </c>
      <c r="D231" s="17" t="s">
        <v>44</v>
      </c>
      <c r="E231" s="17" t="s">
        <v>100</v>
      </c>
      <c r="F231" s="17" t="s">
        <v>112</v>
      </c>
      <c r="G231" s="17"/>
      <c r="H231" s="33"/>
      <c r="I231" s="33"/>
      <c r="J231" s="33"/>
      <c r="K231" s="33"/>
      <c r="L231" s="33"/>
      <c r="M231" s="33"/>
      <c r="N231" s="33"/>
      <c r="O231" s="17"/>
      <c r="P231" s="17"/>
      <c r="Q231" s="17"/>
      <c r="R231" s="17"/>
      <c r="S231" s="17"/>
      <c r="T231" s="17"/>
      <c r="U231" s="17"/>
      <c r="V231" s="17"/>
      <c r="W231" s="17"/>
    </row>
    <row r="232" spans="1:23" s="1" customFormat="1" ht="12.75" customHeight="1">
      <c r="A232" s="16" t="s">
        <v>69</v>
      </c>
      <c r="B232" s="17">
        <v>1</v>
      </c>
      <c r="C232" s="17">
        <v>1</v>
      </c>
      <c r="D232" s="17">
        <v>1</v>
      </c>
      <c r="E232" s="17">
        <v>1</v>
      </c>
      <c r="F232" s="17">
        <v>1</v>
      </c>
      <c r="G232" s="17"/>
      <c r="H232" s="411" t="s">
        <v>1211</v>
      </c>
      <c r="I232" s="412"/>
      <c r="J232" s="412"/>
      <c r="K232" s="412"/>
      <c r="L232" s="412"/>
      <c r="M232" s="413"/>
      <c r="N232" s="33"/>
      <c r="O232" s="17"/>
      <c r="P232" s="17"/>
      <c r="Q232" s="17"/>
      <c r="R232" s="17"/>
      <c r="S232" s="17"/>
      <c r="T232" s="17"/>
      <c r="U232" s="17"/>
      <c r="V232" s="17"/>
      <c r="W232" s="17"/>
    </row>
    <row r="233" spans="1:23" s="1" customFormat="1">
      <c r="A233" s="17" t="s">
        <v>69</v>
      </c>
      <c r="B233" s="17">
        <v>1</v>
      </c>
      <c r="C233" s="17">
        <v>2</v>
      </c>
      <c r="D233" s="17">
        <v>1</v>
      </c>
      <c r="E233" s="17">
        <v>1</v>
      </c>
      <c r="F233" s="17">
        <v>1</v>
      </c>
      <c r="G233" s="17"/>
      <c r="H233" s="414"/>
      <c r="I233" s="415"/>
      <c r="J233" s="415"/>
      <c r="K233" s="415"/>
      <c r="L233" s="415"/>
      <c r="M233" s="416"/>
      <c r="N233" s="33"/>
      <c r="O233" s="17"/>
      <c r="P233" s="17"/>
      <c r="Q233" s="17"/>
      <c r="R233" s="17"/>
      <c r="S233" s="17"/>
      <c r="T233" s="17"/>
      <c r="U233" s="17"/>
      <c r="V233" s="17"/>
      <c r="W233" s="17"/>
    </row>
    <row r="234" spans="1:23" s="1" customFormat="1">
      <c r="A234" s="17" t="s">
        <v>69</v>
      </c>
      <c r="B234" s="17">
        <v>1</v>
      </c>
      <c r="C234" s="17">
        <v>3</v>
      </c>
      <c r="D234" s="17">
        <v>1</v>
      </c>
      <c r="E234" s="17">
        <v>1</v>
      </c>
      <c r="F234" s="17">
        <v>1</v>
      </c>
      <c r="G234" s="17"/>
      <c r="H234" s="414"/>
      <c r="I234" s="415"/>
      <c r="J234" s="415"/>
      <c r="K234" s="415"/>
      <c r="L234" s="415"/>
      <c r="M234" s="416"/>
      <c r="N234" s="33"/>
      <c r="O234" s="17"/>
      <c r="P234" s="17"/>
      <c r="Q234" s="17"/>
      <c r="R234" s="17"/>
      <c r="S234" s="17"/>
      <c r="T234" s="17"/>
      <c r="U234" s="17"/>
      <c r="V234" s="17"/>
      <c r="W234" s="17"/>
    </row>
    <row r="235" spans="1:23" s="1" customFormat="1" ht="13.5" thickBot="1">
      <c r="A235" s="17" t="s">
        <v>69</v>
      </c>
      <c r="B235" s="17">
        <v>1</v>
      </c>
      <c r="C235" s="17">
        <v>4</v>
      </c>
      <c r="D235" s="17">
        <v>1</v>
      </c>
      <c r="E235" s="17">
        <v>1</v>
      </c>
      <c r="F235" s="17">
        <v>1</v>
      </c>
      <c r="G235" s="17"/>
      <c r="H235" s="360" t="s">
        <v>1209</v>
      </c>
      <c r="I235" s="350"/>
      <c r="J235" s="350"/>
      <c r="K235" s="350"/>
      <c r="L235" s="350"/>
      <c r="M235" s="351"/>
      <c r="N235" s="33"/>
      <c r="O235" s="17"/>
      <c r="P235" s="17"/>
      <c r="Q235" s="17"/>
      <c r="R235" s="17"/>
      <c r="S235" s="17"/>
      <c r="T235" s="17"/>
      <c r="U235" s="17"/>
      <c r="V235" s="17"/>
      <c r="W235" s="17"/>
    </row>
    <row r="236" spans="1:23" s="1" customFormat="1" ht="13.5" thickBot="1">
      <c r="A236" s="17"/>
      <c r="B236" s="17">
        <v>-9999</v>
      </c>
      <c r="C236" s="17">
        <v>1</v>
      </c>
      <c r="D236" s="17">
        <v>1</v>
      </c>
      <c r="E236" s="17">
        <v>1</v>
      </c>
      <c r="F236" s="17">
        <v>1</v>
      </c>
      <c r="G236" s="17"/>
      <c r="H236" s="33"/>
      <c r="I236" s="372"/>
      <c r="J236" s="372"/>
      <c r="K236" s="372"/>
      <c r="L236" s="372"/>
      <c r="M236" s="372"/>
      <c r="N236" s="33"/>
      <c r="O236" s="17"/>
      <c r="P236" s="17"/>
      <c r="Q236" s="17"/>
      <c r="R236" s="17"/>
      <c r="S236" s="17"/>
      <c r="T236" s="17"/>
      <c r="U236" s="17"/>
      <c r="V236" s="17"/>
      <c r="W236" s="17"/>
    </row>
    <row r="237" spans="1:23" s="1" customFormat="1" ht="13.5" thickBot="1">
      <c r="A237" s="2">
        <v>0</v>
      </c>
      <c r="B237" s="16" t="s">
        <v>175</v>
      </c>
      <c r="C237" s="17"/>
      <c r="D237" s="17"/>
      <c r="E237" s="17"/>
      <c r="F237" s="33"/>
      <c r="G237" s="33"/>
      <c r="H237" s="74" t="s">
        <v>1212</v>
      </c>
      <c r="I237" s="75"/>
      <c r="J237" s="75"/>
      <c r="K237" s="373" t="s">
        <v>1213</v>
      </c>
      <c r="L237" s="75"/>
      <c r="M237" s="76"/>
      <c r="N237" s="76"/>
      <c r="O237" s="17"/>
      <c r="P237" s="17"/>
      <c r="Q237" s="17"/>
      <c r="R237" s="17"/>
      <c r="S237" s="17"/>
      <c r="T237" s="17"/>
      <c r="U237" s="17"/>
      <c r="V237" s="17"/>
      <c r="W237" s="17"/>
    </row>
    <row r="238" spans="1:23" s="1" customFormat="1">
      <c r="A238" s="16" t="s">
        <v>431</v>
      </c>
      <c r="B238" s="16"/>
      <c r="C238" s="17"/>
      <c r="D238" s="17"/>
      <c r="E238" s="17"/>
      <c r="F238" s="17"/>
      <c r="G238" s="17"/>
      <c r="H238" s="17"/>
      <c r="I238" s="17"/>
      <c r="J238" s="17"/>
      <c r="K238" s="17"/>
      <c r="L238" s="17"/>
      <c r="M238" s="17"/>
      <c r="N238" s="17"/>
      <c r="O238" s="17"/>
      <c r="P238" s="17"/>
      <c r="Q238" s="17"/>
      <c r="R238" s="17"/>
      <c r="S238" s="17"/>
      <c r="T238" s="17"/>
      <c r="U238" s="17"/>
      <c r="V238" s="17"/>
      <c r="W238" s="17"/>
    </row>
    <row r="239" spans="1:23" s="1" customFormat="1">
      <c r="A239" s="16" t="s">
        <v>176</v>
      </c>
      <c r="B239" s="17"/>
      <c r="C239" s="17"/>
      <c r="D239" s="17"/>
      <c r="E239" s="17"/>
      <c r="F239" s="100"/>
      <c r="G239" s="33"/>
      <c r="H239" s="33"/>
      <c r="I239" s="33"/>
      <c r="J239" s="33"/>
      <c r="K239" s="33"/>
      <c r="L239" s="33"/>
      <c r="M239" s="17"/>
      <c r="N239" s="17"/>
      <c r="O239" s="17"/>
      <c r="P239" s="17"/>
      <c r="Q239" s="17"/>
      <c r="R239" s="17"/>
      <c r="S239" s="17"/>
      <c r="T239" s="17"/>
      <c r="U239" s="17"/>
      <c r="V239" s="17"/>
      <c r="W239" s="17"/>
    </row>
    <row r="240" spans="1:23" s="1" customFormat="1">
      <c r="A240" s="16" t="s">
        <v>177</v>
      </c>
      <c r="B240" s="17"/>
      <c r="C240" s="17"/>
      <c r="D240" s="17"/>
      <c r="E240" s="17"/>
      <c r="F240" s="33"/>
      <c r="G240" s="33"/>
      <c r="H240" s="33"/>
      <c r="I240" s="33"/>
      <c r="J240" s="33"/>
      <c r="K240" s="33"/>
      <c r="L240" s="33"/>
      <c r="M240" s="33"/>
      <c r="N240" s="17"/>
      <c r="O240" s="17"/>
      <c r="P240" s="17"/>
      <c r="Q240" s="17"/>
      <c r="R240" s="17"/>
      <c r="S240" s="17"/>
      <c r="T240" s="17"/>
      <c r="U240" s="17"/>
      <c r="V240" s="17"/>
      <c r="W240" s="17"/>
    </row>
    <row r="241" spans="1:23" s="1" customFormat="1">
      <c r="A241" s="16" t="s">
        <v>422</v>
      </c>
      <c r="B241" s="17"/>
      <c r="C241" s="17"/>
      <c r="D241" s="17"/>
      <c r="E241" s="17"/>
      <c r="F241" s="17"/>
      <c r="G241" s="17"/>
      <c r="H241" s="17"/>
      <c r="I241" s="17"/>
      <c r="J241" s="17"/>
      <c r="K241" s="17"/>
      <c r="L241" s="17"/>
      <c r="M241" s="17"/>
      <c r="N241" s="17"/>
      <c r="O241" s="17"/>
      <c r="P241" s="17"/>
      <c r="Q241" s="17"/>
      <c r="R241" s="17"/>
      <c r="S241" s="17"/>
      <c r="T241" s="17"/>
      <c r="U241" s="17"/>
      <c r="V241" s="17"/>
      <c r="W241" s="17"/>
    </row>
    <row r="242" spans="1:23" s="1" customFormat="1">
      <c r="A242" s="2">
        <v>999</v>
      </c>
      <c r="B242" s="17" t="s">
        <v>698</v>
      </c>
      <c r="C242" s="17"/>
      <c r="D242" s="17"/>
      <c r="E242" s="17"/>
      <c r="F242" s="17"/>
      <c r="G242" s="17"/>
      <c r="H242" s="17"/>
      <c r="I242" s="17"/>
      <c r="J242" s="17"/>
      <c r="K242" s="17"/>
      <c r="L242" s="17"/>
      <c r="M242" s="17"/>
      <c r="N242" s="17"/>
      <c r="O242" s="17"/>
      <c r="P242" s="17"/>
      <c r="Q242" s="17"/>
      <c r="R242" s="17"/>
      <c r="S242" s="17"/>
      <c r="T242" s="17"/>
      <c r="U242" s="17"/>
      <c r="V242" s="17"/>
      <c r="W242" s="17"/>
    </row>
    <row r="243" spans="1:23" s="1" customFormat="1">
      <c r="A243"/>
      <c r="B243"/>
      <c r="C243"/>
      <c r="D243"/>
      <c r="E243"/>
      <c r="F243"/>
      <c r="G243"/>
      <c r="H243"/>
      <c r="I243"/>
      <c r="J243"/>
      <c r="K243"/>
      <c r="L243"/>
      <c r="M243"/>
      <c r="N243"/>
      <c r="O243"/>
      <c r="P243"/>
    </row>
    <row r="244" spans="1:23" s="1" customFormat="1">
      <c r="A244"/>
      <c r="B244"/>
      <c r="C244"/>
      <c r="D244"/>
      <c r="E244"/>
      <c r="F244"/>
      <c r="G244"/>
      <c r="H244"/>
      <c r="I244" s="36"/>
      <c r="J244"/>
      <c r="K244"/>
      <c r="L244"/>
      <c r="M244"/>
      <c r="N244"/>
      <c r="O244"/>
      <c r="P244"/>
    </row>
    <row r="245" spans="1:23" s="1" customFormat="1">
      <c r="A245"/>
      <c r="B245"/>
      <c r="C245"/>
      <c r="D245"/>
      <c r="E245"/>
      <c r="F245"/>
      <c r="G245"/>
      <c r="H245"/>
      <c r="I245"/>
      <c r="J245"/>
      <c r="K245"/>
      <c r="L245"/>
      <c r="M245"/>
      <c r="N245"/>
      <c r="O245"/>
      <c r="P245"/>
    </row>
    <row r="246" spans="1:23" s="1" customFormat="1">
      <c r="A246"/>
      <c r="B246"/>
      <c r="C246"/>
      <c r="D246"/>
      <c r="E246"/>
      <c r="F246"/>
      <c r="G246"/>
      <c r="H246"/>
      <c r="I246"/>
      <c r="J246"/>
      <c r="K246"/>
      <c r="L246"/>
      <c r="M246"/>
      <c r="N246"/>
      <c r="O246"/>
      <c r="P246"/>
    </row>
    <row r="247" spans="1:23" s="1" customFormat="1">
      <c r="A247"/>
      <c r="B247"/>
      <c r="C247"/>
      <c r="D247"/>
      <c r="E247"/>
      <c r="F247"/>
      <c r="G247"/>
      <c r="H247"/>
      <c r="I247"/>
      <c r="J247"/>
      <c r="K247"/>
      <c r="L247"/>
      <c r="M247"/>
      <c r="N247"/>
      <c r="O247"/>
      <c r="P247"/>
    </row>
    <row r="248" spans="1:23" s="1" customFormat="1">
      <c r="A248"/>
      <c r="B248"/>
      <c r="C248"/>
      <c r="D248"/>
      <c r="E248"/>
      <c r="F248"/>
      <c r="G248"/>
      <c r="H248"/>
      <c r="I248"/>
      <c r="J248"/>
      <c r="K248"/>
      <c r="L248"/>
      <c r="M248"/>
      <c r="N248"/>
      <c r="O248"/>
      <c r="P248"/>
    </row>
    <row r="249" spans="1:23" s="1" customFormat="1">
      <c r="A249"/>
      <c r="B249"/>
      <c r="C249"/>
      <c r="D249"/>
      <c r="E249"/>
      <c r="F249"/>
      <c r="G249"/>
      <c r="H249"/>
      <c r="I249"/>
      <c r="J249"/>
      <c r="K249"/>
      <c r="L249"/>
      <c r="M249"/>
      <c r="N249"/>
      <c r="O249"/>
      <c r="P249"/>
    </row>
    <row r="250" spans="1:23" s="1" customFormat="1">
      <c r="A250"/>
      <c r="B250"/>
      <c r="C250"/>
      <c r="D250"/>
      <c r="E250"/>
      <c r="F250"/>
      <c r="G250"/>
      <c r="H250"/>
      <c r="I250"/>
      <c r="J250"/>
      <c r="K250"/>
      <c r="L250"/>
      <c r="M250"/>
      <c r="N250"/>
      <c r="O250"/>
      <c r="P250"/>
    </row>
    <row r="251" spans="1:23" s="1" customFormat="1">
      <c r="A251"/>
      <c r="B251"/>
      <c r="C251"/>
      <c r="D251"/>
      <c r="E251"/>
      <c r="F251"/>
      <c r="G251"/>
      <c r="H251"/>
      <c r="I251"/>
      <c r="J251"/>
      <c r="K251"/>
      <c r="L251"/>
      <c r="M251"/>
      <c r="N251"/>
      <c r="O251"/>
      <c r="P251"/>
    </row>
  </sheetData>
  <mergeCells count="26">
    <mergeCell ref="F208:K209"/>
    <mergeCell ref="H232:M234"/>
    <mergeCell ref="Q111:U112"/>
    <mergeCell ref="Q113:U115"/>
    <mergeCell ref="Q116:U117"/>
    <mergeCell ref="H166:L168"/>
    <mergeCell ref="G182:L187"/>
    <mergeCell ref="J128:P134"/>
    <mergeCell ref="K147:O151"/>
    <mergeCell ref="G198:P199"/>
    <mergeCell ref="Q198:U199"/>
    <mergeCell ref="C61:M63"/>
    <mergeCell ref="E98:K98"/>
    <mergeCell ref="O6:Q7"/>
    <mergeCell ref="R100:U102"/>
    <mergeCell ref="K19:O20"/>
    <mergeCell ref="F24:I26"/>
    <mergeCell ref="K59:Q60"/>
    <mergeCell ref="R66:V69"/>
    <mergeCell ref="H7:L9"/>
    <mergeCell ref="M28:S29"/>
    <mergeCell ref="A3:E3"/>
    <mergeCell ref="A2:D2"/>
    <mergeCell ref="A25:E25"/>
    <mergeCell ref="A26:D26"/>
    <mergeCell ref="C16:J17"/>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4" location="GDet" display="See the Growth sheet for control file setup for a model with multiple morph groups."/>
    <hyperlink ref="E94" location="MGoptDet" display="See MG optional parms sheet for example setups for hermaphroditism"/>
    <hyperlink ref="E99" location="MGoptDet" display="See MG optional parms sheet for details on how to set up."/>
    <hyperlink ref="I105" location="'MG optional parms'!A1" display=" - see MG optional Pars on how to set up."/>
    <hyperlink ref="J104" location="'Blocks&amp;Time-varying'!A1" display=" See Blocks&amp;Time-varying sheet for options on including time varying MG parameters"/>
    <hyperlink ref="Q113:U115" location="'Spawner-Recruit'!A1" display="Please see the Spawner-Recruit sheet for information on alternative spawner-recruitment curves available within SS. "/>
    <hyperlink ref="J135" location="RecDevs!A1" display="For more information, see RecDevs sheet or the SS user manual."/>
    <hyperlink ref="L121" location="'Blocks&amp;Time-varying'!A1" display=" See Blocks&amp;Time-varying sheet for options on including time varying SR parameters."/>
    <hyperlink ref="K152" location="F!A1" display="See F sheet for details on alternative setups."/>
    <hyperlink ref="L158" location="catchability!A1" display=" See the catchability sheet for other example q setups"/>
    <hyperlink ref="D177" location="'Blocks&amp;Time-varying'!A1" display="See Blocks&amp;Time-varying sheet for options on including time varying catchability parameters"/>
    <hyperlink ref="G189" location="SizeSelex!A1" display="Go to SizeSelex sheet"/>
    <hyperlink ref="I189" location="AgeSelex!A1" display="Go to AgeSelex sheet"/>
    <hyperlink ref="K189" location="Discard!A1" display="Go to Discard sheet"/>
    <hyperlink ref="D200" location="'Blocks&amp;Time-varying'!A1" display="See Blocks&amp;Time-varying sheet for options on including time varying selectivity parameters"/>
    <hyperlink ref="J203" location="'2D-AR selectivity'!A1" display="See 2D_AR1 sheet for additional details about setup when using 2D_AR1"/>
    <hyperlink ref="F210" location="'VarAdj&amp;Lambdas'!A1" display="See Var.Adj.&amp;Lamdas tab for setups."/>
    <hyperlink ref="H235" location="'VarAdj&amp;Lambdas'!A1" display="See Var.Adj.&amp;Lamdas tab for setups."/>
    <hyperlink ref="K237" location="'Add. SD Reporting'!A1" display="See Add. SD Reporting tab for setup."/>
    <hyperlink ref="E28" location="'Blocks&amp;Time-varying'!A1" display="See the Blocks&amp;Time-varying sheet for other controls for all time varying param setups"/>
    <hyperlink ref="Q198:U199" location="DM_details" display="Go to the Dirichlet multinomial sheet"/>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workbookViewId="0"/>
  </sheetViews>
  <sheetFormatPr defaultRowHeight="12.75"/>
  <cols>
    <col min="1" max="1" width="15.140625" customWidth="1"/>
    <col min="2" max="2" width="10.7109375" bestFit="1" customWidth="1"/>
    <col min="3" max="3" width="10" bestFit="1" customWidth="1"/>
    <col min="4" max="4" width="13.42578125" bestFit="1" customWidth="1"/>
    <col min="5" max="5" width="10.42578125" bestFit="1" customWidth="1"/>
    <col min="6" max="6" width="11.28515625" bestFit="1" customWidth="1"/>
    <col min="7" max="7" width="15.85546875" bestFit="1" customWidth="1"/>
    <col min="8" max="8" width="22.85546875" customWidth="1"/>
    <col min="15" max="15" width="10" customWidth="1"/>
  </cols>
  <sheetData>
    <row r="1" spans="1:21">
      <c r="A1" s="32" t="s">
        <v>1297</v>
      </c>
    </row>
    <row r="3" spans="1:21">
      <c r="A3" s="32" t="s">
        <v>1296</v>
      </c>
    </row>
    <row r="4" spans="1:21">
      <c r="A4" t="s">
        <v>1282</v>
      </c>
    </row>
    <row r="5" spans="1:21" ht="13.5" thickBot="1">
      <c r="A5" s="17" t="s">
        <v>1272</v>
      </c>
      <c r="B5" s="17" t="s">
        <v>1273</v>
      </c>
      <c r="C5" s="17" t="s">
        <v>1274</v>
      </c>
      <c r="D5" s="17" t="s">
        <v>1275</v>
      </c>
      <c r="E5" s="17" t="s">
        <v>1276</v>
      </c>
      <c r="F5" s="17" t="s">
        <v>1277</v>
      </c>
      <c r="G5" s="17" t="s">
        <v>1278</v>
      </c>
      <c r="H5" s="17"/>
    </row>
    <row r="6" spans="1:21" ht="13.5" thickBot="1">
      <c r="A6" s="21">
        <v>-1</v>
      </c>
      <c r="B6" s="21">
        <v>1E-3</v>
      </c>
      <c r="C6" s="21">
        <v>0</v>
      </c>
      <c r="D6" s="21">
        <v>0</v>
      </c>
      <c r="E6" s="21">
        <v>0</v>
      </c>
      <c r="F6" s="21">
        <v>0</v>
      </c>
      <c r="G6" s="21">
        <v>1E-3</v>
      </c>
      <c r="H6" s="17" t="s">
        <v>1280</v>
      </c>
      <c r="I6" s="80" t="s">
        <v>1284</v>
      </c>
      <c r="J6" s="75"/>
      <c r="K6" s="75"/>
      <c r="L6" s="75"/>
      <c r="M6" s="75"/>
      <c r="N6" s="75"/>
      <c r="O6" s="75"/>
      <c r="P6" s="75"/>
      <c r="Q6" s="75"/>
      <c r="R6" s="75"/>
      <c r="S6" s="75"/>
      <c r="T6" s="75"/>
      <c r="U6" s="76"/>
    </row>
    <row r="7" spans="1:21" ht="13.5" thickBot="1">
      <c r="A7" s="21">
        <v>-1</v>
      </c>
      <c r="B7" s="21">
        <v>1E-3</v>
      </c>
      <c r="C7" s="21">
        <v>0</v>
      </c>
      <c r="D7" s="21">
        <v>0</v>
      </c>
      <c r="E7" s="21">
        <v>1</v>
      </c>
      <c r="F7" s="21">
        <v>1</v>
      </c>
      <c r="G7" s="21">
        <v>1E-3</v>
      </c>
      <c r="H7" s="17" t="s">
        <v>1279</v>
      </c>
      <c r="I7" s="80" t="s">
        <v>1285</v>
      </c>
      <c r="J7" s="75"/>
      <c r="K7" s="75"/>
      <c r="L7" s="75"/>
      <c r="M7" s="75"/>
      <c r="N7" s="75"/>
      <c r="O7" s="75"/>
      <c r="P7" s="75"/>
      <c r="Q7" s="75"/>
      <c r="R7" s="75"/>
      <c r="S7" s="75"/>
      <c r="T7" s="75"/>
      <c r="U7" s="76"/>
    </row>
    <row r="8" spans="1:21" ht="13.5" thickBot="1">
      <c r="A8" s="21">
        <v>-1</v>
      </c>
      <c r="B8" s="21">
        <v>1E-3</v>
      </c>
      <c r="C8" s="21">
        <v>0</v>
      </c>
      <c r="D8" s="21">
        <v>0</v>
      </c>
      <c r="E8" s="21">
        <v>1</v>
      </c>
      <c r="F8" s="21">
        <v>1</v>
      </c>
      <c r="G8" s="21">
        <v>1E-3</v>
      </c>
      <c r="H8" s="17" t="s">
        <v>1281</v>
      </c>
      <c r="I8" s="80" t="s">
        <v>1286</v>
      </c>
      <c r="J8" s="75"/>
      <c r="K8" s="75"/>
      <c r="L8" s="75"/>
      <c r="M8" s="75"/>
      <c r="N8" s="75"/>
      <c r="O8" s="75"/>
      <c r="P8" s="75"/>
      <c r="Q8" s="75"/>
      <c r="R8" s="75"/>
      <c r="S8" s="75"/>
      <c r="T8" s="75"/>
      <c r="U8" s="76"/>
    </row>
    <row r="9" spans="1:21">
      <c r="A9" t="s">
        <v>448</v>
      </c>
    </row>
    <row r="10" spans="1:21">
      <c r="A10" t="s">
        <v>1283</v>
      </c>
    </row>
    <row r="11" spans="1:21" ht="13.5" thickBot="1">
      <c r="A11" s="17" t="s">
        <v>1272</v>
      </c>
      <c r="B11" s="17" t="s">
        <v>1273</v>
      </c>
      <c r="C11" s="17" t="s">
        <v>1274</v>
      </c>
      <c r="D11" s="17" t="s">
        <v>1275</v>
      </c>
      <c r="E11" s="17" t="s">
        <v>1276</v>
      </c>
      <c r="F11" s="17" t="s">
        <v>1277</v>
      </c>
      <c r="G11" s="17" t="s">
        <v>1278</v>
      </c>
      <c r="H11" s="17"/>
    </row>
    <row r="12" spans="1:21" ht="13.5" thickBot="1">
      <c r="A12" s="21">
        <v>-1</v>
      </c>
      <c r="B12" s="21">
        <v>1E-3</v>
      </c>
      <c r="C12" s="21">
        <v>0</v>
      </c>
      <c r="D12" s="21">
        <v>0</v>
      </c>
      <c r="E12" s="21">
        <v>1</v>
      </c>
      <c r="F12" s="21">
        <v>2</v>
      </c>
      <c r="G12" s="21">
        <v>1E-3</v>
      </c>
      <c r="H12" s="17" t="s">
        <v>1280</v>
      </c>
      <c r="I12" s="80" t="s">
        <v>1287</v>
      </c>
      <c r="J12" s="75"/>
      <c r="K12" s="75"/>
      <c r="L12" s="75"/>
      <c r="M12" s="75"/>
      <c r="N12" s="75"/>
      <c r="O12" s="76"/>
    </row>
    <row r="13" spans="1:21" ht="13.5" thickBot="1">
      <c r="A13" s="21">
        <v>-1</v>
      </c>
      <c r="B13" s="21">
        <v>1E-3</v>
      </c>
      <c r="C13" s="21">
        <v>0</v>
      </c>
      <c r="D13" s="21">
        <v>0</v>
      </c>
      <c r="E13" s="21">
        <v>1</v>
      </c>
      <c r="F13" s="21">
        <v>3</v>
      </c>
      <c r="G13" s="21">
        <v>1E-3</v>
      </c>
      <c r="H13" s="17" t="s">
        <v>1279</v>
      </c>
      <c r="I13" s="80" t="s">
        <v>1288</v>
      </c>
      <c r="J13" s="75"/>
      <c r="K13" s="75"/>
      <c r="L13" s="75"/>
      <c r="M13" s="75"/>
      <c r="N13" s="75"/>
      <c r="O13" s="76"/>
    </row>
    <row r="14" spans="1:21" ht="13.5" thickBot="1">
      <c r="A14" s="21">
        <v>-1</v>
      </c>
      <c r="B14" s="21">
        <v>1E-3</v>
      </c>
      <c r="C14" s="21">
        <v>0</v>
      </c>
      <c r="D14" s="21">
        <v>0</v>
      </c>
      <c r="E14" s="21">
        <v>1</v>
      </c>
      <c r="F14" s="21">
        <v>3</v>
      </c>
      <c r="G14" s="21">
        <v>1E-3</v>
      </c>
      <c r="H14" s="17" t="s">
        <v>1281</v>
      </c>
      <c r="I14" s="80" t="s">
        <v>1289</v>
      </c>
      <c r="J14" s="75"/>
      <c r="K14" s="75"/>
      <c r="L14" s="75"/>
      <c r="M14" s="75"/>
      <c r="N14" s="75"/>
      <c r="O14" s="76"/>
    </row>
    <row r="16" spans="1:21">
      <c r="A16" s="32" t="s">
        <v>1292</v>
      </c>
    </row>
    <row r="17" spans="1:26">
      <c r="A17" s="22" t="s">
        <v>28</v>
      </c>
      <c r="B17" s="22" t="s">
        <v>0</v>
      </c>
      <c r="C17" s="22" t="s">
        <v>1</v>
      </c>
      <c r="D17" s="22" t="s">
        <v>2</v>
      </c>
      <c r="E17" s="219" t="s">
        <v>4</v>
      </c>
      <c r="F17" s="219" t="s">
        <v>3</v>
      </c>
      <c r="G17" s="219" t="s">
        <v>5</v>
      </c>
      <c r="H17" s="219" t="s">
        <v>332</v>
      </c>
      <c r="I17" s="219" t="s">
        <v>333</v>
      </c>
      <c r="J17" s="219" t="s">
        <v>8</v>
      </c>
      <c r="K17" s="219" t="s">
        <v>9</v>
      </c>
      <c r="L17" s="219" t="s">
        <v>268</v>
      </c>
      <c r="M17" s="219" t="s">
        <v>97</v>
      </c>
      <c r="N17" s="219" t="s">
        <v>98</v>
      </c>
      <c r="O17" s="219" t="s">
        <v>69</v>
      </c>
      <c r="P17" s="220" t="s">
        <v>64</v>
      </c>
      <c r="Q17" s="17"/>
    </row>
    <row r="18" spans="1:26">
      <c r="A18" t="s">
        <v>1290</v>
      </c>
    </row>
    <row r="19" spans="1:26" ht="13.5" thickBot="1">
      <c r="A19" t="s">
        <v>1291</v>
      </c>
    </row>
    <row r="20" spans="1:26" ht="13.5" thickBot="1">
      <c r="A20" s="21">
        <v>-5</v>
      </c>
      <c r="B20" s="21">
        <v>20</v>
      </c>
      <c r="C20" s="21">
        <v>0.5</v>
      </c>
      <c r="D20" s="21">
        <v>0</v>
      </c>
      <c r="E20" s="21">
        <v>1.8129999999999999</v>
      </c>
      <c r="F20" s="21">
        <v>6</v>
      </c>
      <c r="G20" s="21">
        <v>2</v>
      </c>
      <c r="H20" s="21">
        <v>0</v>
      </c>
      <c r="I20" s="21">
        <v>0</v>
      </c>
      <c r="J20" s="21">
        <v>0</v>
      </c>
      <c r="K20" s="21">
        <v>0</v>
      </c>
      <c r="L20" s="21">
        <v>0</v>
      </c>
      <c r="M20" s="21">
        <v>0</v>
      </c>
      <c r="N20" s="21">
        <v>0</v>
      </c>
      <c r="O20" s="17" t="s">
        <v>1293</v>
      </c>
      <c r="P20" s="17"/>
      <c r="Q20" s="74" t="s">
        <v>1298</v>
      </c>
      <c r="R20" s="75"/>
      <c r="S20" s="75"/>
      <c r="T20" s="75"/>
      <c r="U20" s="75"/>
      <c r="V20" s="75"/>
      <c r="W20" s="75"/>
      <c r="X20" s="75"/>
      <c r="Y20" s="75"/>
      <c r="Z20" s="76"/>
    </row>
    <row r="21" spans="1:26" ht="13.5" thickBot="1">
      <c r="A21" s="21">
        <v>-5</v>
      </c>
      <c r="B21" s="21">
        <v>20</v>
      </c>
      <c r="C21" s="21">
        <v>0.5</v>
      </c>
      <c r="D21" s="21">
        <v>0</v>
      </c>
      <c r="E21" s="21">
        <v>1.8129999999999999</v>
      </c>
      <c r="F21" s="21">
        <v>6</v>
      </c>
      <c r="G21" s="21">
        <v>2</v>
      </c>
      <c r="H21" s="21">
        <v>0</v>
      </c>
      <c r="I21" s="21">
        <v>0</v>
      </c>
      <c r="J21" s="21">
        <v>0</v>
      </c>
      <c r="K21" s="21">
        <v>0</v>
      </c>
      <c r="L21" s="21">
        <v>0</v>
      </c>
      <c r="M21" s="21">
        <v>0</v>
      </c>
      <c r="N21" s="21">
        <v>0</v>
      </c>
      <c r="O21" s="17" t="s">
        <v>1294</v>
      </c>
      <c r="P21" s="17"/>
      <c r="Q21" s="74" t="s">
        <v>1299</v>
      </c>
      <c r="R21" s="75"/>
      <c r="S21" s="75"/>
      <c r="T21" s="75"/>
      <c r="U21" s="75"/>
      <c r="V21" s="75"/>
      <c r="W21" s="75"/>
      <c r="X21" s="75"/>
      <c r="Y21" s="75"/>
      <c r="Z21" s="76"/>
    </row>
    <row r="22" spans="1:26" ht="13.5" thickBot="1">
      <c r="A22" s="21">
        <v>-5</v>
      </c>
      <c r="B22" s="21">
        <v>20</v>
      </c>
      <c r="C22" s="21">
        <v>0.5</v>
      </c>
      <c r="D22" s="21">
        <v>0</v>
      </c>
      <c r="E22" s="21">
        <v>1.8129999999999999</v>
      </c>
      <c r="F22" s="21">
        <v>6</v>
      </c>
      <c r="G22" s="21">
        <v>2</v>
      </c>
      <c r="H22" s="21">
        <v>0</v>
      </c>
      <c r="I22" s="21">
        <v>0</v>
      </c>
      <c r="J22" s="21">
        <v>0</v>
      </c>
      <c r="K22" s="21">
        <v>0</v>
      </c>
      <c r="L22" s="21">
        <v>0</v>
      </c>
      <c r="M22" s="21">
        <v>0</v>
      </c>
      <c r="N22" s="21">
        <v>0</v>
      </c>
      <c r="O22" s="17" t="s">
        <v>1295</v>
      </c>
      <c r="P22" s="17"/>
      <c r="Q22" s="74" t="s">
        <v>1300</v>
      </c>
      <c r="R22" s="75"/>
      <c r="S22" s="75"/>
      <c r="T22" s="75"/>
      <c r="U22" s="75"/>
      <c r="V22" s="75"/>
      <c r="W22" s="75"/>
      <c r="X22" s="75"/>
      <c r="Y22" s="75"/>
      <c r="Z22" s="7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7" workbookViewId="0">
      <selection activeCell="L22" sqref="L22"/>
    </sheetView>
  </sheetViews>
  <sheetFormatPr defaultRowHeight="12.75"/>
  <cols>
    <col min="6" max="6" width="16.140625" customWidth="1"/>
  </cols>
  <sheetData>
    <row r="1" spans="1:23" ht="13.5" thickBot="1">
      <c r="A1" s="32" t="s">
        <v>792</v>
      </c>
      <c r="J1" s="38" t="s">
        <v>909</v>
      </c>
    </row>
    <row r="2" spans="1:23">
      <c r="J2" s="597" t="s">
        <v>908</v>
      </c>
      <c r="K2" s="598"/>
      <c r="L2" s="598"/>
      <c r="M2" s="598"/>
      <c r="N2" s="598"/>
      <c r="O2" s="598"/>
      <c r="P2" s="598"/>
      <c r="Q2" s="599"/>
    </row>
    <row r="3" spans="1:23">
      <c r="J3" s="600"/>
      <c r="K3" s="601"/>
      <c r="L3" s="601"/>
      <c r="M3" s="601"/>
      <c r="N3" s="601"/>
      <c r="O3" s="601"/>
      <c r="P3" s="601"/>
      <c r="Q3" s="602"/>
    </row>
    <row r="4" spans="1:23" ht="13.5" thickBot="1">
      <c r="J4" s="603"/>
      <c r="K4" s="604"/>
      <c r="L4" s="604"/>
      <c r="M4" s="604"/>
      <c r="N4" s="604"/>
      <c r="O4" s="604"/>
      <c r="P4" s="604"/>
      <c r="Q4" s="605"/>
    </row>
    <row r="5" spans="1:23">
      <c r="A5" s="3" t="s">
        <v>1224</v>
      </c>
      <c r="J5" s="3"/>
    </row>
    <row r="6" spans="1:23">
      <c r="A6" s="32" t="s">
        <v>734</v>
      </c>
      <c r="G6" s="3" t="s">
        <v>880</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881</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332</v>
      </c>
      <c r="I9" s="219" t="s">
        <v>333</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729</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740</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741</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742</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743</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744</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745</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746</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878</v>
      </c>
    </row>
    <row r="20" spans="1:23" ht="13.5" thickBot="1">
      <c r="A20" s="21">
        <v>1</v>
      </c>
      <c r="B20" s="16" t="s">
        <v>863</v>
      </c>
      <c r="C20" s="17"/>
      <c r="D20" s="17"/>
      <c r="E20" s="17"/>
      <c r="F20" s="17"/>
      <c r="G20" s="33"/>
      <c r="H20" s="35"/>
      <c r="I20" s="17"/>
      <c r="J20" s="17"/>
      <c r="K20" s="17"/>
      <c r="L20" s="17"/>
      <c r="M20" s="17"/>
      <c r="N20" s="17"/>
      <c r="O20" s="17"/>
      <c r="P20" s="17"/>
      <c r="Q20" s="17"/>
      <c r="R20" s="17"/>
      <c r="S20" s="17"/>
      <c r="T20" s="17"/>
      <c r="U20" s="17"/>
      <c r="V20" s="17"/>
    </row>
    <row r="21" spans="1:23" ht="13.5" thickBot="1">
      <c r="A21" s="16" t="s">
        <v>793</v>
      </c>
      <c r="B21" s="16" t="s">
        <v>794</v>
      </c>
      <c r="C21" s="16" t="s">
        <v>795</v>
      </c>
      <c r="D21" s="16" t="s">
        <v>796</v>
      </c>
      <c r="E21" s="16" t="s">
        <v>797</v>
      </c>
      <c r="F21" s="16" t="s">
        <v>798</v>
      </c>
      <c r="G21" s="16" t="s">
        <v>799</v>
      </c>
      <c r="H21" s="16" t="s">
        <v>800</v>
      </c>
      <c r="I21" s="16" t="s">
        <v>801</v>
      </c>
      <c r="J21" s="16" t="s">
        <v>802</v>
      </c>
      <c r="K21" s="16" t="s">
        <v>803</v>
      </c>
      <c r="L21" s="17"/>
      <c r="M21" s="250" t="s">
        <v>879</v>
      </c>
      <c r="N21" s="259"/>
      <c r="O21" s="259"/>
      <c r="P21" s="259"/>
      <c r="Q21" s="259"/>
      <c r="R21" s="259"/>
      <c r="S21" s="251"/>
      <c r="T21" s="17"/>
      <c r="U21" s="17"/>
      <c r="V21" s="17"/>
    </row>
    <row r="22" spans="1:23" ht="13.5" thickBot="1">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ht="13.5" thickBot="1">
      <c r="A23" s="16" t="s">
        <v>290</v>
      </c>
      <c r="B23" s="16" t="s">
        <v>0</v>
      </c>
      <c r="C23" s="16" t="s">
        <v>1</v>
      </c>
      <c r="D23" s="16" t="s">
        <v>2</v>
      </c>
      <c r="E23" s="16" t="s">
        <v>804</v>
      </c>
      <c r="F23" s="16" t="s">
        <v>805</v>
      </c>
      <c r="G23" s="16" t="s">
        <v>5</v>
      </c>
      <c r="H23" s="16" t="s">
        <v>806</v>
      </c>
      <c r="I23" s="17"/>
      <c r="J23" s="17"/>
      <c r="K23" s="17"/>
      <c r="L23" s="17"/>
      <c r="M23" s="74" t="s">
        <v>1264</v>
      </c>
      <c r="N23" s="75"/>
      <c r="O23" s="75"/>
      <c r="P23" s="75"/>
      <c r="Q23" s="75"/>
      <c r="R23" s="75"/>
      <c r="S23" s="75"/>
      <c r="T23" s="75"/>
      <c r="U23" s="76"/>
      <c r="V23" s="17"/>
    </row>
    <row r="24" spans="1:23">
      <c r="A24" s="21">
        <v>0</v>
      </c>
      <c r="B24" s="21">
        <v>4</v>
      </c>
      <c r="C24" s="21">
        <v>1</v>
      </c>
      <c r="D24" s="21">
        <v>1</v>
      </c>
      <c r="E24" s="21">
        <v>0.1</v>
      </c>
      <c r="F24" s="21">
        <v>6</v>
      </c>
      <c r="G24" s="21">
        <v>-4</v>
      </c>
      <c r="H24" s="16" t="s">
        <v>864</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865</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866</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867</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690</v>
      </c>
      <c r="G1" s="38" t="s">
        <v>1043</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691</v>
      </c>
      <c r="E12" s="17"/>
      <c r="F12" s="17"/>
      <c r="G12" s="186" t="s">
        <v>693</v>
      </c>
      <c r="H12" s="187"/>
      <c r="I12" s="187"/>
      <c r="J12" s="187"/>
      <c r="K12" s="187"/>
      <c r="L12" s="187"/>
      <c r="M12" s="187"/>
      <c r="N12" s="187"/>
      <c r="O12" s="188"/>
    </row>
    <row r="13" spans="1:15">
      <c r="A13" s="2">
        <v>4</v>
      </c>
      <c r="B13" s="2">
        <v>1</v>
      </c>
      <c r="C13" s="2">
        <v>0.25</v>
      </c>
      <c r="D13" s="16" t="s">
        <v>692</v>
      </c>
      <c r="E13" s="17"/>
      <c r="F13" s="17"/>
      <c r="G13" s="17"/>
      <c r="H13" s="17"/>
      <c r="I13" s="17"/>
      <c r="J13" s="17"/>
      <c r="K13" s="17"/>
      <c r="L13" s="17"/>
      <c r="M13" s="17"/>
      <c r="N13" s="17"/>
      <c r="O13" s="17"/>
    </row>
    <row r="14" spans="1:15" ht="13.5" thickBot="1">
      <c r="A14" s="2">
        <v>5</v>
      </c>
      <c r="B14" s="2">
        <v>2</v>
      </c>
      <c r="C14" s="2">
        <v>0.75</v>
      </c>
      <c r="D14" s="16" t="s">
        <v>695</v>
      </c>
      <c r="E14" s="17"/>
      <c r="F14" s="17"/>
      <c r="G14" s="17"/>
      <c r="H14" s="17"/>
      <c r="I14" s="17"/>
      <c r="J14" s="17"/>
      <c r="K14" s="17"/>
      <c r="L14" s="17"/>
      <c r="M14" s="17"/>
      <c r="N14" s="17"/>
      <c r="O14" s="17"/>
    </row>
    <row r="15" spans="1:15" ht="13.5" thickBot="1">
      <c r="A15" s="2">
        <v>-9999</v>
      </c>
      <c r="B15" s="2">
        <v>0</v>
      </c>
      <c r="C15" s="2">
        <v>0</v>
      </c>
      <c r="D15" s="17" t="s">
        <v>359</v>
      </c>
      <c r="E15" s="17"/>
      <c r="F15" s="17"/>
      <c r="G15" s="186" t="s">
        <v>694</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689</v>
      </c>
      <c r="G18" s="3" t="s">
        <v>910</v>
      </c>
    </row>
    <row r="19" spans="1:15">
      <c r="A19" t="s">
        <v>696</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361</v>
      </c>
      <c r="B24" s="17"/>
      <c r="C24" s="17"/>
      <c r="D24" s="17"/>
      <c r="E24" s="17"/>
      <c r="F24" s="17"/>
      <c r="G24" s="17"/>
      <c r="H24" s="17"/>
      <c r="I24" s="17"/>
      <c r="J24" s="17"/>
      <c r="K24" s="17"/>
      <c r="L24" s="17"/>
      <c r="M24" s="17"/>
      <c r="N24" s="17"/>
      <c r="O24" s="17"/>
    </row>
    <row r="25" spans="1:15">
      <c r="A25" s="16" t="s">
        <v>360</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19" t="s">
        <v>686</v>
      </c>
      <c r="G29" s="420"/>
      <c r="H29" s="420"/>
      <c r="I29" s="420"/>
      <c r="J29" s="420"/>
      <c r="K29" s="420"/>
      <c r="L29" s="421"/>
      <c r="M29" s="17"/>
      <c r="N29" s="17"/>
      <c r="O29" s="17"/>
    </row>
    <row r="30" spans="1:15" ht="13.5" thickBot="1">
      <c r="A30" s="2">
        <v>1</v>
      </c>
      <c r="B30" s="2">
        <v>4</v>
      </c>
      <c r="C30" s="2">
        <v>1</v>
      </c>
      <c r="D30" s="2">
        <v>1</v>
      </c>
      <c r="E30" s="2">
        <v>1</v>
      </c>
      <c r="F30" s="424"/>
      <c r="G30" s="418"/>
      <c r="H30" s="418"/>
      <c r="I30" s="418"/>
      <c r="J30" s="418"/>
      <c r="K30" s="418"/>
      <c r="L30" s="425"/>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697</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361</v>
      </c>
      <c r="B38" s="17"/>
      <c r="C38" s="17"/>
      <c r="D38" s="17"/>
      <c r="E38" s="17"/>
      <c r="F38" s="17"/>
      <c r="G38" s="17"/>
      <c r="H38" s="17"/>
      <c r="I38" s="17"/>
      <c r="J38" s="17"/>
      <c r="K38" s="17"/>
      <c r="L38" s="17"/>
      <c r="M38" s="17"/>
      <c r="N38" s="17"/>
      <c r="O38" s="17"/>
    </row>
    <row r="39" spans="1:15">
      <c r="A39" s="16" t="s">
        <v>360</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687</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688</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topLeftCell="A25" workbookViewId="0">
      <selection activeCell="H10" sqref="H10"/>
    </sheetView>
  </sheetViews>
  <sheetFormatPr defaultRowHeight="12.75"/>
  <cols>
    <col min="1" max="5" width="12.7109375" customWidth="1"/>
    <col min="6" max="6" width="15.85546875" customWidth="1"/>
    <col min="7" max="11" width="12.7109375" customWidth="1"/>
  </cols>
  <sheetData>
    <row r="1" spans="1:19">
      <c r="A1" s="32" t="s">
        <v>713</v>
      </c>
      <c r="E1" s="38" t="s">
        <v>911</v>
      </c>
    </row>
    <row r="2" spans="1:19" ht="13.5" thickBot="1">
      <c r="A2" s="32"/>
      <c r="E2" s="394" t="s">
        <v>1260</v>
      </c>
      <c r="F2" s="394" t="s">
        <v>933</v>
      </c>
      <c r="G2" s="209"/>
      <c r="H2" s="209"/>
    </row>
    <row r="3" spans="1:19">
      <c r="A3" s="32"/>
      <c r="E3" s="3">
        <v>0</v>
      </c>
      <c r="F3" s="3" t="s">
        <v>1261</v>
      </c>
    </row>
    <row r="4" spans="1:19">
      <c r="A4" s="32"/>
      <c r="E4" s="3">
        <v>1</v>
      </c>
      <c r="F4" s="3" t="s">
        <v>1262</v>
      </c>
    </row>
    <row r="5" spans="1:19">
      <c r="A5" s="32"/>
      <c r="E5" s="3">
        <v>2</v>
      </c>
      <c r="F5" s="3" t="s">
        <v>1263</v>
      </c>
    </row>
    <row r="6" spans="1:19">
      <c r="A6" s="3" t="s">
        <v>716</v>
      </c>
    </row>
    <row r="7" spans="1:19">
      <c r="A7" s="2">
        <v>0</v>
      </c>
      <c r="B7" s="16" t="s">
        <v>175</v>
      </c>
      <c r="C7" s="17"/>
      <c r="D7" s="17"/>
      <c r="E7" s="17"/>
      <c r="F7" s="100"/>
      <c r="G7" s="33"/>
      <c r="H7" s="33"/>
      <c r="I7" s="33"/>
      <c r="J7" s="33"/>
      <c r="K7" s="33"/>
      <c r="L7" s="33"/>
      <c r="M7" s="17"/>
      <c r="N7" s="17"/>
      <c r="O7" s="17"/>
      <c r="P7" s="17"/>
      <c r="Q7" s="17"/>
      <c r="R7" s="17"/>
    </row>
    <row r="8" spans="1:19">
      <c r="A8" s="16" t="s">
        <v>69</v>
      </c>
      <c r="B8" s="17"/>
      <c r="C8" s="17"/>
      <c r="D8" s="17"/>
      <c r="E8" s="17"/>
      <c r="F8" s="33"/>
      <c r="G8" s="33"/>
      <c r="H8" s="33"/>
      <c r="I8" s="33"/>
      <c r="J8" s="33"/>
      <c r="K8" s="33"/>
      <c r="L8" s="33"/>
      <c r="M8" s="33"/>
      <c r="N8" s="17"/>
      <c r="O8" s="17"/>
      <c r="P8" s="17"/>
      <c r="Q8" s="17"/>
      <c r="R8" s="17"/>
    </row>
    <row r="9" spans="1:19">
      <c r="A9" s="2">
        <v>999</v>
      </c>
      <c r="B9" s="16" t="s">
        <v>715</v>
      </c>
      <c r="C9" s="17"/>
      <c r="D9" s="17"/>
      <c r="E9" s="17"/>
      <c r="F9" s="17"/>
      <c r="G9" s="17"/>
      <c r="H9" s="17"/>
      <c r="I9" s="17"/>
      <c r="J9" s="17"/>
      <c r="K9" s="17"/>
      <c r="L9" s="17"/>
      <c r="M9" s="17"/>
      <c r="N9" s="17"/>
      <c r="O9" s="17"/>
      <c r="P9" s="17"/>
      <c r="Q9" s="17"/>
      <c r="R9" s="17"/>
    </row>
    <row r="10" spans="1:19">
      <c r="A10" s="1"/>
      <c r="B10" s="5"/>
      <c r="C10" s="1"/>
      <c r="D10" s="1"/>
      <c r="E10" s="1"/>
      <c r="F10" s="1"/>
      <c r="G10" s="1"/>
      <c r="H10" s="1"/>
      <c r="I10" s="1"/>
      <c r="J10" s="1"/>
      <c r="K10" s="1"/>
      <c r="L10" s="1"/>
      <c r="M10" s="1"/>
      <c r="N10" s="1"/>
      <c r="O10" s="1"/>
      <c r="P10" s="1"/>
      <c r="Q10" s="1"/>
      <c r="R10" s="1"/>
      <c r="S10" s="1"/>
    </row>
    <row r="11" spans="1:19">
      <c r="A11" s="3" t="s">
        <v>717</v>
      </c>
    </row>
    <row r="12" spans="1:19" ht="13.5" thickBot="1">
      <c r="A12" s="2">
        <v>1</v>
      </c>
      <c r="B12" s="16" t="s">
        <v>175</v>
      </c>
      <c r="C12" s="17"/>
      <c r="D12" s="17"/>
      <c r="E12" s="17"/>
      <c r="F12" s="100"/>
      <c r="G12" s="33"/>
      <c r="H12" s="33"/>
      <c r="I12" s="33"/>
      <c r="J12" s="33"/>
      <c r="K12" s="33"/>
      <c r="L12" s="33"/>
      <c r="M12" s="17"/>
      <c r="N12" s="17"/>
      <c r="O12" s="17"/>
      <c r="P12" s="17"/>
      <c r="Q12" s="17"/>
      <c r="R12" s="17"/>
      <c r="S12" s="1"/>
    </row>
    <row r="13" spans="1:19" ht="13.5" thickBot="1">
      <c r="A13" s="204" t="s">
        <v>699</v>
      </c>
      <c r="B13" s="205" t="s">
        <v>700</v>
      </c>
      <c r="C13" s="205" t="s">
        <v>701</v>
      </c>
      <c r="D13" s="210" t="s">
        <v>702</v>
      </c>
      <c r="E13" s="204" t="s">
        <v>703</v>
      </c>
      <c r="F13" s="210" t="s">
        <v>704</v>
      </c>
      <c r="G13" s="204" t="s">
        <v>709</v>
      </c>
      <c r="H13" s="205" t="s">
        <v>710</v>
      </c>
      <c r="I13" s="210" t="s">
        <v>711</v>
      </c>
      <c r="J13" s="102" t="s">
        <v>712</v>
      </c>
      <c r="K13" s="103"/>
      <c r="L13" s="199"/>
      <c r="M13" s="199"/>
      <c r="N13" s="17"/>
      <c r="O13" s="17"/>
      <c r="P13" s="17"/>
      <c r="Q13" s="17"/>
      <c r="R13" s="17"/>
      <c r="S13" s="1"/>
    </row>
    <row r="14" spans="1:19" ht="13.5" thickBot="1">
      <c r="A14" s="206">
        <v>1</v>
      </c>
      <c r="B14" s="207">
        <v>1</v>
      </c>
      <c r="C14" s="207">
        <v>-1</v>
      </c>
      <c r="D14" s="208">
        <v>5</v>
      </c>
      <c r="E14" s="206">
        <v>1</v>
      </c>
      <c r="F14" s="208">
        <v>4</v>
      </c>
      <c r="G14" s="206">
        <v>1</v>
      </c>
      <c r="H14" s="207">
        <v>-1</v>
      </c>
      <c r="I14" s="208">
        <v>3</v>
      </c>
      <c r="J14" s="16" t="s">
        <v>705</v>
      </c>
      <c r="K14" s="33"/>
      <c r="L14" s="102" t="s">
        <v>714</v>
      </c>
      <c r="M14" s="103"/>
      <c r="N14" s="103"/>
      <c r="O14" s="104"/>
      <c r="P14" s="103"/>
      <c r="Q14" s="104"/>
      <c r="R14" s="17"/>
      <c r="S14" s="1"/>
    </row>
    <row r="15" spans="1:19">
      <c r="A15" s="16" t="s">
        <v>69</v>
      </c>
      <c r="B15" s="16"/>
      <c r="C15" s="17"/>
      <c r="D15" s="17"/>
      <c r="E15" s="17"/>
      <c r="F15" s="100"/>
      <c r="G15" s="33"/>
      <c r="H15" s="33"/>
      <c r="I15" s="33"/>
      <c r="J15" s="33"/>
      <c r="K15" s="33"/>
      <c r="L15" s="33"/>
      <c r="M15" s="17"/>
      <c r="N15" s="17"/>
      <c r="O15" s="17"/>
      <c r="P15" s="17"/>
      <c r="Q15" s="17"/>
      <c r="R15" s="17"/>
      <c r="S15" s="1"/>
    </row>
    <row r="16" spans="1:19">
      <c r="A16" s="2">
        <v>5</v>
      </c>
      <c r="B16" s="2">
        <v>15</v>
      </c>
      <c r="C16" s="2">
        <v>25</v>
      </c>
      <c r="D16" s="2">
        <v>35</v>
      </c>
      <c r="E16" s="2">
        <v>43</v>
      </c>
      <c r="F16" s="16" t="s">
        <v>706</v>
      </c>
      <c r="G16" s="16"/>
      <c r="H16" s="17"/>
      <c r="I16" s="17"/>
      <c r="J16" s="17"/>
      <c r="K16" s="100"/>
      <c r="L16" s="33"/>
      <c r="M16" s="17"/>
      <c r="N16" s="17"/>
      <c r="O16" s="17"/>
      <c r="P16" s="17"/>
      <c r="Q16" s="17"/>
      <c r="R16" s="17"/>
      <c r="S16" s="1"/>
    </row>
    <row r="17" spans="1:19" ht="13.5" thickBot="1">
      <c r="A17" s="2">
        <v>1</v>
      </c>
      <c r="B17" s="2">
        <v>2</v>
      </c>
      <c r="C17" s="2">
        <v>14</v>
      </c>
      <c r="D17" s="2">
        <v>26</v>
      </c>
      <c r="E17" s="16" t="s">
        <v>707</v>
      </c>
      <c r="F17" s="17"/>
      <c r="G17" s="17"/>
      <c r="H17" s="17"/>
      <c r="I17" s="17"/>
      <c r="J17" s="17"/>
      <c r="K17" s="17"/>
      <c r="L17" s="17"/>
      <c r="M17" s="17"/>
      <c r="N17" s="17"/>
      <c r="O17" s="17"/>
      <c r="P17" s="17"/>
      <c r="Q17" s="17"/>
      <c r="R17" s="17"/>
      <c r="S17" s="1"/>
    </row>
    <row r="18" spans="1:19" ht="13.5" thickBot="1">
      <c r="A18" s="2">
        <v>1</v>
      </c>
      <c r="B18" s="2">
        <v>2</v>
      </c>
      <c r="C18" s="2">
        <v>26</v>
      </c>
      <c r="D18" s="16" t="s">
        <v>708</v>
      </c>
      <c r="E18" s="17"/>
      <c r="F18" s="100"/>
      <c r="G18" s="33"/>
      <c r="H18" s="33"/>
      <c r="I18" s="33"/>
      <c r="J18" s="74" t="s">
        <v>1265</v>
      </c>
      <c r="K18" s="75"/>
      <c r="L18" s="75"/>
      <c r="M18" s="75"/>
      <c r="N18" s="75"/>
      <c r="O18" s="75"/>
      <c r="P18" s="75"/>
      <c r="Q18" s="75"/>
      <c r="R18" s="76"/>
      <c r="S18" s="1"/>
    </row>
    <row r="19" spans="1:19">
      <c r="A19" s="16" t="s">
        <v>69</v>
      </c>
      <c r="B19" s="17"/>
      <c r="C19" s="17"/>
      <c r="D19" s="17"/>
      <c r="E19" s="17"/>
      <c r="F19" s="33"/>
      <c r="G19" s="33"/>
      <c r="H19" s="33"/>
      <c r="I19" s="33"/>
      <c r="J19" s="33"/>
      <c r="K19" s="33"/>
      <c r="L19" s="33"/>
      <c r="M19" s="33"/>
      <c r="N19" s="17"/>
      <c r="O19" s="17"/>
      <c r="P19" s="17"/>
      <c r="Q19" s="17"/>
      <c r="R19" s="17"/>
      <c r="S19" s="1"/>
    </row>
    <row r="20" spans="1:19">
      <c r="A20" s="2">
        <v>999</v>
      </c>
      <c r="B20" s="16" t="s">
        <v>715</v>
      </c>
      <c r="C20" s="17"/>
      <c r="D20" s="17"/>
      <c r="E20" s="17"/>
      <c r="F20" s="17"/>
      <c r="G20" s="17"/>
      <c r="H20" s="17"/>
      <c r="I20" s="17"/>
      <c r="J20" s="17"/>
      <c r="K20" s="17"/>
      <c r="L20" s="17"/>
      <c r="M20" s="17"/>
      <c r="N20" s="17"/>
      <c r="O20" s="17"/>
      <c r="P20" s="17"/>
      <c r="Q20" s="17"/>
      <c r="R20" s="17"/>
      <c r="S20" s="1"/>
    </row>
    <row r="22" spans="1:19">
      <c r="A22" s="3" t="s">
        <v>1231</v>
      </c>
    </row>
    <row r="23" spans="1:19" ht="13.5" thickBot="1">
      <c r="A23" s="2">
        <v>1</v>
      </c>
      <c r="B23" s="16" t="s">
        <v>175</v>
      </c>
      <c r="C23" s="17"/>
      <c r="D23" s="17"/>
      <c r="E23" s="17"/>
      <c r="F23" s="100"/>
      <c r="G23" s="33"/>
      <c r="H23" s="33"/>
      <c r="I23" s="33"/>
      <c r="J23" s="33"/>
      <c r="K23" s="33"/>
      <c r="L23" s="33"/>
      <c r="M23" s="17"/>
      <c r="N23" s="17"/>
      <c r="O23" s="17"/>
      <c r="P23" s="17"/>
      <c r="Q23" s="17"/>
      <c r="R23" s="17"/>
    </row>
    <row r="24" spans="1:19" ht="13.5" thickBot="1">
      <c r="A24" s="204" t="s">
        <v>699</v>
      </c>
      <c r="B24" s="205" t="s">
        <v>700</v>
      </c>
      <c r="C24" s="205" t="s">
        <v>701</v>
      </c>
      <c r="D24" s="210" t="s">
        <v>702</v>
      </c>
      <c r="E24" s="204" t="s">
        <v>703</v>
      </c>
      <c r="F24" s="210" t="s">
        <v>704</v>
      </c>
      <c r="G24" s="204" t="s">
        <v>709</v>
      </c>
      <c r="H24" s="205" t="s">
        <v>710</v>
      </c>
      <c r="I24" s="210" t="s">
        <v>711</v>
      </c>
      <c r="J24" s="102" t="s">
        <v>712</v>
      </c>
      <c r="K24" s="103"/>
      <c r="L24" s="199"/>
      <c r="M24" s="199"/>
      <c r="N24" s="17"/>
      <c r="O24" s="17"/>
      <c r="P24" s="17"/>
      <c r="Q24" s="17"/>
      <c r="R24" s="17"/>
    </row>
    <row r="25" spans="1:19" ht="13.5" thickBot="1">
      <c r="A25" s="206">
        <v>1</v>
      </c>
      <c r="B25" s="207">
        <v>1</v>
      </c>
      <c r="C25" s="207">
        <v>-1</v>
      </c>
      <c r="D25" s="208">
        <v>5</v>
      </c>
      <c r="E25" s="206">
        <v>0</v>
      </c>
      <c r="F25" s="208">
        <v>0</v>
      </c>
      <c r="G25" s="206">
        <v>1</v>
      </c>
      <c r="H25" s="207">
        <v>-1</v>
      </c>
      <c r="I25" s="208">
        <v>3</v>
      </c>
      <c r="J25" s="16" t="s">
        <v>705</v>
      </c>
      <c r="K25" s="33"/>
      <c r="L25" s="102" t="s">
        <v>714</v>
      </c>
      <c r="M25" s="103"/>
      <c r="N25" s="103"/>
      <c r="O25" s="104"/>
      <c r="P25" s="103"/>
      <c r="Q25" s="104"/>
      <c r="R25" s="17"/>
    </row>
    <row r="26" spans="1:19">
      <c r="A26" s="16" t="s">
        <v>69</v>
      </c>
      <c r="B26" s="16"/>
      <c r="C26" s="17"/>
      <c r="D26" s="17"/>
      <c r="E26" s="17"/>
      <c r="F26" s="100"/>
      <c r="G26" s="33"/>
      <c r="H26" s="33"/>
      <c r="I26" s="33"/>
      <c r="J26" s="33"/>
      <c r="K26" s="33"/>
      <c r="L26" s="33"/>
      <c r="M26" s="17"/>
      <c r="N26" s="17"/>
      <c r="O26" s="17"/>
      <c r="P26" s="17"/>
      <c r="Q26" s="17"/>
      <c r="R26" s="17"/>
    </row>
    <row r="27" spans="1:19">
      <c r="A27" s="2">
        <v>5</v>
      </c>
      <c r="B27" s="2">
        <v>15</v>
      </c>
      <c r="C27" s="2">
        <v>25</v>
      </c>
      <c r="D27" s="2">
        <v>35</v>
      </c>
      <c r="E27" s="2">
        <v>43</v>
      </c>
      <c r="F27" s="16" t="s">
        <v>706</v>
      </c>
      <c r="G27" s="16"/>
      <c r="H27" s="17"/>
      <c r="I27" s="17"/>
      <c r="J27" s="17"/>
      <c r="K27" s="100"/>
      <c r="L27" s="33"/>
      <c r="M27" s="17"/>
      <c r="N27" s="17"/>
      <c r="O27" s="17"/>
      <c r="P27" s="17"/>
      <c r="Q27" s="17"/>
      <c r="R27" s="17"/>
    </row>
    <row r="28" spans="1:19">
      <c r="A28" s="384" t="s">
        <v>1232</v>
      </c>
      <c r="B28" s="386"/>
      <c r="C28" s="386"/>
      <c r="D28" s="386"/>
      <c r="E28" s="388"/>
      <c r="F28" s="17"/>
      <c r="G28" s="17"/>
      <c r="H28" s="17"/>
      <c r="I28" s="17"/>
      <c r="J28" s="17"/>
      <c r="K28" s="17"/>
      <c r="L28" s="17"/>
      <c r="M28" s="17"/>
      <c r="N28" s="17"/>
      <c r="O28" s="17"/>
      <c r="P28" s="17"/>
      <c r="Q28" s="17"/>
      <c r="R28" s="17"/>
    </row>
    <row r="29" spans="1:19">
      <c r="A29" s="2">
        <v>1</v>
      </c>
      <c r="B29" s="2">
        <v>2</v>
      </c>
      <c r="C29" s="2">
        <v>26</v>
      </c>
      <c r="D29" s="16" t="s">
        <v>708</v>
      </c>
      <c r="E29" s="17"/>
      <c r="F29" s="100"/>
      <c r="G29" s="33"/>
      <c r="H29" s="33"/>
      <c r="I29" s="33"/>
      <c r="J29" s="33"/>
      <c r="K29" s="33"/>
      <c r="L29" s="33"/>
      <c r="M29" s="17"/>
      <c r="N29" s="17"/>
      <c r="O29" s="17"/>
      <c r="P29" s="17"/>
      <c r="Q29" s="17"/>
      <c r="R29" s="17"/>
    </row>
    <row r="30" spans="1:19">
      <c r="A30" s="16" t="s">
        <v>69</v>
      </c>
      <c r="B30" s="17"/>
      <c r="C30" s="17"/>
      <c r="D30" s="17"/>
      <c r="E30" s="17"/>
      <c r="F30" s="33"/>
      <c r="G30" s="33"/>
      <c r="H30" s="33"/>
      <c r="I30" s="33"/>
      <c r="J30" s="33"/>
      <c r="K30" s="33"/>
      <c r="L30" s="33"/>
      <c r="M30" s="33"/>
      <c r="N30" s="17"/>
      <c r="O30" s="17"/>
      <c r="P30" s="17"/>
      <c r="Q30" s="17"/>
      <c r="R30" s="17"/>
    </row>
    <row r="31" spans="1:19">
      <c r="A31" s="2">
        <v>999</v>
      </c>
      <c r="B31" s="16" t="s">
        <v>715</v>
      </c>
      <c r="C31" s="17"/>
      <c r="D31" s="17"/>
      <c r="E31" s="17"/>
      <c r="F31" s="17"/>
      <c r="G31" s="17"/>
      <c r="H31" s="17"/>
      <c r="I31" s="17"/>
      <c r="J31" s="17"/>
      <c r="K31" s="17"/>
      <c r="L31" s="17"/>
      <c r="M31" s="17"/>
      <c r="N31" s="17"/>
      <c r="O31" s="17"/>
      <c r="P31" s="17"/>
      <c r="Q31" s="17"/>
      <c r="R31" s="17"/>
    </row>
    <row r="33" spans="1:18">
      <c r="A33" s="3" t="s">
        <v>1233</v>
      </c>
    </row>
    <row r="34" spans="1:18">
      <c r="A34" s="389" t="s">
        <v>1234</v>
      </c>
    </row>
    <row r="35" spans="1:18">
      <c r="A35" s="3" t="s">
        <v>1235</v>
      </c>
    </row>
    <row r="36" spans="1:18" ht="13.5" thickBot="1">
      <c r="A36" s="2">
        <v>1</v>
      </c>
      <c r="B36" s="16" t="s">
        <v>175</v>
      </c>
      <c r="C36" s="17"/>
      <c r="D36" s="17"/>
      <c r="E36" s="17"/>
      <c r="F36" s="100"/>
      <c r="G36" s="33"/>
      <c r="H36" s="33"/>
      <c r="I36" s="33"/>
      <c r="J36" s="33"/>
      <c r="K36" s="33"/>
      <c r="L36" s="33"/>
      <c r="M36" s="17"/>
      <c r="N36" s="17"/>
      <c r="O36" s="17"/>
      <c r="P36" s="17"/>
      <c r="Q36" s="17"/>
      <c r="R36" s="17"/>
    </row>
    <row r="37" spans="1:18" ht="13.5" thickBot="1">
      <c r="A37" s="204" t="s">
        <v>699</v>
      </c>
      <c r="B37" s="205" t="s">
        <v>700</v>
      </c>
      <c r="C37" s="205" t="s">
        <v>701</v>
      </c>
      <c r="D37" s="210" t="s">
        <v>702</v>
      </c>
      <c r="E37" s="204" t="s">
        <v>703</v>
      </c>
      <c r="F37" s="210" t="s">
        <v>704</v>
      </c>
      <c r="G37" s="204" t="s">
        <v>709</v>
      </c>
      <c r="H37" s="205" t="s">
        <v>710</v>
      </c>
      <c r="I37" s="210" t="s">
        <v>711</v>
      </c>
      <c r="J37" s="102" t="s">
        <v>712</v>
      </c>
      <c r="K37" s="103"/>
      <c r="L37" s="199"/>
      <c r="M37" s="199"/>
      <c r="N37" s="17"/>
      <c r="O37" s="17"/>
      <c r="P37" s="17"/>
      <c r="Q37" s="17"/>
      <c r="R37" s="17"/>
    </row>
    <row r="38" spans="1:18" ht="13.5" thickBot="1">
      <c r="A38" s="206">
        <v>1</v>
      </c>
      <c r="B38" s="207">
        <v>1</v>
      </c>
      <c r="C38" s="207">
        <v>-1</v>
      </c>
      <c r="D38" s="208">
        <v>5</v>
      </c>
      <c r="E38" s="206">
        <v>0</v>
      </c>
      <c r="F38" s="208">
        <v>0</v>
      </c>
      <c r="G38" s="206">
        <v>1</v>
      </c>
      <c r="H38" s="207">
        <v>-1</v>
      </c>
      <c r="I38" s="208">
        <v>3</v>
      </c>
      <c r="J38" s="16" t="s">
        <v>705</v>
      </c>
      <c r="K38" s="33"/>
      <c r="L38" s="102" t="s">
        <v>714</v>
      </c>
      <c r="M38" s="103"/>
      <c r="N38" s="103"/>
      <c r="O38" s="104"/>
      <c r="P38" s="103"/>
      <c r="Q38" s="104"/>
      <c r="R38" s="17"/>
    </row>
    <row r="39" spans="1:18">
      <c r="A39" s="16" t="s">
        <v>69</v>
      </c>
      <c r="B39" s="16"/>
      <c r="C39" s="17"/>
      <c r="D39" s="17"/>
      <c r="E39" s="17"/>
      <c r="F39" s="100"/>
      <c r="G39" s="33"/>
      <c r="H39" s="33"/>
      <c r="I39" s="33"/>
      <c r="J39" s="33"/>
      <c r="K39" s="33"/>
      <c r="L39" s="33"/>
      <c r="M39" s="17"/>
      <c r="N39" s="17"/>
      <c r="O39" s="17"/>
      <c r="P39" s="17"/>
      <c r="Q39" s="17"/>
      <c r="R39" s="17"/>
    </row>
    <row r="40" spans="1:18" ht="13.5" thickBot="1">
      <c r="A40" s="2">
        <v>5</v>
      </c>
      <c r="B40" s="2">
        <v>15</v>
      </c>
      <c r="C40" s="2">
        <v>25</v>
      </c>
      <c r="D40" s="2">
        <v>35</v>
      </c>
      <c r="E40" s="2">
        <v>43</v>
      </c>
      <c r="F40" s="16" t="s">
        <v>706</v>
      </c>
      <c r="G40" s="16"/>
      <c r="H40" s="17"/>
      <c r="I40" s="17"/>
      <c r="J40" s="17"/>
      <c r="K40" s="100"/>
      <c r="L40" s="33"/>
      <c r="M40" s="17"/>
      <c r="N40" s="17"/>
      <c r="O40" s="17"/>
      <c r="P40" s="17"/>
      <c r="Q40" s="17"/>
      <c r="R40" s="17"/>
    </row>
    <row r="41" spans="1:18" ht="13.5" thickBot="1">
      <c r="A41" s="74" t="s">
        <v>1238</v>
      </c>
      <c r="B41" s="75"/>
      <c r="C41" s="75"/>
      <c r="D41" s="75"/>
      <c r="E41" s="393"/>
      <c r="F41" s="76"/>
      <c r="G41" s="17"/>
      <c r="H41" s="17"/>
      <c r="I41" s="17"/>
      <c r="J41" s="17"/>
      <c r="K41" s="17"/>
      <c r="L41" s="17"/>
      <c r="M41" s="17"/>
      <c r="N41" s="17"/>
      <c r="O41" s="17"/>
      <c r="P41" s="17"/>
      <c r="Q41" s="17"/>
      <c r="R41" s="17"/>
    </row>
    <row r="42" spans="1:18">
      <c r="A42" s="2">
        <v>1</v>
      </c>
      <c r="B42" s="2">
        <v>2</v>
      </c>
      <c r="C42" s="2">
        <v>26</v>
      </c>
      <c r="D42" s="16" t="s">
        <v>708</v>
      </c>
      <c r="E42" s="17"/>
      <c r="F42" s="100"/>
      <c r="G42" s="33"/>
      <c r="H42" s="33"/>
      <c r="I42" s="33"/>
      <c r="J42" s="33"/>
      <c r="K42" s="33"/>
      <c r="L42" s="33"/>
      <c r="M42" s="17"/>
      <c r="N42" s="17"/>
      <c r="O42" s="17"/>
      <c r="P42" s="17"/>
      <c r="Q42" s="17"/>
      <c r="R42" s="17"/>
    </row>
    <row r="43" spans="1:18">
      <c r="A43" s="16" t="s">
        <v>69</v>
      </c>
      <c r="B43" s="17"/>
      <c r="C43" s="17"/>
      <c r="D43" s="17"/>
      <c r="E43" s="17"/>
      <c r="F43" s="33"/>
      <c r="G43" s="33"/>
      <c r="H43" s="33"/>
      <c r="I43" s="33"/>
      <c r="J43" s="33"/>
      <c r="K43" s="33"/>
      <c r="L43" s="33"/>
      <c r="M43" s="33"/>
      <c r="N43" s="17"/>
      <c r="O43" s="17"/>
      <c r="P43" s="17"/>
      <c r="Q43" s="17"/>
      <c r="R43" s="17"/>
    </row>
    <row r="44" spans="1:18">
      <c r="A44" s="2">
        <v>999</v>
      </c>
      <c r="B44" s="16" t="s">
        <v>715</v>
      </c>
      <c r="C44" s="17"/>
      <c r="D44" s="17"/>
      <c r="E44" s="17"/>
      <c r="F44" s="17"/>
      <c r="G44" s="17"/>
      <c r="H44" s="17"/>
      <c r="I44" s="17"/>
      <c r="J44" s="17"/>
      <c r="K44" s="17"/>
      <c r="L44" s="17"/>
      <c r="M44" s="17"/>
      <c r="N44" s="17"/>
      <c r="O44" s="17"/>
      <c r="P44" s="17"/>
      <c r="Q44" s="17"/>
      <c r="R44" s="17"/>
    </row>
    <row r="46" spans="1:18">
      <c r="A46" s="3" t="s">
        <v>1236</v>
      </c>
    </row>
    <row r="47" spans="1:18" ht="13.5" thickBot="1">
      <c r="A47" s="2">
        <v>1</v>
      </c>
      <c r="B47" s="16" t="s">
        <v>175</v>
      </c>
      <c r="C47" s="17"/>
      <c r="D47" s="17"/>
      <c r="E47" s="17"/>
      <c r="F47" s="100"/>
      <c r="G47" s="33"/>
      <c r="H47" s="33"/>
      <c r="I47" s="33"/>
      <c r="J47" s="33"/>
      <c r="K47" s="33"/>
      <c r="L47" s="33"/>
      <c r="M47" s="17"/>
      <c r="N47" s="17"/>
      <c r="O47" s="17"/>
      <c r="P47" s="17"/>
      <c r="Q47" s="17"/>
      <c r="R47" s="17"/>
    </row>
    <row r="48" spans="1:18" ht="13.5" thickBot="1">
      <c r="A48" s="204" t="s">
        <v>699</v>
      </c>
      <c r="B48" s="205" t="s">
        <v>700</v>
      </c>
      <c r="C48" s="205" t="s">
        <v>701</v>
      </c>
      <c r="D48" s="210" t="s">
        <v>702</v>
      </c>
      <c r="E48" s="204" t="s">
        <v>703</v>
      </c>
      <c r="F48" s="210" t="s">
        <v>704</v>
      </c>
      <c r="G48" s="204" t="s">
        <v>709</v>
      </c>
      <c r="H48" s="205" t="s">
        <v>710</v>
      </c>
      <c r="I48" s="210" t="s">
        <v>711</v>
      </c>
      <c r="J48" s="102" t="s">
        <v>712</v>
      </c>
      <c r="K48" s="103"/>
      <c r="L48" s="199"/>
      <c r="M48" s="199"/>
      <c r="N48" s="17"/>
      <c r="O48" s="17"/>
      <c r="P48" s="17"/>
      <c r="Q48" s="17"/>
      <c r="R48" s="17"/>
    </row>
    <row r="49" spans="1:19" ht="13.5" thickBot="1">
      <c r="A49" s="206">
        <v>1</v>
      </c>
      <c r="B49" s="207">
        <v>1</v>
      </c>
      <c r="C49" s="207">
        <v>-1</v>
      </c>
      <c r="D49" s="208">
        <v>5</v>
      </c>
      <c r="E49" s="206">
        <v>1</v>
      </c>
      <c r="F49" s="208">
        <v>1</v>
      </c>
      <c r="G49" s="206">
        <v>1</v>
      </c>
      <c r="H49" s="207">
        <v>-1</v>
      </c>
      <c r="I49" s="208">
        <v>3</v>
      </c>
      <c r="J49" s="16" t="s">
        <v>705</v>
      </c>
      <c r="K49" s="33"/>
      <c r="L49" s="102" t="s">
        <v>714</v>
      </c>
      <c r="M49" s="103"/>
      <c r="N49" s="103"/>
      <c r="O49" s="104"/>
      <c r="P49" s="103"/>
      <c r="Q49" s="104"/>
      <c r="R49" s="17"/>
    </row>
    <row r="50" spans="1:19">
      <c r="A50" s="16" t="s">
        <v>69</v>
      </c>
      <c r="B50" s="16"/>
      <c r="C50" s="17"/>
      <c r="D50" s="17"/>
      <c r="E50" s="17"/>
      <c r="F50" s="100"/>
      <c r="G50" s="33"/>
      <c r="H50" s="33"/>
      <c r="I50" s="33"/>
      <c r="J50" s="33"/>
      <c r="K50" s="33"/>
      <c r="L50" s="33"/>
      <c r="M50" s="17"/>
      <c r="N50" s="17"/>
      <c r="O50" s="17"/>
      <c r="P50" s="17"/>
      <c r="Q50" s="17"/>
      <c r="R50" s="17"/>
    </row>
    <row r="51" spans="1:19">
      <c r="A51" s="2">
        <v>5</v>
      </c>
      <c r="B51" s="2">
        <v>15</v>
      </c>
      <c r="C51" s="2">
        <v>25</v>
      </c>
      <c r="D51" s="2">
        <v>35</v>
      </c>
      <c r="E51" s="2">
        <v>43</v>
      </c>
      <c r="F51" s="16" t="s">
        <v>706</v>
      </c>
      <c r="G51" s="16"/>
      <c r="H51" s="17"/>
      <c r="I51" s="17"/>
      <c r="J51" s="17"/>
      <c r="K51" s="100"/>
      <c r="L51" s="33"/>
      <c r="M51" s="17"/>
      <c r="N51" s="17"/>
      <c r="O51" s="17"/>
      <c r="P51" s="17"/>
      <c r="Q51" s="17"/>
      <c r="R51" s="17"/>
    </row>
    <row r="52" spans="1:19">
      <c r="A52" s="384" t="s">
        <v>1237</v>
      </c>
      <c r="B52" s="386"/>
      <c r="C52" s="386"/>
      <c r="D52" s="386"/>
      <c r="E52" s="388"/>
      <c r="F52" s="17"/>
      <c r="G52" s="17"/>
      <c r="H52" s="17"/>
      <c r="I52" s="17"/>
      <c r="J52" s="17"/>
      <c r="K52" s="17"/>
      <c r="L52" s="17"/>
      <c r="M52" s="17"/>
      <c r="N52" s="17"/>
      <c r="O52" s="17"/>
      <c r="P52" s="17"/>
      <c r="Q52" s="17"/>
      <c r="R52" s="17"/>
    </row>
    <row r="53" spans="1:19">
      <c r="A53" s="2">
        <v>-1</v>
      </c>
      <c r="B53" s="2">
        <v>1</v>
      </c>
      <c r="C53" s="2">
        <v>1</v>
      </c>
      <c r="D53" s="16" t="s">
        <v>708</v>
      </c>
      <c r="E53" s="17"/>
      <c r="F53" s="100"/>
      <c r="G53" s="33"/>
      <c r="H53" s="33"/>
      <c r="I53" s="33"/>
      <c r="J53" s="33"/>
      <c r="K53" s="33"/>
      <c r="L53" s="33"/>
      <c r="M53" s="33"/>
      <c r="N53" s="33"/>
      <c r="O53" s="33"/>
      <c r="P53" s="33"/>
      <c r="Q53" s="33"/>
      <c r="R53" s="33"/>
      <c r="S53" s="1"/>
    </row>
    <row r="54" spans="1:19">
      <c r="A54" s="16" t="s">
        <v>69</v>
      </c>
      <c r="B54" s="17"/>
      <c r="C54" s="17"/>
      <c r="D54" s="17"/>
      <c r="E54" s="17"/>
      <c r="F54" s="33"/>
      <c r="G54" s="33"/>
      <c r="H54" s="33"/>
      <c r="I54" s="33"/>
      <c r="J54" s="33"/>
      <c r="K54" s="33"/>
      <c r="L54" s="33"/>
      <c r="M54" s="33"/>
      <c r="N54" s="17"/>
      <c r="O54" s="17"/>
      <c r="P54" s="17"/>
      <c r="Q54" s="17"/>
      <c r="R54" s="17"/>
    </row>
    <row r="55" spans="1:19">
      <c r="A55" s="2">
        <v>999</v>
      </c>
      <c r="B55" s="16" t="s">
        <v>715</v>
      </c>
      <c r="C55" s="17"/>
      <c r="D55" s="17"/>
      <c r="E55" s="17"/>
      <c r="F55" s="17"/>
      <c r="G55" s="17"/>
      <c r="H55" s="17"/>
      <c r="I55" s="17"/>
      <c r="J55" s="17"/>
      <c r="K55" s="17"/>
      <c r="L55" s="17"/>
      <c r="M55" s="17"/>
      <c r="N55" s="17"/>
      <c r="O55" s="17"/>
      <c r="P55" s="17"/>
      <c r="Q55" s="17"/>
      <c r="R55" s="17"/>
    </row>
    <row r="57" spans="1:19">
      <c r="A57" s="3" t="s">
        <v>1249</v>
      </c>
      <c r="B57" s="3"/>
      <c r="C57" s="3"/>
      <c r="D57" s="3"/>
      <c r="E57" s="3"/>
      <c r="F57" s="3"/>
      <c r="G57" s="3"/>
      <c r="H57" s="3"/>
      <c r="I57" s="3"/>
      <c r="J57" s="3"/>
      <c r="K57" s="3"/>
      <c r="L57" s="3"/>
      <c r="M57" s="3"/>
    </row>
    <row r="58" spans="1:19" ht="13.5" thickBot="1">
      <c r="A58" s="2">
        <v>2</v>
      </c>
      <c r="B58" s="16" t="s">
        <v>1250</v>
      </c>
      <c r="C58" s="16"/>
      <c r="D58" s="16"/>
      <c r="E58" s="16"/>
      <c r="F58" s="16"/>
      <c r="G58" s="16"/>
      <c r="H58" s="16"/>
      <c r="I58" s="16"/>
      <c r="J58" s="16"/>
      <c r="K58" s="16"/>
      <c r="L58" s="16"/>
      <c r="M58" s="16"/>
      <c r="N58" s="17"/>
      <c r="O58" s="17"/>
      <c r="P58" s="17"/>
      <c r="Q58" s="17"/>
      <c r="R58" s="17"/>
    </row>
    <row r="59" spans="1:19">
      <c r="A59" s="2">
        <v>1</v>
      </c>
      <c r="B59" s="2">
        <v>1</v>
      </c>
      <c r="C59" s="2">
        <v>-1</v>
      </c>
      <c r="D59" s="2">
        <v>5</v>
      </c>
      <c r="E59" s="16" t="s">
        <v>1251</v>
      </c>
      <c r="F59" s="17"/>
      <c r="G59" s="16"/>
      <c r="H59" s="16"/>
      <c r="I59" s="16"/>
      <c r="J59" s="16"/>
      <c r="K59" s="16"/>
      <c r="L59" s="16"/>
      <c r="M59" s="493" t="s">
        <v>1259</v>
      </c>
      <c r="N59" s="494"/>
      <c r="O59" s="494"/>
      <c r="P59" s="494"/>
      <c r="Q59" s="562"/>
      <c r="R59" s="17"/>
    </row>
    <row r="60" spans="1:19">
      <c r="A60" s="2">
        <v>1</v>
      </c>
      <c r="B60" s="2">
        <v>5</v>
      </c>
      <c r="C60" s="17"/>
      <c r="D60" s="16"/>
      <c r="E60" s="16" t="s">
        <v>1252</v>
      </c>
      <c r="F60" s="17"/>
      <c r="G60" s="16"/>
      <c r="H60" s="16"/>
      <c r="I60" s="16"/>
      <c r="J60" s="16"/>
      <c r="K60" s="16"/>
      <c r="L60" s="16"/>
      <c r="M60" s="606"/>
      <c r="N60" s="607"/>
      <c r="O60" s="607"/>
      <c r="P60" s="607"/>
      <c r="Q60" s="608"/>
      <c r="R60" s="17"/>
    </row>
    <row r="61" spans="1:19" ht="13.5" thickBot="1">
      <c r="A61" s="2">
        <v>1</v>
      </c>
      <c r="B61" s="2">
        <v>-1</v>
      </c>
      <c r="C61" s="2">
        <v>5</v>
      </c>
      <c r="D61" s="16"/>
      <c r="E61" s="16" t="s">
        <v>1253</v>
      </c>
      <c r="F61" s="17"/>
      <c r="G61" s="16"/>
      <c r="H61" s="16"/>
      <c r="I61" s="16"/>
      <c r="J61" s="16"/>
      <c r="K61" s="16"/>
      <c r="L61" s="16"/>
      <c r="M61" s="495"/>
      <c r="N61" s="496"/>
      <c r="O61" s="496"/>
      <c r="P61" s="496"/>
      <c r="Q61" s="563"/>
      <c r="R61" s="17"/>
    </row>
    <row r="62" spans="1:19">
      <c r="A62" s="2">
        <v>1</v>
      </c>
      <c r="B62" s="2">
        <v>7</v>
      </c>
      <c r="C62" s="17"/>
      <c r="D62" s="16"/>
      <c r="E62" s="16" t="s">
        <v>1254</v>
      </c>
      <c r="F62" s="17"/>
      <c r="G62" s="16"/>
      <c r="H62" s="17"/>
      <c r="I62" s="16"/>
      <c r="J62" s="16"/>
      <c r="K62" s="16"/>
      <c r="L62" s="16"/>
      <c r="M62" s="16"/>
      <c r="N62" s="17"/>
      <c r="O62" s="17"/>
      <c r="P62" s="17"/>
      <c r="Q62" s="17"/>
      <c r="R62" s="17"/>
    </row>
    <row r="63" spans="1:19">
      <c r="A63" s="2">
        <v>5</v>
      </c>
      <c r="B63" s="2">
        <v>15</v>
      </c>
      <c r="C63" s="2">
        <v>25</v>
      </c>
      <c r="D63" s="2">
        <v>35</v>
      </c>
      <c r="E63" s="2">
        <v>43</v>
      </c>
      <c r="F63" s="17"/>
      <c r="G63" s="16"/>
      <c r="H63" s="16" t="s">
        <v>1255</v>
      </c>
      <c r="I63" s="16"/>
      <c r="J63" s="16"/>
      <c r="K63" s="16"/>
      <c r="L63" s="16"/>
      <c r="M63" s="16"/>
      <c r="N63" s="17"/>
      <c r="O63" s="17"/>
      <c r="P63" s="17"/>
      <c r="Q63" s="17"/>
      <c r="R63" s="17"/>
    </row>
    <row r="64" spans="1:19">
      <c r="A64" s="2">
        <v>0</v>
      </c>
      <c r="B64" s="2">
        <v>5</v>
      </c>
      <c r="C64" s="2">
        <v>10</v>
      </c>
      <c r="D64" s="2">
        <v>15</v>
      </c>
      <c r="E64" s="2">
        <v>40</v>
      </c>
      <c r="F64" s="17"/>
      <c r="G64" s="16"/>
      <c r="H64" s="16" t="s">
        <v>1256</v>
      </c>
      <c r="I64" s="16"/>
      <c r="J64" s="16"/>
      <c r="K64" s="16"/>
      <c r="L64" s="16"/>
      <c r="M64" s="16"/>
      <c r="N64" s="17"/>
      <c r="O64" s="17"/>
      <c r="P64" s="17"/>
      <c r="Q64" s="17"/>
      <c r="R64" s="17"/>
    </row>
    <row r="65" spans="1:18">
      <c r="A65" s="2">
        <v>0</v>
      </c>
      <c r="B65" s="2">
        <v>5</v>
      </c>
      <c r="C65" s="2">
        <v>10</v>
      </c>
      <c r="D65" s="2">
        <v>15</v>
      </c>
      <c r="E65" s="2">
        <v>40</v>
      </c>
      <c r="F65" s="17"/>
      <c r="G65" s="16"/>
      <c r="H65" s="16" t="s">
        <v>1257</v>
      </c>
      <c r="I65" s="16"/>
      <c r="J65" s="16"/>
      <c r="K65" s="16"/>
      <c r="L65" s="16"/>
      <c r="M65" s="16"/>
      <c r="N65" s="17"/>
      <c r="O65" s="17"/>
      <c r="P65" s="17"/>
      <c r="Q65" s="17"/>
      <c r="R65" s="17"/>
    </row>
    <row r="66" spans="1:18">
      <c r="A66" s="2">
        <v>0</v>
      </c>
      <c r="B66" s="2">
        <v>1</v>
      </c>
      <c r="C66" s="2">
        <v>2</v>
      </c>
      <c r="D66" s="2">
        <v>3</v>
      </c>
      <c r="E66" s="2">
        <v>4</v>
      </c>
      <c r="F66" s="2">
        <v>5</v>
      </c>
      <c r="G66" s="2">
        <v>6</v>
      </c>
      <c r="H66" s="16" t="s">
        <v>1258</v>
      </c>
      <c r="I66" s="16"/>
      <c r="J66" s="16"/>
      <c r="K66" s="16"/>
      <c r="L66" s="16"/>
      <c r="M66" s="17"/>
      <c r="N66" s="17"/>
      <c r="O66" s="17"/>
      <c r="P66" s="17"/>
      <c r="Q66" s="17"/>
      <c r="R66" s="17"/>
    </row>
  </sheetData>
  <mergeCells count="1">
    <mergeCell ref="M59:Q6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609" t="s">
        <v>1146</v>
      </c>
      <c r="B1" s="609"/>
      <c r="C1" s="330"/>
      <c r="D1" s="1"/>
    </row>
    <row r="2" spans="1:18">
      <c r="A2" s="609"/>
      <c r="B2" s="609"/>
      <c r="C2" s="330"/>
      <c r="D2" s="1"/>
    </row>
    <row r="3" spans="1:18" ht="12.75" customHeight="1">
      <c r="A3" s="609"/>
      <c r="B3" s="609"/>
      <c r="C3" s="330"/>
      <c r="D3" s="1"/>
    </row>
    <row r="4" spans="1:18">
      <c r="A4" s="609"/>
      <c r="B4" s="609"/>
      <c r="C4" s="330"/>
      <c r="D4" s="1"/>
    </row>
    <row r="5" spans="1:18">
      <c r="A5" s="330"/>
      <c r="B5" s="330"/>
      <c r="C5" s="330"/>
      <c r="D5" s="1"/>
    </row>
    <row r="6" spans="1:18">
      <c r="A6" s="329" t="s">
        <v>1160</v>
      </c>
      <c r="B6" s="311"/>
      <c r="C6" s="311"/>
      <c r="D6" s="11"/>
      <c r="E6" s="11"/>
      <c r="F6" s="11"/>
      <c r="G6" s="11"/>
      <c r="H6" s="11"/>
      <c r="I6" s="11"/>
      <c r="J6" s="11"/>
      <c r="K6" s="11"/>
      <c r="L6" s="11"/>
    </row>
    <row r="7" spans="1:18">
      <c r="A7" s="327" t="s">
        <v>3</v>
      </c>
      <c r="B7" s="327" t="s">
        <v>362</v>
      </c>
      <c r="C7" s="327" t="s">
        <v>1148</v>
      </c>
      <c r="D7" s="83"/>
      <c r="E7" s="83"/>
      <c r="F7" s="83"/>
      <c r="G7" s="83"/>
      <c r="H7" s="83"/>
      <c r="I7" s="83"/>
      <c r="J7" s="83"/>
      <c r="K7" s="83"/>
      <c r="L7" s="83"/>
    </row>
    <row r="8" spans="1:18">
      <c r="A8" s="311">
        <v>0</v>
      </c>
      <c r="B8" s="328" t="s">
        <v>1149</v>
      </c>
      <c r="C8" s="328" t="s">
        <v>1150</v>
      </c>
      <c r="D8" s="311"/>
      <c r="E8" s="311"/>
      <c r="F8" s="311"/>
      <c r="G8" s="311"/>
      <c r="H8" s="311"/>
      <c r="I8" s="311"/>
      <c r="J8" s="311"/>
      <c r="K8" s="311"/>
      <c r="L8" s="311"/>
      <c r="M8" s="39"/>
      <c r="N8" s="39"/>
      <c r="O8" s="39"/>
      <c r="P8" s="39"/>
      <c r="Q8" s="39"/>
      <c r="R8" s="39"/>
    </row>
    <row r="9" spans="1:18">
      <c r="A9" s="311">
        <v>1</v>
      </c>
      <c r="B9" s="328" t="s">
        <v>1151</v>
      </c>
      <c r="C9" s="328" t="s">
        <v>1152</v>
      </c>
      <c r="D9" s="311"/>
      <c r="E9" s="311"/>
      <c r="F9" s="311"/>
      <c r="G9" s="311"/>
      <c r="H9" s="311"/>
      <c r="I9" s="311"/>
      <c r="J9" s="311"/>
      <c r="K9" s="311"/>
      <c r="L9" s="311"/>
      <c r="M9" s="39"/>
      <c r="N9" s="39"/>
      <c r="O9" s="39"/>
      <c r="P9" s="39"/>
      <c r="Q9" s="39"/>
      <c r="R9" s="39"/>
    </row>
    <row r="10" spans="1:18">
      <c r="A10" s="311">
        <v>2</v>
      </c>
      <c r="B10" s="328" t="s">
        <v>1093</v>
      </c>
      <c r="C10" s="311"/>
      <c r="D10" s="311"/>
      <c r="E10" s="311"/>
      <c r="F10" s="311"/>
      <c r="G10" s="311"/>
      <c r="H10" s="311"/>
      <c r="I10" s="311"/>
      <c r="J10" s="311"/>
      <c r="K10" s="311"/>
      <c r="L10" s="311"/>
      <c r="M10" s="39"/>
      <c r="N10" s="39"/>
      <c r="O10" s="39"/>
      <c r="P10" s="39"/>
      <c r="Q10" s="39"/>
      <c r="R10" s="39"/>
    </row>
    <row r="11" spans="1:18">
      <c r="A11" s="311">
        <v>3</v>
      </c>
      <c r="B11" s="328" t="s">
        <v>1153</v>
      </c>
      <c r="C11" s="328" t="s">
        <v>1166</v>
      </c>
      <c r="D11" s="311"/>
      <c r="E11" s="311"/>
      <c r="F11" s="311"/>
      <c r="G11" s="311"/>
      <c r="H11" s="311"/>
      <c r="I11" s="311"/>
      <c r="J11" s="311"/>
      <c r="K11" s="311"/>
      <c r="L11" s="311"/>
      <c r="M11" s="39"/>
      <c r="N11" s="39"/>
      <c r="O11" s="39"/>
      <c r="P11" s="39"/>
      <c r="Q11" s="39"/>
      <c r="R11" s="39"/>
    </row>
    <row r="12" spans="1:18">
      <c r="A12" s="311">
        <v>4</v>
      </c>
      <c r="B12" s="328" t="s">
        <v>1154</v>
      </c>
      <c r="C12" s="328" t="s">
        <v>1166</v>
      </c>
      <c r="D12" s="311"/>
      <c r="E12" s="311"/>
      <c r="F12" s="311"/>
      <c r="G12" s="311"/>
      <c r="H12" s="311"/>
      <c r="I12" s="311"/>
      <c r="J12" s="311"/>
      <c r="K12" s="311"/>
      <c r="L12" s="311"/>
      <c r="M12" s="39"/>
      <c r="N12" s="39"/>
      <c r="O12" s="39"/>
      <c r="P12" s="39"/>
      <c r="Q12" s="39"/>
      <c r="R12" s="39"/>
    </row>
    <row r="13" spans="1:18">
      <c r="A13" s="311">
        <v>5</v>
      </c>
      <c r="B13" s="328" t="s">
        <v>1155</v>
      </c>
      <c r="C13" s="328" t="s">
        <v>1156</v>
      </c>
      <c r="D13" s="311"/>
      <c r="E13" s="311"/>
      <c r="F13" s="311"/>
      <c r="G13" s="311"/>
      <c r="H13" s="311"/>
      <c r="I13" s="311"/>
      <c r="J13" s="311"/>
      <c r="K13" s="311"/>
      <c r="L13" s="311"/>
      <c r="M13" s="39"/>
      <c r="N13" s="39"/>
      <c r="O13" s="39"/>
      <c r="P13" s="39"/>
      <c r="Q13" s="39"/>
      <c r="R13" s="39"/>
    </row>
    <row r="14" spans="1:18">
      <c r="A14" s="311">
        <v>6</v>
      </c>
      <c r="B14" s="328" t="s">
        <v>1157</v>
      </c>
      <c r="C14" s="328" t="s">
        <v>1158</v>
      </c>
      <c r="D14" s="311"/>
      <c r="E14" s="311"/>
      <c r="F14" s="311"/>
      <c r="G14" s="311"/>
      <c r="H14" s="311"/>
      <c r="I14" s="311"/>
      <c r="J14" s="311"/>
      <c r="K14" s="311"/>
      <c r="L14" s="311"/>
      <c r="M14" s="39"/>
      <c r="N14" s="39"/>
      <c r="O14" s="39"/>
      <c r="P14" s="39"/>
      <c r="Q14" s="39"/>
      <c r="R14" s="39"/>
    </row>
    <row r="16" spans="1:18">
      <c r="A16" s="323" t="s">
        <v>1165</v>
      </c>
      <c r="B16" s="39"/>
      <c r="C16" s="39"/>
      <c r="D16" s="39"/>
      <c r="E16" s="39"/>
      <c r="F16" s="39"/>
      <c r="G16" s="39"/>
      <c r="H16" s="39"/>
      <c r="I16" s="39"/>
      <c r="J16" s="39"/>
      <c r="K16" s="39"/>
      <c r="L16" s="39"/>
      <c r="M16" s="39"/>
      <c r="N16" s="39"/>
      <c r="O16" s="39"/>
    </row>
    <row r="17" spans="1:16">
      <c r="A17" s="324" t="s">
        <v>1159</v>
      </c>
      <c r="B17" s="324"/>
      <c r="C17" s="324"/>
      <c r="D17" s="324"/>
      <c r="E17" s="324"/>
      <c r="F17" s="324"/>
      <c r="G17" s="324"/>
      <c r="H17" s="324"/>
      <c r="I17" s="324"/>
      <c r="J17" s="324"/>
      <c r="K17" s="324"/>
      <c r="L17" s="324"/>
      <c r="M17" s="324"/>
      <c r="N17" s="324"/>
      <c r="O17" s="324"/>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343</v>
      </c>
      <c r="P18" s="17"/>
    </row>
    <row r="19" spans="1:16">
      <c r="A19" s="325">
        <v>0.05</v>
      </c>
      <c r="B19" s="325">
        <v>0.25</v>
      </c>
      <c r="C19" s="325">
        <v>0.15</v>
      </c>
      <c r="D19" s="325">
        <v>0.15</v>
      </c>
      <c r="E19" s="325">
        <v>99</v>
      </c>
      <c r="F19" s="325">
        <v>0</v>
      </c>
      <c r="G19" s="325">
        <v>3</v>
      </c>
      <c r="H19" s="325">
        <v>0</v>
      </c>
      <c r="I19" s="325">
        <v>0</v>
      </c>
      <c r="J19" s="325">
        <v>0</v>
      </c>
      <c r="K19" s="325">
        <v>0</v>
      </c>
      <c r="L19" s="325">
        <v>0.5</v>
      </c>
      <c r="M19" s="325">
        <v>0</v>
      </c>
      <c r="N19" s="325">
        <v>0</v>
      </c>
      <c r="O19" s="324" t="s">
        <v>1147</v>
      </c>
      <c r="P19" s="17"/>
    </row>
    <row r="20" spans="1:16">
      <c r="A20" s="39"/>
      <c r="B20" s="39"/>
      <c r="C20" s="39"/>
      <c r="D20" s="39"/>
      <c r="E20" s="39"/>
      <c r="F20" s="39"/>
      <c r="G20" s="39"/>
      <c r="H20" s="39"/>
      <c r="I20" s="39"/>
      <c r="J20" s="39"/>
      <c r="K20" s="39"/>
      <c r="L20" s="39"/>
      <c r="M20" s="39"/>
      <c r="N20" s="39"/>
      <c r="O20" s="39"/>
    </row>
    <row r="21" spans="1:16">
      <c r="A21" s="324" t="s">
        <v>1164</v>
      </c>
      <c r="B21" s="324"/>
      <c r="C21" s="324"/>
      <c r="D21" s="324"/>
      <c r="E21" s="324"/>
      <c r="F21" s="324"/>
      <c r="G21" s="324"/>
      <c r="H21" s="324"/>
      <c r="I21" s="324"/>
      <c r="J21" s="324"/>
      <c r="K21" s="324"/>
      <c r="L21" s="324"/>
      <c r="M21" s="324"/>
      <c r="N21" s="324"/>
      <c r="O21" s="324"/>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343</v>
      </c>
      <c r="P22" s="17"/>
    </row>
    <row r="23" spans="1:16">
      <c r="A23" s="325">
        <v>0.05</v>
      </c>
      <c r="B23" s="325">
        <v>0.25</v>
      </c>
      <c r="C23" s="325">
        <v>0.15</v>
      </c>
      <c r="D23" s="325">
        <v>0.16300000000000001</v>
      </c>
      <c r="E23" s="325">
        <v>0.08</v>
      </c>
      <c r="F23" s="325">
        <v>6</v>
      </c>
      <c r="G23" s="325">
        <v>3</v>
      </c>
      <c r="H23" s="325">
        <v>0</v>
      </c>
      <c r="I23" s="325">
        <v>0</v>
      </c>
      <c r="J23" s="325">
        <v>0</v>
      </c>
      <c r="K23" s="325">
        <v>0</v>
      </c>
      <c r="L23" s="325">
        <v>0.5</v>
      </c>
      <c r="M23" s="325">
        <v>0</v>
      </c>
      <c r="N23" s="325">
        <v>0</v>
      </c>
      <c r="O23" s="324" t="s">
        <v>1147</v>
      </c>
      <c r="P23" s="17"/>
    </row>
  </sheetData>
  <mergeCells count="1">
    <mergeCell ref="A1:B4"/>
  </mergeCells>
  <pageMargins left="0.7" right="0.7" top="0.75" bottom="0.75" header="0.3" footer="0.3"/>
  <pageSetup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1172</v>
      </c>
    </row>
    <row r="2" spans="1:22">
      <c r="A2" s="264" t="s">
        <v>883</v>
      </c>
    </row>
    <row r="4" spans="1:22">
      <c r="A4" s="310" t="s">
        <v>384</v>
      </c>
      <c r="B4" s="310"/>
    </row>
    <row r="5" spans="1:22">
      <c r="A5" s="46"/>
      <c r="B5" s="311" t="s">
        <v>385</v>
      </c>
    </row>
    <row r="6" spans="1:22">
      <c r="A6" s="45"/>
      <c r="B6" s="311" t="s">
        <v>1170</v>
      </c>
    </row>
    <row r="8" spans="1:22">
      <c r="A8" s="48" t="s">
        <v>185</v>
      </c>
      <c r="C8" s="48" t="s">
        <v>1084</v>
      </c>
      <c r="D8" s="48"/>
      <c r="E8" s="53" t="s">
        <v>1085</v>
      </c>
      <c r="F8" s="48"/>
      <c r="G8" s="48"/>
      <c r="H8" s="48" t="s">
        <v>1076</v>
      </c>
      <c r="I8" s="48"/>
      <c r="J8" s="48"/>
      <c r="K8" s="53" t="s">
        <v>1086</v>
      </c>
      <c r="L8" s="48"/>
      <c r="M8" s="48"/>
      <c r="N8" s="48" t="s">
        <v>1171</v>
      </c>
    </row>
    <row r="9" spans="1:22" ht="13.5" thickBot="1">
      <c r="A9" s="333" t="s">
        <v>540</v>
      </c>
      <c r="B9" s="307"/>
      <c r="C9" s="307">
        <v>0</v>
      </c>
      <c r="D9" s="307"/>
      <c r="E9" s="307" t="s">
        <v>1046</v>
      </c>
      <c r="F9" s="307"/>
      <c r="G9" s="307"/>
      <c r="H9" s="307">
        <v>1</v>
      </c>
      <c r="I9" s="307"/>
      <c r="J9" s="307"/>
      <c r="K9" s="307">
        <v>2</v>
      </c>
      <c r="L9" s="307"/>
      <c r="M9" s="307"/>
      <c r="N9" s="307" t="s">
        <v>1046</v>
      </c>
      <c r="O9" s="307"/>
    </row>
    <row r="10" spans="1:22">
      <c r="A10" s="48" t="s">
        <v>1087</v>
      </c>
      <c r="E10" s="40">
        <v>0.6</v>
      </c>
      <c r="F10" s="39" t="s">
        <v>375</v>
      </c>
      <c r="H10" s="308">
        <v>5</v>
      </c>
      <c r="I10" s="39" t="s">
        <v>1088</v>
      </c>
      <c r="K10" s="42">
        <v>0.72</v>
      </c>
      <c r="L10" s="39" t="s">
        <v>1089</v>
      </c>
      <c r="N10" s="40">
        <v>-0.6</v>
      </c>
      <c r="O10" s="39" t="s">
        <v>1090</v>
      </c>
    </row>
    <row r="11" spans="1:22">
      <c r="A11" s="48" t="s">
        <v>1091</v>
      </c>
      <c r="E11" s="40">
        <v>0.05</v>
      </c>
      <c r="F11" s="39" t="s">
        <v>1092</v>
      </c>
      <c r="H11" s="309">
        <v>5</v>
      </c>
      <c r="I11" s="39" t="s">
        <v>1093</v>
      </c>
      <c r="K11" s="42">
        <v>0.1</v>
      </c>
      <c r="L11" s="39" t="s">
        <v>1094</v>
      </c>
      <c r="N11" s="40">
        <v>-0.1</v>
      </c>
      <c r="O11" s="39" t="s">
        <v>1095</v>
      </c>
    </row>
    <row r="12" spans="1:22">
      <c r="H12" s="42">
        <f>-((H$10)*(LN(Mid-Min)))-((H$11)*(LN(0.5)))</f>
        <v>8.0471895621705016</v>
      </c>
      <c r="K12" s="39" t="s">
        <v>1096</v>
      </c>
    </row>
    <row r="13" spans="1:22">
      <c r="A13" s="48" t="s">
        <v>1097</v>
      </c>
      <c r="B13" s="40">
        <v>0.2</v>
      </c>
      <c r="H13" s="39" t="s">
        <v>1077</v>
      </c>
      <c r="Q13" s="41"/>
      <c r="R13" s="41"/>
      <c r="S13" s="41"/>
      <c r="T13" s="41"/>
    </row>
    <row r="14" spans="1:22">
      <c r="A14" s="48" t="s">
        <v>527</v>
      </c>
      <c r="B14" s="40">
        <v>1</v>
      </c>
      <c r="H14" s="41"/>
      <c r="Q14" s="41"/>
      <c r="R14" s="41"/>
      <c r="S14" s="41"/>
      <c r="T14" s="41"/>
      <c r="U14" s="41"/>
      <c r="V14" s="41"/>
    </row>
    <row r="15" spans="1:22">
      <c r="A15" s="48" t="s">
        <v>1098</v>
      </c>
      <c r="B15" s="42">
        <f>(Min+Max)/2</f>
        <v>0.6</v>
      </c>
      <c r="Q15" s="41"/>
      <c r="R15" s="41"/>
      <c r="S15" s="41"/>
      <c r="T15" s="41"/>
      <c r="U15" s="41"/>
      <c r="V15" s="41"/>
    </row>
    <row r="16" spans="1:22">
      <c r="A16" s="48"/>
      <c r="Q16" s="41"/>
      <c r="R16" s="41"/>
      <c r="S16" s="41"/>
      <c r="T16" s="41"/>
      <c r="U16" s="41"/>
      <c r="V16" s="41"/>
    </row>
    <row r="17" spans="1:15">
      <c r="A17" s="48" t="s">
        <v>1099</v>
      </c>
      <c r="B17" s="40">
        <v>1E-4</v>
      </c>
    </row>
    <row r="18" spans="1:15">
      <c r="B18" s="48" t="s">
        <v>528</v>
      </c>
      <c r="E18" s="53" t="s">
        <v>1085</v>
      </c>
      <c r="F18" s="48"/>
      <c r="G18" s="48"/>
      <c r="H18" s="48" t="s">
        <v>1076</v>
      </c>
      <c r="I18" s="48"/>
      <c r="J18" s="48"/>
      <c r="K18" s="48" t="s">
        <v>1100</v>
      </c>
      <c r="L18" s="48"/>
      <c r="M18" s="48"/>
      <c r="N18" s="48" t="s">
        <v>275</v>
      </c>
      <c r="O18" s="48" t="s">
        <v>549</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1175</v>
      </c>
    </row>
    <row r="2" spans="1:16">
      <c r="A2" s="264" t="s">
        <v>883</v>
      </c>
      <c r="I2" s="41"/>
      <c r="J2" s="41"/>
      <c r="K2" s="41"/>
      <c r="L2" s="41"/>
      <c r="M2" s="41"/>
      <c r="N2" s="41"/>
      <c r="O2" s="41"/>
      <c r="P2" s="41"/>
    </row>
    <row r="3" spans="1:16">
      <c r="A3" s="264"/>
      <c r="I3" s="41"/>
      <c r="J3" s="41"/>
      <c r="K3" s="41"/>
      <c r="L3" s="41"/>
      <c r="M3" s="41"/>
      <c r="N3" s="41"/>
      <c r="O3" s="41"/>
      <c r="P3" s="41"/>
    </row>
    <row r="4" spans="1:16" ht="12.75" customHeight="1">
      <c r="A4" s="39" t="s">
        <v>1176</v>
      </c>
      <c r="B4" s="323" t="s">
        <v>1076</v>
      </c>
      <c r="C4" s="323" t="s">
        <v>1076</v>
      </c>
      <c r="D4" s="323" t="s">
        <v>1076</v>
      </c>
      <c r="E4" s="323" t="s">
        <v>1076</v>
      </c>
      <c r="F4" s="323" t="s">
        <v>1076</v>
      </c>
      <c r="G4" s="323" t="s">
        <v>1076</v>
      </c>
      <c r="I4" s="345"/>
      <c r="J4" s="345"/>
      <c r="K4" s="345"/>
      <c r="L4" s="345"/>
      <c r="M4" s="345"/>
      <c r="N4" s="41"/>
      <c r="O4" s="41"/>
      <c r="P4" s="41"/>
    </row>
    <row r="5" spans="1:16">
      <c r="B5" s="39">
        <v>1</v>
      </c>
      <c r="C5" s="39">
        <v>1</v>
      </c>
      <c r="D5" s="39">
        <v>1</v>
      </c>
      <c r="E5" s="39">
        <v>1</v>
      </c>
      <c r="F5" s="39">
        <v>1</v>
      </c>
      <c r="G5" s="39">
        <v>1</v>
      </c>
      <c r="I5" s="345"/>
      <c r="J5" s="345"/>
      <c r="K5" s="345"/>
      <c r="L5" s="345"/>
      <c r="M5" s="345"/>
      <c r="N5" s="41"/>
      <c r="O5" s="41"/>
      <c r="P5" s="41"/>
    </row>
    <row r="6" spans="1:16">
      <c r="B6" s="39">
        <v>0.05</v>
      </c>
      <c r="C6" s="39">
        <v>0.2</v>
      </c>
      <c r="D6" s="39">
        <v>0.5</v>
      </c>
      <c r="E6" s="39">
        <v>1</v>
      </c>
      <c r="F6" s="39">
        <v>2</v>
      </c>
      <c r="G6" s="39">
        <v>5</v>
      </c>
      <c r="I6" s="345"/>
      <c r="J6" s="345"/>
      <c r="K6" s="345"/>
      <c r="L6" s="345"/>
      <c r="M6" s="345"/>
      <c r="N6" s="41"/>
      <c r="O6" s="41"/>
      <c r="P6" s="41"/>
    </row>
    <row r="7" spans="1:16">
      <c r="B7" s="39">
        <v>0.05</v>
      </c>
      <c r="C7" s="39">
        <v>0.2</v>
      </c>
      <c r="D7" s="39">
        <v>0.5</v>
      </c>
      <c r="E7" s="39">
        <v>1</v>
      </c>
      <c r="F7" s="39">
        <v>2</v>
      </c>
      <c r="G7" s="39">
        <v>5</v>
      </c>
      <c r="I7" s="345"/>
      <c r="J7" s="345"/>
      <c r="K7" s="345"/>
      <c r="L7" s="345"/>
      <c r="M7" s="345"/>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1167</v>
      </c>
      <c r="C9" s="39" t="s">
        <v>1167</v>
      </c>
      <c r="D9" s="39" t="s">
        <v>1167</v>
      </c>
      <c r="E9" s="39" t="s">
        <v>1167</v>
      </c>
      <c r="F9" s="39" t="s">
        <v>1167</v>
      </c>
      <c r="G9" s="39" t="s">
        <v>1167</v>
      </c>
    </row>
    <row r="10" spans="1:16">
      <c r="A10" s="39">
        <v>1</v>
      </c>
    </row>
    <row r="11" spans="1:16">
      <c r="A11" s="39">
        <v>0.6</v>
      </c>
    </row>
    <row r="13" spans="1:16">
      <c r="A13" s="311">
        <v>1E-4</v>
      </c>
      <c r="B13" s="610" t="s">
        <v>1169</v>
      </c>
      <c r="C13" s="611"/>
      <c r="D13" s="611"/>
      <c r="E13" s="611"/>
      <c r="F13" s="611"/>
      <c r="G13" s="611"/>
    </row>
    <row r="14" spans="1:16">
      <c r="A14" s="327" t="s">
        <v>1168</v>
      </c>
      <c r="B14" s="331" t="s">
        <v>1078</v>
      </c>
      <c r="C14" s="327" t="s">
        <v>1079</v>
      </c>
      <c r="D14" s="327" t="s">
        <v>1080</v>
      </c>
      <c r="E14" s="327" t="s">
        <v>1081</v>
      </c>
      <c r="F14" s="327" t="s">
        <v>1082</v>
      </c>
      <c r="G14" s="327" t="s">
        <v>1083</v>
      </c>
      <c r="H14" s="48"/>
    </row>
    <row r="15" spans="1:16">
      <c r="A15" s="311">
        <v>0.2</v>
      </c>
      <c r="B15" s="332">
        <v>0.38003887336769654</v>
      </c>
      <c r="C15" s="311">
        <v>1.5201554934707862</v>
      </c>
      <c r="D15" s="311">
        <v>3.8003887336769653</v>
      </c>
      <c r="E15" s="311">
        <v>7.6007774673539306</v>
      </c>
      <c r="F15" s="311">
        <v>15.201554934707861</v>
      </c>
      <c r="G15" s="311">
        <v>38.003887336769651</v>
      </c>
    </row>
    <row r="16" spans="1:16">
      <c r="A16" s="311">
        <v>0.20800000000000002</v>
      </c>
      <c r="B16" s="332">
        <v>0.16081886930336681</v>
      </c>
      <c r="C16" s="311">
        <v>0.64327547721346723</v>
      </c>
      <c r="D16" s="311">
        <v>1.6081886930336682</v>
      </c>
      <c r="E16" s="311">
        <v>3.2163773860673364</v>
      </c>
      <c r="F16" s="311">
        <v>6.4327547721346727</v>
      </c>
      <c r="G16" s="311">
        <v>16.081886930336683</v>
      </c>
    </row>
    <row r="17" spans="1:7">
      <c r="A17" s="311">
        <v>0.21600000000000003</v>
      </c>
      <c r="B17" s="332">
        <v>0.12697866294943347</v>
      </c>
      <c r="C17" s="311">
        <v>0.50791465179773387</v>
      </c>
      <c r="D17" s="311">
        <v>1.2697866294943345</v>
      </c>
      <c r="E17" s="311">
        <v>2.539573258988669</v>
      </c>
      <c r="F17" s="311">
        <v>5.0791465179773381</v>
      </c>
      <c r="G17" s="311">
        <v>12.697866294943347</v>
      </c>
    </row>
    <row r="18" spans="1:7">
      <c r="A18" s="311">
        <v>0.224</v>
      </c>
      <c r="B18" s="332">
        <v>0.10732179379296308</v>
      </c>
      <c r="C18" s="311">
        <v>0.42928717517185233</v>
      </c>
      <c r="D18" s="311">
        <v>1.0732179379296307</v>
      </c>
      <c r="E18" s="311">
        <v>2.1464358758592614</v>
      </c>
      <c r="F18" s="311">
        <v>4.2928717517185229</v>
      </c>
      <c r="G18" s="311">
        <v>10.732179379296308</v>
      </c>
    </row>
    <row r="19" spans="1:7">
      <c r="A19" s="311">
        <v>0.23200000000000001</v>
      </c>
      <c r="B19" s="332">
        <v>9.3507656553767887E-2</v>
      </c>
      <c r="C19" s="311">
        <v>0.37403062621507155</v>
      </c>
      <c r="D19" s="311">
        <v>0.93507656553767871</v>
      </c>
      <c r="E19" s="311">
        <v>1.8701531310753574</v>
      </c>
      <c r="F19" s="311">
        <v>3.7403062621507148</v>
      </c>
      <c r="G19" s="311">
        <v>9.3507656553767866</v>
      </c>
    </row>
    <row r="20" spans="1:7">
      <c r="A20" s="311">
        <v>0.24</v>
      </c>
      <c r="B20" s="332">
        <v>8.2905137816572272E-2</v>
      </c>
      <c r="C20" s="311">
        <v>0.33162055126628909</v>
      </c>
      <c r="D20" s="311">
        <v>0.82905137816572272</v>
      </c>
      <c r="E20" s="311">
        <v>1.6581027563314454</v>
      </c>
      <c r="F20" s="311">
        <v>3.3162055126628909</v>
      </c>
      <c r="G20" s="311">
        <v>8.2905137816572285</v>
      </c>
    </row>
    <row r="21" spans="1:7">
      <c r="A21" s="311">
        <v>0.248</v>
      </c>
      <c r="B21" s="332">
        <v>7.4338881163594564E-2</v>
      </c>
      <c r="C21" s="311">
        <v>0.29735552465437826</v>
      </c>
      <c r="D21" s="311">
        <v>0.7433888116359455</v>
      </c>
      <c r="E21" s="311">
        <v>1.486777623271891</v>
      </c>
      <c r="F21" s="311">
        <v>2.973555246543782</v>
      </c>
      <c r="G21" s="311">
        <v>7.4338881163594559</v>
      </c>
    </row>
    <row r="22" spans="1:7">
      <c r="A22" s="311">
        <v>0.25600000000000001</v>
      </c>
      <c r="B22" s="332">
        <v>6.7180892364204881E-2</v>
      </c>
      <c r="C22" s="311">
        <v>0.26872356945681952</v>
      </c>
      <c r="D22" s="311">
        <v>0.67180892364204881</v>
      </c>
      <c r="E22" s="311">
        <v>1.3436178472840976</v>
      </c>
      <c r="F22" s="311">
        <v>2.6872356945681952</v>
      </c>
      <c r="G22" s="311">
        <v>6.7180892364204894</v>
      </c>
    </row>
    <row r="23" spans="1:7">
      <c r="A23" s="311">
        <v>0.26400000000000001</v>
      </c>
      <c r="B23" s="332">
        <v>6.1055937561233987E-2</v>
      </c>
      <c r="C23" s="311">
        <v>0.24422375024493595</v>
      </c>
      <c r="D23" s="311">
        <v>0.61055937561233975</v>
      </c>
      <c r="E23" s="311">
        <v>1.2211187512246795</v>
      </c>
      <c r="F23" s="311">
        <v>2.442237502449359</v>
      </c>
      <c r="G23" s="311">
        <v>6.1055937561233975</v>
      </c>
    </row>
    <row r="24" spans="1:7">
      <c r="A24" s="311">
        <v>0.27200000000000002</v>
      </c>
      <c r="B24" s="332">
        <v>5.5721832426219753E-2</v>
      </c>
      <c r="C24" s="311">
        <v>0.22288732970487901</v>
      </c>
      <c r="D24" s="311">
        <v>0.55721832426219742</v>
      </c>
      <c r="E24" s="311">
        <v>1.1144366485243948</v>
      </c>
      <c r="F24" s="311">
        <v>2.2288732970487897</v>
      </c>
      <c r="G24" s="311">
        <v>5.572183242621974</v>
      </c>
    </row>
    <row r="25" spans="1:7">
      <c r="A25" s="311">
        <v>0.28000000000000003</v>
      </c>
      <c r="B25" s="332">
        <v>5.1013157444341456E-2</v>
      </c>
      <c r="C25" s="311">
        <v>0.20405262977736582</v>
      </c>
      <c r="D25" s="311">
        <v>0.51013157444341439</v>
      </c>
      <c r="E25" s="311">
        <v>1.0202631488868288</v>
      </c>
      <c r="F25" s="311">
        <v>2.0405262977736576</v>
      </c>
      <c r="G25" s="311">
        <v>5.1013157444341459</v>
      </c>
    </row>
    <row r="26" spans="1:7">
      <c r="A26" s="311">
        <v>0.28800000000000003</v>
      </c>
      <c r="B26" s="332">
        <v>4.6811910514287541E-2</v>
      </c>
      <c r="C26" s="311">
        <v>0.18724764205715017</v>
      </c>
      <c r="D26" s="311">
        <v>0.4681191051428753</v>
      </c>
      <c r="E26" s="311">
        <v>0.9362382102857506</v>
      </c>
      <c r="F26" s="311">
        <v>1.8724764205715012</v>
      </c>
      <c r="G26" s="311">
        <v>4.6811910514287529</v>
      </c>
    </row>
    <row r="27" spans="1:7">
      <c r="A27" s="311">
        <v>0.29600000000000004</v>
      </c>
      <c r="B27" s="332">
        <v>4.3030969335731466E-2</v>
      </c>
      <c r="C27" s="311">
        <v>0.17212387734292586</v>
      </c>
      <c r="D27" s="311">
        <v>0.4303096933573145</v>
      </c>
      <c r="E27" s="311">
        <v>0.86061938671462901</v>
      </c>
      <c r="F27" s="311">
        <v>1.721238773429258</v>
      </c>
      <c r="G27" s="311">
        <v>4.3030969335731459</v>
      </c>
    </row>
    <row r="28" spans="1:7">
      <c r="A28" s="311">
        <v>0.30400000000000005</v>
      </c>
      <c r="B28" s="332">
        <v>3.9604189521020981E-2</v>
      </c>
      <c r="C28" s="311">
        <v>0.15841675808408393</v>
      </c>
      <c r="D28" s="311">
        <v>0.39604189521020977</v>
      </c>
      <c r="E28" s="311">
        <v>0.79208379042041954</v>
      </c>
      <c r="F28" s="311">
        <v>1.5841675808408391</v>
      </c>
      <c r="G28" s="311">
        <v>3.9604189521020992</v>
      </c>
    </row>
    <row r="29" spans="1:7">
      <c r="A29" s="311">
        <v>0.31200000000000006</v>
      </c>
      <c r="B29" s="332">
        <v>3.648017939647076E-2</v>
      </c>
      <c r="C29" s="311">
        <v>0.14592071758588304</v>
      </c>
      <c r="D29" s="311">
        <v>0.36480179396470752</v>
      </c>
      <c r="E29" s="311">
        <v>0.72960358792941504</v>
      </c>
      <c r="F29" s="311">
        <v>1.4592071758588301</v>
      </c>
      <c r="G29" s="311">
        <v>3.6480179396470764</v>
      </c>
    </row>
    <row r="30" spans="1:7">
      <c r="A30" s="311">
        <v>0.32</v>
      </c>
      <c r="B30" s="332">
        <v>3.3618225947421657E-2</v>
      </c>
      <c r="C30" s="311">
        <v>0.13447290378968663</v>
      </c>
      <c r="D30" s="311">
        <v>0.33618225947421648</v>
      </c>
      <c r="E30" s="311">
        <v>0.67236451894843297</v>
      </c>
      <c r="F30" s="311">
        <v>1.3447290378968659</v>
      </c>
      <c r="G30" s="311">
        <v>3.3618225947421658</v>
      </c>
    </row>
    <row r="31" spans="1:7">
      <c r="A31" s="311">
        <v>0.32800000000000001</v>
      </c>
      <c r="B31" s="332">
        <v>3.0985537316867762E-2</v>
      </c>
      <c r="C31" s="311">
        <v>0.12394214926747105</v>
      </c>
      <c r="D31" s="311">
        <v>0.30985537316867751</v>
      </c>
      <c r="E31" s="311">
        <v>0.61971074633735501</v>
      </c>
      <c r="F31" s="311">
        <v>1.23942149267471</v>
      </c>
      <c r="G31" s="311">
        <v>3.0985537316867759</v>
      </c>
    </row>
    <row r="32" spans="1:7">
      <c r="A32" s="311">
        <v>0.33600000000000002</v>
      </c>
      <c r="B32" s="332">
        <v>2.8555322200593786E-2</v>
      </c>
      <c r="C32" s="311">
        <v>0.11422128880237514</v>
      </c>
      <c r="D32" s="311">
        <v>0.2855532220059378</v>
      </c>
      <c r="E32" s="311">
        <v>0.5711064440118756</v>
      </c>
      <c r="F32" s="311">
        <v>1.1422128880237512</v>
      </c>
      <c r="G32" s="311">
        <v>2.8555322200593789</v>
      </c>
    </row>
    <row r="33" spans="1:7">
      <c r="A33" s="311">
        <v>0.34399999999999997</v>
      </c>
      <c r="B33" s="332">
        <v>2.6305418742982815E-2</v>
      </c>
      <c r="C33" s="311">
        <v>0.10522167497193126</v>
      </c>
      <c r="D33" s="311">
        <v>0.263054187429828</v>
      </c>
      <c r="E33" s="311">
        <v>0.526108374859656</v>
      </c>
      <c r="F33" s="311">
        <v>1.052216749719312</v>
      </c>
      <c r="G33" s="311">
        <v>2.6305418742982809</v>
      </c>
    </row>
    <row r="34" spans="1:7">
      <c r="A34" s="311">
        <v>0.35200000000000004</v>
      </c>
      <c r="B34" s="332">
        <v>2.4217294475852337E-2</v>
      </c>
      <c r="C34" s="311">
        <v>9.6869177903409348E-2</v>
      </c>
      <c r="D34" s="311">
        <v>0.24217294475852319</v>
      </c>
      <c r="E34" s="311">
        <v>0.48434588951704638</v>
      </c>
      <c r="F34" s="311">
        <v>0.96869177903409276</v>
      </c>
      <c r="G34" s="311">
        <v>2.4217294475852329</v>
      </c>
    </row>
    <row r="35" spans="1:7">
      <c r="A35" s="311">
        <v>0.36</v>
      </c>
      <c r="B35" s="332">
        <v>2.2275303003266862E-2</v>
      </c>
      <c r="C35" s="311">
        <v>8.9101212013067449E-2</v>
      </c>
      <c r="D35" s="311">
        <v>0.22275303003266855</v>
      </c>
      <c r="E35" s="311">
        <v>0.44550606006533711</v>
      </c>
      <c r="F35" s="311">
        <v>0.89101212013067421</v>
      </c>
      <c r="G35" s="311">
        <v>2.227530300326686</v>
      </c>
    </row>
    <row r="36" spans="1:7">
      <c r="A36" s="311">
        <v>0.36799999999999999</v>
      </c>
      <c r="B36" s="332">
        <v>2.0466122216157061E-2</v>
      </c>
      <c r="C36" s="311">
        <v>8.1864488864628243E-2</v>
      </c>
      <c r="D36" s="311">
        <v>0.20466122216157051</v>
      </c>
      <c r="E36" s="311">
        <v>0.40932244432314102</v>
      </c>
      <c r="F36" s="311">
        <v>0.81864488864628204</v>
      </c>
      <c r="G36" s="311">
        <v>2.0466122216157068</v>
      </c>
    </row>
    <row r="37" spans="1:7">
      <c r="A37" s="311">
        <v>0.376</v>
      </c>
      <c r="B37" s="332">
        <v>1.8778323338690318E-2</v>
      </c>
      <c r="C37" s="311">
        <v>7.5113293354761274E-2</v>
      </c>
      <c r="D37" s="311">
        <v>0.18778323338690306</v>
      </c>
      <c r="E37" s="311">
        <v>0.37556646677380612</v>
      </c>
      <c r="F37" s="311">
        <v>0.75113293354761224</v>
      </c>
      <c r="G37" s="311">
        <v>1.8778323338690319</v>
      </c>
    </row>
    <row r="38" spans="1:7">
      <c r="A38" s="311">
        <v>0.38400000000000001</v>
      </c>
      <c r="B38" s="332">
        <v>1.7202035897820343E-2</v>
      </c>
      <c r="C38" s="311">
        <v>6.8808143591281373E-2</v>
      </c>
      <c r="D38" s="311">
        <v>0.17202035897820342</v>
      </c>
      <c r="E38" s="311">
        <v>0.34404071795640684</v>
      </c>
      <c r="F38" s="311">
        <v>0.68808143591281368</v>
      </c>
      <c r="G38" s="311">
        <v>1.7202035897820347</v>
      </c>
    </row>
    <row r="39" spans="1:7">
      <c r="A39" s="311">
        <v>0.39200000000000002</v>
      </c>
      <c r="B39" s="332">
        <v>1.572868411576946E-2</v>
      </c>
      <c r="C39" s="311">
        <v>6.2914736463077839E-2</v>
      </c>
      <c r="D39" s="311">
        <v>0.15728684115769451</v>
      </c>
      <c r="E39" s="311">
        <v>0.31457368231538901</v>
      </c>
      <c r="F39" s="311">
        <v>0.62914736463077803</v>
      </c>
      <c r="G39" s="311">
        <v>1.5728684115769456</v>
      </c>
    </row>
    <row r="40" spans="1:7">
      <c r="A40" s="311">
        <v>0.4</v>
      </c>
      <c r="B40" s="332">
        <v>1.4350777231540462E-2</v>
      </c>
      <c r="C40" s="311">
        <v>5.740310892616185E-2</v>
      </c>
      <c r="D40" s="311">
        <v>0.14350777231540454</v>
      </c>
      <c r="E40" s="311">
        <v>0.28701554463080908</v>
      </c>
      <c r="F40" s="311">
        <v>0.57403108926161817</v>
      </c>
      <c r="G40" s="311">
        <v>1.4350777231540455</v>
      </c>
    </row>
    <row r="41" spans="1:7">
      <c r="A41" s="311">
        <v>0.40800000000000003</v>
      </c>
      <c r="B41" s="332">
        <v>1.306174106393225E-2</v>
      </c>
      <c r="C41" s="311">
        <v>5.2246964255729E-2</v>
      </c>
      <c r="D41" s="311">
        <v>0.13061741063932236</v>
      </c>
      <c r="E41" s="311">
        <v>0.26123482127864472</v>
      </c>
      <c r="F41" s="311">
        <v>0.52246964255728945</v>
      </c>
      <c r="G41" s="311">
        <v>1.3061741063932248</v>
      </c>
    </row>
    <row r="42" spans="1:7">
      <c r="A42" s="311">
        <v>0.41600000000000004</v>
      </c>
      <c r="B42" s="332">
        <v>1.1855781482843008E-2</v>
      </c>
      <c r="C42" s="311">
        <v>4.7423125931372032E-2</v>
      </c>
      <c r="D42" s="311">
        <v>0.11855781482842997</v>
      </c>
      <c r="E42" s="311">
        <v>0.23711562965685995</v>
      </c>
      <c r="F42" s="311">
        <v>0.4742312593137199</v>
      </c>
      <c r="G42" s="311">
        <v>1.1855781482843011</v>
      </c>
    </row>
    <row r="43" spans="1:7">
      <c r="A43" s="311">
        <v>0.42400000000000004</v>
      </c>
      <c r="B43" s="332">
        <v>1.072777283353726E-2</v>
      </c>
      <c r="C43" s="311">
        <v>4.291109133414904E-2</v>
      </c>
      <c r="D43" s="311">
        <v>0.10727772833537252</v>
      </c>
      <c r="E43" s="311">
        <v>0.21455545667074505</v>
      </c>
      <c r="F43" s="311">
        <v>0.4291109133414901</v>
      </c>
      <c r="G43" s="311">
        <v>1.0727772833537259</v>
      </c>
    </row>
    <row r="44" spans="1:7">
      <c r="A44" s="311">
        <v>0.432</v>
      </c>
      <c r="B44" s="332">
        <v>9.6731660686245786E-3</v>
      </c>
      <c r="C44" s="311">
        <v>3.8692664274498315E-2</v>
      </c>
      <c r="D44" s="311">
        <v>9.6731660686245724E-2</v>
      </c>
      <c r="E44" s="311">
        <v>0.19346332137249145</v>
      </c>
      <c r="F44" s="311">
        <v>0.3869266427449829</v>
      </c>
      <c r="G44" s="311">
        <v>0.96731660686245768</v>
      </c>
    </row>
    <row r="45" spans="1:7">
      <c r="A45" s="311">
        <v>0.44</v>
      </c>
      <c r="B45" s="332">
        <v>8.6879125886484936E-3</v>
      </c>
      <c r="C45" s="311">
        <v>3.4751650354593974E-2</v>
      </c>
      <c r="D45" s="311">
        <v>8.6879125886484859E-2</v>
      </c>
      <c r="E45" s="311">
        <v>0.17375825177296972</v>
      </c>
      <c r="F45" s="311">
        <v>0.34751650354593944</v>
      </c>
      <c r="G45" s="311">
        <v>0.86879125886484965</v>
      </c>
    </row>
    <row r="46" spans="1:7">
      <c r="A46" s="311">
        <v>0.44800000000000001</v>
      </c>
      <c r="B46" s="332">
        <v>7.7684007114104912E-3</v>
      </c>
      <c r="C46" s="311">
        <v>3.1073602845641965E-2</v>
      </c>
      <c r="D46" s="311">
        <v>7.7684007114104836E-2</v>
      </c>
      <c r="E46" s="311">
        <v>0.15536801422820967</v>
      </c>
      <c r="F46" s="311">
        <v>0.31073602845641934</v>
      </c>
      <c r="G46" s="311">
        <v>0.77684007114104903</v>
      </c>
    </row>
    <row r="47" spans="1:7">
      <c r="A47" s="311">
        <v>0.45600000000000002</v>
      </c>
      <c r="B47" s="332">
        <v>6.9114023759302423E-3</v>
      </c>
      <c r="C47" s="311">
        <v>2.7645609503720969E-2</v>
      </c>
      <c r="D47" s="311">
        <v>6.911402375930234E-2</v>
      </c>
      <c r="E47" s="311">
        <v>0.13822804751860468</v>
      </c>
      <c r="F47" s="311">
        <v>0.27645609503720936</v>
      </c>
      <c r="G47" s="311">
        <v>0.69114023759302468</v>
      </c>
    </row>
    <row r="48" spans="1:7">
      <c r="A48" s="311">
        <v>0.46400000000000002</v>
      </c>
      <c r="B48" s="332">
        <v>6.1140282039692795E-3</v>
      </c>
      <c r="C48" s="311">
        <v>2.4456112815877118E-2</v>
      </c>
      <c r="D48" s="311">
        <v>6.1140282039692656E-2</v>
      </c>
      <c r="E48" s="311">
        <v>0.12228056407938531</v>
      </c>
      <c r="F48" s="311">
        <v>0.24456112815877062</v>
      </c>
      <c r="G48" s="311">
        <v>0.61140282039692684</v>
      </c>
    </row>
    <row r="49" spans="1:7">
      <c r="A49" s="311">
        <v>0.47200000000000003</v>
      </c>
      <c r="B49" s="332">
        <v>5.3736894356938014E-3</v>
      </c>
      <c r="C49" s="311">
        <v>2.1494757742775206E-2</v>
      </c>
      <c r="D49" s="311">
        <v>5.3736894356937959E-2</v>
      </c>
      <c r="E49" s="311">
        <v>0.10747378871387592</v>
      </c>
      <c r="F49" s="311">
        <v>0.21494757742775183</v>
      </c>
      <c r="G49" s="311">
        <v>0.5373689435693807</v>
      </c>
    </row>
    <row r="50" spans="1:7">
      <c r="A50" s="311">
        <v>0.48</v>
      </c>
      <c r="B50" s="332">
        <v>4.6880655585437199E-3</v>
      </c>
      <c r="C50" s="311">
        <v>1.875226223417488E-2</v>
      </c>
      <c r="D50" s="311">
        <v>4.6880655585437109E-2</v>
      </c>
      <c r="E50" s="311">
        <v>9.3761311170874218E-2</v>
      </c>
      <c r="F50" s="311">
        <v>0.18752262234174844</v>
      </c>
      <c r="G50" s="311">
        <v>0.4688065558543717</v>
      </c>
    </row>
    <row r="51" spans="1:7">
      <c r="A51" s="311">
        <v>0.48799999999999999</v>
      </c>
      <c r="B51" s="332">
        <v>4.0550766828488308E-3</v>
      </c>
      <c r="C51" s="311">
        <v>1.6220306731395323E-2</v>
      </c>
      <c r="D51" s="311">
        <v>4.0550766828488238E-2</v>
      </c>
      <c r="E51" s="311">
        <v>8.1101533656976477E-2</v>
      </c>
      <c r="F51" s="311">
        <v>0.16220306731395295</v>
      </c>
      <c r="G51" s="311">
        <v>0.40550766828488305</v>
      </c>
    </row>
    <row r="52" spans="1:7">
      <c r="A52" s="311">
        <v>0.496</v>
      </c>
      <c r="B52" s="332">
        <v>3.4728599009916546E-3</v>
      </c>
      <c r="C52" s="311">
        <v>1.3891439603966618E-2</v>
      </c>
      <c r="D52" s="311">
        <v>3.4728599009916511E-2</v>
      </c>
      <c r="E52" s="311">
        <v>6.9457198019833022E-2</v>
      </c>
      <c r="F52" s="311">
        <v>0.13891439603966604</v>
      </c>
      <c r="G52" s="311">
        <v>0.34728599009916605</v>
      </c>
    </row>
    <row r="53" spans="1:7">
      <c r="A53" s="311">
        <v>0.504</v>
      </c>
      <c r="B53" s="332">
        <v>2.9397490112820918E-3</v>
      </c>
      <c r="C53" s="311">
        <v>1.1758996045128367E-2</v>
      </c>
      <c r="D53" s="311">
        <v>2.9397490112820834E-2</v>
      </c>
      <c r="E53" s="311">
        <v>5.8794980225641669E-2</v>
      </c>
      <c r="F53" s="311">
        <v>0.11758996045128334</v>
      </c>
      <c r="G53" s="311">
        <v>0.29397490112820979</v>
      </c>
    </row>
    <row r="54" spans="1:7">
      <c r="A54" s="311">
        <v>0.51200000000000001</v>
      </c>
      <c r="B54" s="332">
        <v>2.4542571023064216E-3</v>
      </c>
      <c r="C54" s="311">
        <v>9.8170284092256865E-3</v>
      </c>
      <c r="D54" s="311">
        <v>2.4542571023064147E-2</v>
      </c>
      <c r="E54" s="311">
        <v>4.9085142046128294E-2</v>
      </c>
      <c r="F54" s="311">
        <v>9.8170284092256588E-2</v>
      </c>
      <c r="G54" s="311">
        <v>0.24542571023064186</v>
      </c>
    </row>
    <row r="55" spans="1:7">
      <c r="A55" s="311">
        <v>0.52</v>
      </c>
      <c r="B55" s="332">
        <v>2.0150615851625905E-3</v>
      </c>
      <c r="C55" s="311">
        <v>8.0602463406503622E-3</v>
      </c>
      <c r="D55" s="311">
        <v>2.0150615851625864E-2</v>
      </c>
      <c r="E55" s="311">
        <v>4.0301231703251728E-2</v>
      </c>
      <c r="F55" s="311">
        <v>8.0602463406503455E-2</v>
      </c>
      <c r="G55" s="311">
        <v>0.20150615851625897</v>
      </c>
    </row>
    <row r="56" spans="1:7">
      <c r="A56" s="311">
        <v>0.52800000000000002</v>
      </c>
      <c r="B56" s="332">
        <v>1.6209913348333507E-3</v>
      </c>
      <c r="C56" s="311">
        <v>6.4839653393334029E-3</v>
      </c>
      <c r="D56" s="311">
        <v>1.6209913348333438E-2</v>
      </c>
      <c r="E56" s="311">
        <v>3.2419826696666876E-2</v>
      </c>
      <c r="F56" s="311">
        <v>6.4839653393333752E-2</v>
      </c>
      <c r="G56" s="311">
        <v>0.16209913348333505</v>
      </c>
    </row>
    <row r="57" spans="1:7">
      <c r="A57" s="311">
        <v>0.53600000000000003</v>
      </c>
      <c r="B57" s="332">
        <v>1.2710156618887004E-3</v>
      </c>
      <c r="C57" s="311">
        <v>5.0840626475548018E-3</v>
      </c>
      <c r="D57" s="311">
        <v>1.2710156618886914E-2</v>
      </c>
      <c r="E57" s="311">
        <v>2.5420313237773828E-2</v>
      </c>
      <c r="F57" s="311">
        <v>5.0840626475547657E-2</v>
      </c>
      <c r="G57" s="311">
        <v>0.12710156618887014</v>
      </c>
    </row>
    <row r="58" spans="1:7">
      <c r="A58" s="311">
        <v>0.54400000000000004</v>
      </c>
      <c r="B58" s="332">
        <v>9.6423488474372751E-4</v>
      </c>
      <c r="C58" s="311">
        <v>3.85693953897491E-3</v>
      </c>
      <c r="D58" s="311">
        <v>9.6423488474371988E-3</v>
      </c>
      <c r="E58" s="311">
        <v>1.9284697694874398E-2</v>
      </c>
      <c r="F58" s="311">
        <v>3.8569395389748795E-2</v>
      </c>
      <c r="G58" s="311">
        <v>9.6423488474373098E-2</v>
      </c>
    </row>
    <row r="59" spans="1:7">
      <c r="A59" s="311">
        <v>0.55200000000000005</v>
      </c>
      <c r="B59" s="332">
        <v>6.9987231314299139E-4</v>
      </c>
      <c r="C59" s="311">
        <v>2.7994892525719656E-3</v>
      </c>
      <c r="D59" s="311">
        <v>6.9987231314298515E-3</v>
      </c>
      <c r="E59" s="311">
        <v>1.3997446262859703E-2</v>
      </c>
      <c r="F59" s="311">
        <v>2.7994892525719406E-2</v>
      </c>
      <c r="G59" s="311">
        <v>6.998723131429907E-2</v>
      </c>
    </row>
    <row r="60" spans="1:7">
      <c r="A60" s="311">
        <v>0.56000000000000005</v>
      </c>
      <c r="B60" s="332">
        <v>4.7726748720443649E-4</v>
      </c>
      <c r="C60" s="311">
        <v>1.9090699488177459E-3</v>
      </c>
      <c r="D60" s="311">
        <v>4.7726748720443024E-3</v>
      </c>
      <c r="E60" s="311">
        <v>9.5453497440886048E-3</v>
      </c>
      <c r="F60" s="311">
        <v>1.909069948817721E-2</v>
      </c>
      <c r="G60" s="311">
        <v>4.7726748720444245E-2</v>
      </c>
    </row>
    <row r="61" spans="1:7">
      <c r="A61" s="311">
        <v>0.56800000000000006</v>
      </c>
      <c r="B61" s="332">
        <v>2.9587054465505039E-4</v>
      </c>
      <c r="C61" s="311">
        <v>1.1834821786202016E-3</v>
      </c>
      <c r="D61" s="311">
        <v>2.9587054465504692E-3</v>
      </c>
      <c r="E61" s="311">
        <v>5.9174108931009384E-3</v>
      </c>
      <c r="F61" s="311">
        <v>1.1834821786201877E-2</v>
      </c>
      <c r="G61" s="311">
        <v>2.9587054465506135E-2</v>
      </c>
    </row>
    <row r="62" spans="1:7">
      <c r="A62" s="311">
        <v>0.57600000000000007</v>
      </c>
      <c r="B62" s="332">
        <v>1.5523761295641036E-4</v>
      </c>
      <c r="C62" s="311">
        <v>6.2095045182564146E-4</v>
      </c>
      <c r="D62" s="311">
        <v>1.5523761295640481E-3</v>
      </c>
      <c r="E62" s="311">
        <v>3.1047522591280963E-3</v>
      </c>
      <c r="F62" s="311">
        <v>6.2095045182561925E-3</v>
      </c>
      <c r="G62" s="311">
        <v>1.5523761295641592E-2</v>
      </c>
    </row>
    <row r="63" spans="1:7">
      <c r="A63" s="311">
        <v>0.58400000000000007</v>
      </c>
      <c r="B63" s="332">
        <v>5.5027143760461028E-5</v>
      </c>
      <c r="C63" s="311">
        <v>2.2010857504184411E-4</v>
      </c>
      <c r="D63" s="311">
        <v>5.5027143760455477E-4</v>
      </c>
      <c r="E63" s="311">
        <v>1.1005428752091095E-3</v>
      </c>
      <c r="F63" s="311">
        <v>2.2010857504182191E-3</v>
      </c>
      <c r="G63" s="311">
        <v>5.5027143760462138E-3</v>
      </c>
    </row>
    <row r="64" spans="1:7">
      <c r="A64" s="311">
        <v>0.59200000000000008</v>
      </c>
      <c r="B64" s="332">
        <v>-5.0028747040978261E-6</v>
      </c>
      <c r="C64" s="311">
        <v>-2.0011498816391304E-5</v>
      </c>
      <c r="D64" s="311">
        <v>-5.0028747041075405E-5</v>
      </c>
      <c r="E64" s="311">
        <v>-1.0005749408215081E-4</v>
      </c>
      <c r="F64" s="311">
        <v>-2.0011498816430162E-4</v>
      </c>
      <c r="G64" s="311">
        <v>-5.0028747040986588E-4</v>
      </c>
    </row>
    <row r="65" spans="1:7">
      <c r="A65" s="311">
        <v>0.6</v>
      </c>
      <c r="B65" s="332">
        <v>-2.4996875520731654E-5</v>
      </c>
      <c r="C65" s="311">
        <v>-9.9987502082926616E-5</v>
      </c>
      <c r="D65" s="311">
        <v>-2.4996875520744144E-4</v>
      </c>
      <c r="E65" s="311">
        <v>-4.9993751041488288E-4</v>
      </c>
      <c r="F65" s="311">
        <v>-9.9987502082976576E-4</v>
      </c>
      <c r="G65" s="311">
        <v>-2.4996875520737483E-3</v>
      </c>
    </row>
    <row r="66" spans="1:7">
      <c r="A66" s="311">
        <v>0.6080000000000001</v>
      </c>
      <c r="B66" s="332">
        <v>-5.0028747040978261E-6</v>
      </c>
      <c r="C66" s="311">
        <v>-2.0011498816391304E-5</v>
      </c>
      <c r="D66" s="311">
        <v>-5.0028747041075405E-5</v>
      </c>
      <c r="E66" s="311">
        <v>-1.0005749408215081E-4</v>
      </c>
      <c r="F66" s="311">
        <v>-2.0011498816430162E-4</v>
      </c>
      <c r="G66" s="311">
        <v>-5.0028747040986588E-4</v>
      </c>
    </row>
    <row r="67" spans="1:7">
      <c r="A67" s="311">
        <v>0.6160000000000001</v>
      </c>
      <c r="B67" s="332">
        <v>5.5027143760461028E-5</v>
      </c>
      <c r="C67" s="311">
        <v>2.2010857504184411E-4</v>
      </c>
      <c r="D67" s="311">
        <v>5.5027143760455477E-4</v>
      </c>
      <c r="E67" s="311">
        <v>1.1005428752091095E-3</v>
      </c>
      <c r="F67" s="311">
        <v>2.2010857504182191E-3</v>
      </c>
      <c r="G67" s="311">
        <v>5.5027143760466579E-3</v>
      </c>
    </row>
    <row r="68" spans="1:7">
      <c r="A68" s="311">
        <v>0.62400000000000011</v>
      </c>
      <c r="B68" s="332">
        <v>1.5523761295641036E-4</v>
      </c>
      <c r="C68" s="311">
        <v>6.2095045182564146E-4</v>
      </c>
      <c r="D68" s="311">
        <v>1.5523761295640481E-3</v>
      </c>
      <c r="E68" s="311">
        <v>3.1047522591280963E-3</v>
      </c>
      <c r="F68" s="311">
        <v>6.2095045182561925E-3</v>
      </c>
      <c r="G68" s="311">
        <v>1.5523761295641592E-2</v>
      </c>
    </row>
    <row r="69" spans="1:7">
      <c r="A69" s="311">
        <v>0.63200000000000012</v>
      </c>
      <c r="B69" s="332">
        <v>2.958705446550608E-4</v>
      </c>
      <c r="C69" s="311">
        <v>1.1834821786202432E-3</v>
      </c>
      <c r="D69" s="311">
        <v>2.9587054465504692E-3</v>
      </c>
      <c r="E69" s="311">
        <v>5.9174108931009384E-3</v>
      </c>
      <c r="F69" s="311">
        <v>1.1834821786201877E-2</v>
      </c>
      <c r="G69" s="311">
        <v>2.9587054465505247E-2</v>
      </c>
    </row>
    <row r="70" spans="1:7">
      <c r="A70" s="311">
        <v>0.64</v>
      </c>
      <c r="B70" s="332">
        <v>4.7726748720443302E-4</v>
      </c>
      <c r="C70" s="311">
        <v>1.9090699488177321E-3</v>
      </c>
      <c r="D70" s="311">
        <v>4.7726748720442469E-3</v>
      </c>
      <c r="E70" s="311">
        <v>9.5453497440884938E-3</v>
      </c>
      <c r="F70" s="311">
        <v>1.9090699488176988E-2</v>
      </c>
      <c r="G70" s="311">
        <v>4.7726748720443801E-2</v>
      </c>
    </row>
    <row r="71" spans="1:7">
      <c r="A71" s="311">
        <v>0.64800000000000013</v>
      </c>
      <c r="B71" s="332">
        <v>6.9987231314299486E-4</v>
      </c>
      <c r="C71" s="311">
        <v>2.7994892525719794E-3</v>
      </c>
      <c r="D71" s="311">
        <v>6.9987231314298515E-3</v>
      </c>
      <c r="E71" s="311">
        <v>1.3997446262859703E-2</v>
      </c>
      <c r="F71" s="311">
        <v>2.7994892525719406E-2</v>
      </c>
      <c r="G71" s="311">
        <v>6.9987231314299514E-2</v>
      </c>
    </row>
    <row r="72" spans="1:7">
      <c r="A72" s="311">
        <v>0.65599999999999992</v>
      </c>
      <c r="B72" s="332">
        <v>9.6423488474373098E-4</v>
      </c>
      <c r="C72" s="311">
        <v>3.8569395389749239E-3</v>
      </c>
      <c r="D72" s="311">
        <v>9.6423488474371988E-3</v>
      </c>
      <c r="E72" s="311">
        <v>1.9284697694874398E-2</v>
      </c>
      <c r="F72" s="311">
        <v>3.8569395389748795E-2</v>
      </c>
      <c r="G72" s="311">
        <v>9.6423488474373542E-2</v>
      </c>
    </row>
    <row r="73" spans="1:7">
      <c r="A73" s="311">
        <v>0.66399999999999992</v>
      </c>
      <c r="B73" s="332">
        <v>1.271015661888697E-3</v>
      </c>
      <c r="C73" s="311">
        <v>5.0840626475547879E-3</v>
      </c>
      <c r="D73" s="311">
        <v>1.2710156618886859E-2</v>
      </c>
      <c r="E73" s="311">
        <v>2.5420313237773717E-2</v>
      </c>
      <c r="F73" s="311">
        <v>5.0840626475547435E-2</v>
      </c>
      <c r="G73" s="311">
        <v>0.1271015661888697</v>
      </c>
    </row>
    <row r="74" spans="1:7">
      <c r="A74" s="311">
        <v>0.67199999999999993</v>
      </c>
      <c r="B74" s="332">
        <v>1.6209913348333438E-3</v>
      </c>
      <c r="C74" s="311">
        <v>6.4839653393333752E-3</v>
      </c>
      <c r="D74" s="311">
        <v>1.6209913348333382E-2</v>
      </c>
      <c r="E74" s="311">
        <v>3.2419826696666765E-2</v>
      </c>
      <c r="F74" s="311">
        <v>6.483965339333353E-2</v>
      </c>
      <c r="G74" s="311">
        <v>0.16209913348333416</v>
      </c>
    </row>
    <row r="75" spans="1:7">
      <c r="A75" s="311">
        <v>0.68</v>
      </c>
      <c r="B75" s="332">
        <v>2.0150615851625975E-3</v>
      </c>
      <c r="C75" s="311">
        <v>8.0602463406503899E-3</v>
      </c>
      <c r="D75" s="311">
        <v>2.0150615851625919E-2</v>
      </c>
      <c r="E75" s="311">
        <v>4.0301231703251839E-2</v>
      </c>
      <c r="F75" s="311">
        <v>8.0602463406503677E-2</v>
      </c>
      <c r="G75" s="311">
        <v>0.20150615851625986</v>
      </c>
    </row>
    <row r="76" spans="1:7">
      <c r="A76" s="311">
        <v>0.68799999999999994</v>
      </c>
      <c r="B76" s="332">
        <v>2.4542571023064286E-3</v>
      </c>
      <c r="C76" s="311">
        <v>9.8170284092257143E-3</v>
      </c>
      <c r="D76" s="311">
        <v>2.4542571023064175E-2</v>
      </c>
      <c r="E76" s="311">
        <v>4.9085142046128349E-2</v>
      </c>
      <c r="F76" s="311">
        <v>9.8170284092256699E-2</v>
      </c>
      <c r="G76" s="311">
        <v>0.2454257102306423</v>
      </c>
    </row>
    <row r="77" spans="1:7">
      <c r="A77" s="311">
        <v>0.69599999999999995</v>
      </c>
      <c r="B77" s="332">
        <v>2.9397490112820918E-3</v>
      </c>
      <c r="C77" s="311">
        <v>1.1758996045128367E-2</v>
      </c>
      <c r="D77" s="311">
        <v>2.9397490112820834E-2</v>
      </c>
      <c r="E77" s="311">
        <v>5.8794980225641669E-2</v>
      </c>
      <c r="F77" s="311">
        <v>0.11758996045128334</v>
      </c>
      <c r="G77" s="311">
        <v>0.2939749011282089</v>
      </c>
    </row>
    <row r="78" spans="1:7">
      <c r="A78" s="311">
        <v>0.70399999999999996</v>
      </c>
      <c r="B78" s="332">
        <v>3.4728599009916511E-3</v>
      </c>
      <c r="C78" s="311">
        <v>1.3891439603966604E-2</v>
      </c>
      <c r="D78" s="311">
        <v>3.4728599009916483E-2</v>
      </c>
      <c r="E78" s="311">
        <v>6.9457198019832966E-2</v>
      </c>
      <c r="F78" s="311">
        <v>0.13891439603966593</v>
      </c>
      <c r="G78" s="311">
        <v>0.3472859900991665</v>
      </c>
    </row>
    <row r="79" spans="1:7">
      <c r="A79" s="311">
        <v>0.71199999999999997</v>
      </c>
      <c r="B79" s="332">
        <v>4.0550766828488238E-3</v>
      </c>
      <c r="C79" s="311">
        <v>1.6220306731395295E-2</v>
      </c>
      <c r="D79" s="311">
        <v>4.0550766828488183E-2</v>
      </c>
      <c r="E79" s="311">
        <v>8.1101533656976366E-2</v>
      </c>
      <c r="F79" s="311">
        <v>0.16220306731395273</v>
      </c>
      <c r="G79" s="311">
        <v>0.40550766828488261</v>
      </c>
    </row>
    <row r="80" spans="1:7">
      <c r="A80" s="311">
        <v>0.72</v>
      </c>
      <c r="B80" s="332">
        <v>4.6880655585437164E-3</v>
      </c>
      <c r="C80" s="311">
        <v>1.8752262234174866E-2</v>
      </c>
      <c r="D80" s="311">
        <v>4.6880655585437081E-2</v>
      </c>
      <c r="E80" s="311">
        <v>9.3761311170874162E-2</v>
      </c>
      <c r="F80" s="311">
        <v>0.18752262234174832</v>
      </c>
      <c r="G80" s="311">
        <v>0.46880655585437125</v>
      </c>
    </row>
    <row r="81" spans="1:7">
      <c r="A81" s="311">
        <v>0.72799999999999998</v>
      </c>
      <c r="B81" s="332">
        <v>5.3736894356937806E-3</v>
      </c>
      <c r="C81" s="311">
        <v>2.1494757742775122E-2</v>
      </c>
      <c r="D81" s="311">
        <v>5.3736894356937792E-2</v>
      </c>
      <c r="E81" s="311">
        <v>0.10747378871387558</v>
      </c>
      <c r="F81" s="311">
        <v>0.21494757742775117</v>
      </c>
      <c r="G81" s="311">
        <v>0.53736894356937892</v>
      </c>
    </row>
    <row r="82" spans="1:7">
      <c r="A82" s="311">
        <v>0.73599999999999999</v>
      </c>
      <c r="B82" s="332">
        <v>6.1140282039692725E-3</v>
      </c>
      <c r="C82" s="311">
        <v>2.445611281587709E-2</v>
      </c>
      <c r="D82" s="311">
        <v>6.1140282039692628E-2</v>
      </c>
      <c r="E82" s="311">
        <v>0.12228056407938526</v>
      </c>
      <c r="F82" s="311">
        <v>0.24456112815877051</v>
      </c>
      <c r="G82" s="311">
        <v>0.61140282039692728</v>
      </c>
    </row>
    <row r="83" spans="1:7">
      <c r="A83" s="311">
        <v>0.74399999999999999</v>
      </c>
      <c r="B83" s="332">
        <v>6.9114023759302354E-3</v>
      </c>
      <c r="C83" s="311">
        <v>2.7645609503720942E-2</v>
      </c>
      <c r="D83" s="311">
        <v>6.9114023759302312E-2</v>
      </c>
      <c r="E83" s="311">
        <v>0.13822804751860462</v>
      </c>
      <c r="F83" s="311">
        <v>0.27645609503720925</v>
      </c>
      <c r="G83" s="311">
        <v>0.69114023759302334</v>
      </c>
    </row>
    <row r="84" spans="1:7">
      <c r="A84" s="311">
        <v>0.752</v>
      </c>
      <c r="B84" s="332">
        <v>7.7684007114104947E-3</v>
      </c>
      <c r="C84" s="311">
        <v>3.1073602845641979E-2</v>
      </c>
      <c r="D84" s="311">
        <v>7.7684007114104836E-2</v>
      </c>
      <c r="E84" s="311">
        <v>0.15536801422820967</v>
      </c>
      <c r="F84" s="311">
        <v>0.31073602845641934</v>
      </c>
      <c r="G84" s="311">
        <v>0.77684007114104858</v>
      </c>
    </row>
    <row r="85" spans="1:7">
      <c r="A85" s="311">
        <v>0.76</v>
      </c>
      <c r="B85" s="332">
        <v>8.687912588648497E-3</v>
      </c>
      <c r="C85" s="311">
        <v>3.4751650354593988E-2</v>
      </c>
      <c r="D85" s="311">
        <v>8.6879125886484831E-2</v>
      </c>
      <c r="E85" s="311">
        <v>0.17375825177296966</v>
      </c>
      <c r="F85" s="311">
        <v>0.34751650354593933</v>
      </c>
      <c r="G85" s="311">
        <v>0.86879125886484942</v>
      </c>
    </row>
    <row r="86" spans="1:7">
      <c r="A86" s="311">
        <v>0.76800000000000002</v>
      </c>
      <c r="B86" s="332">
        <v>9.6731660686245752E-3</v>
      </c>
      <c r="C86" s="311">
        <v>3.8692664274498301E-2</v>
      </c>
      <c r="D86" s="311">
        <v>9.6731660686245613E-2</v>
      </c>
      <c r="E86" s="311">
        <v>0.19346332137249123</v>
      </c>
      <c r="F86" s="311">
        <v>0.38692664274498245</v>
      </c>
      <c r="G86" s="311">
        <v>0.96731660686245746</v>
      </c>
    </row>
    <row r="87" spans="1:7">
      <c r="A87" s="311">
        <v>0.77600000000000002</v>
      </c>
      <c r="B87" s="332">
        <v>1.072777283353725E-2</v>
      </c>
      <c r="C87" s="311">
        <v>4.2911091334148999E-2</v>
      </c>
      <c r="D87" s="311">
        <v>0.10727772833537252</v>
      </c>
      <c r="E87" s="311">
        <v>0.21455545667074505</v>
      </c>
      <c r="F87" s="311">
        <v>0.4291109133414901</v>
      </c>
      <c r="G87" s="311">
        <v>1.0727772833537257</v>
      </c>
    </row>
    <row r="88" spans="1:7">
      <c r="A88" s="311">
        <v>0.78400000000000003</v>
      </c>
      <c r="B88" s="332">
        <v>1.1855781482842997E-2</v>
      </c>
      <c r="C88" s="311">
        <v>4.742312593137199E-2</v>
      </c>
      <c r="D88" s="311">
        <v>0.11855781482842997</v>
      </c>
      <c r="E88" s="311">
        <v>0.23711562965685995</v>
      </c>
      <c r="F88" s="311">
        <v>0.4742312593137199</v>
      </c>
      <c r="G88" s="311">
        <v>1.1855781482843009</v>
      </c>
    </row>
    <row r="89" spans="1:7">
      <c r="A89" s="311">
        <v>0.79200000000000004</v>
      </c>
      <c r="B89" s="332">
        <v>1.3061741063932243E-2</v>
      </c>
      <c r="C89" s="311">
        <v>5.2246964255728973E-2</v>
      </c>
      <c r="D89" s="311">
        <v>0.13061741063932242</v>
      </c>
      <c r="E89" s="311">
        <v>0.26123482127864484</v>
      </c>
      <c r="F89" s="311">
        <v>0.52246964255728967</v>
      </c>
      <c r="G89" s="311">
        <v>1.3061741063932253</v>
      </c>
    </row>
    <row r="90" spans="1:7">
      <c r="A90" s="311">
        <v>0.8</v>
      </c>
      <c r="B90" s="332">
        <v>1.4350777231540462E-2</v>
      </c>
      <c r="C90" s="311">
        <v>5.740310892616185E-2</v>
      </c>
      <c r="D90" s="311">
        <v>0.14350777231540457</v>
      </c>
      <c r="E90" s="311">
        <v>0.28701554463080914</v>
      </c>
      <c r="F90" s="311">
        <v>0.57403108926161828</v>
      </c>
      <c r="G90" s="311">
        <v>1.4350777231540466</v>
      </c>
    </row>
    <row r="91" spans="1:7">
      <c r="A91" s="311">
        <v>0.80800000000000005</v>
      </c>
      <c r="B91" s="332">
        <v>1.5728684115769456E-2</v>
      </c>
      <c r="C91" s="311">
        <v>6.2914736463077825E-2</v>
      </c>
      <c r="D91" s="311">
        <v>0.15728684115769453</v>
      </c>
      <c r="E91" s="311">
        <v>0.31457368231538907</v>
      </c>
      <c r="F91" s="311">
        <v>0.62914736463077814</v>
      </c>
      <c r="G91" s="311">
        <v>1.5728684115769465</v>
      </c>
    </row>
    <row r="92" spans="1:7">
      <c r="A92" s="311">
        <v>0.81600000000000006</v>
      </c>
      <c r="B92" s="332">
        <v>1.720203589782035E-2</v>
      </c>
      <c r="C92" s="311">
        <v>6.8808143591281401E-2</v>
      </c>
      <c r="D92" s="311">
        <v>0.17202035897820345</v>
      </c>
      <c r="E92" s="311">
        <v>0.34404071795640689</v>
      </c>
      <c r="F92" s="311">
        <v>0.68808143591281379</v>
      </c>
      <c r="G92" s="311">
        <v>1.7202035897820354</v>
      </c>
    </row>
    <row r="93" spans="1:7">
      <c r="A93" s="311">
        <v>0.82400000000000007</v>
      </c>
      <c r="B93" s="332">
        <v>1.8778323338690325E-2</v>
      </c>
      <c r="C93" s="311">
        <v>7.5113293354761301E-2</v>
      </c>
      <c r="D93" s="311">
        <v>0.18778323338690328</v>
      </c>
      <c r="E93" s="311">
        <v>0.37556646677380656</v>
      </c>
      <c r="F93" s="311">
        <v>0.75113293354761312</v>
      </c>
      <c r="G93" s="311">
        <v>1.8778323338690326</v>
      </c>
    </row>
    <row r="94" spans="1:7">
      <c r="A94" s="311">
        <v>0.83200000000000007</v>
      </c>
      <c r="B94" s="332">
        <v>2.0466122216157068E-2</v>
      </c>
      <c r="C94" s="311">
        <v>8.1864488864628271E-2</v>
      </c>
      <c r="D94" s="311">
        <v>0.20466122216157057</v>
      </c>
      <c r="E94" s="311">
        <v>0.40932244432314113</v>
      </c>
      <c r="F94" s="311">
        <v>0.81864488864628226</v>
      </c>
      <c r="G94" s="311">
        <v>2.0466122216157068</v>
      </c>
    </row>
    <row r="95" spans="1:7">
      <c r="A95" s="311">
        <v>0.84</v>
      </c>
      <c r="B95" s="332">
        <v>2.2275303003266883E-2</v>
      </c>
      <c r="C95" s="311">
        <v>8.9101212013067532E-2</v>
      </c>
      <c r="D95" s="311">
        <v>0.22275303003266866</v>
      </c>
      <c r="E95" s="311">
        <v>0.44550606006533733</v>
      </c>
      <c r="F95" s="311">
        <v>0.89101212013067466</v>
      </c>
      <c r="G95" s="311">
        <v>2.2275303003266878</v>
      </c>
    </row>
    <row r="96" spans="1:7">
      <c r="A96" s="311">
        <v>0.84800000000000009</v>
      </c>
      <c r="B96" s="332">
        <v>2.4217294475852358E-2</v>
      </c>
      <c r="C96" s="311">
        <v>9.6869177903409431E-2</v>
      </c>
      <c r="D96" s="311">
        <v>0.24217294475852347</v>
      </c>
      <c r="E96" s="311">
        <v>0.48434588951704693</v>
      </c>
      <c r="F96" s="311">
        <v>0.96869177903409387</v>
      </c>
      <c r="G96" s="311">
        <v>2.4217294475852356</v>
      </c>
    </row>
    <row r="97" spans="1:7">
      <c r="A97" s="311">
        <v>0.85600000000000009</v>
      </c>
      <c r="B97" s="332">
        <v>2.6305418742982811E-2</v>
      </c>
      <c r="C97" s="311">
        <v>0.10522167497193124</v>
      </c>
      <c r="D97" s="311">
        <v>0.263054187429828</v>
      </c>
      <c r="E97" s="311">
        <v>0.526108374859656</v>
      </c>
      <c r="F97" s="311">
        <v>1.052216749719312</v>
      </c>
      <c r="G97" s="311">
        <v>2.6305418742982809</v>
      </c>
    </row>
    <row r="98" spans="1:7">
      <c r="A98" s="311">
        <v>0.8640000000000001</v>
      </c>
      <c r="B98" s="332">
        <v>2.8555322200593806E-2</v>
      </c>
      <c r="C98" s="311">
        <v>0.11422128880237523</v>
      </c>
      <c r="D98" s="311">
        <v>0.28555322200593802</v>
      </c>
      <c r="E98" s="311">
        <v>0.57110644401187605</v>
      </c>
      <c r="F98" s="311">
        <v>1.1422128880237521</v>
      </c>
      <c r="G98" s="311">
        <v>2.8555322200593807</v>
      </c>
    </row>
    <row r="99" spans="1:7">
      <c r="A99" s="311">
        <v>0.87200000000000011</v>
      </c>
      <c r="B99" s="332">
        <v>3.0985537316867803E-2</v>
      </c>
      <c r="C99" s="311">
        <v>0.12394214926747121</v>
      </c>
      <c r="D99" s="311">
        <v>0.30985537316867795</v>
      </c>
      <c r="E99" s="311">
        <v>0.6197107463373559</v>
      </c>
      <c r="F99" s="311">
        <v>1.2394214926747118</v>
      </c>
      <c r="G99" s="311">
        <v>3.0985537316867795</v>
      </c>
    </row>
    <row r="100" spans="1:7">
      <c r="A100" s="311">
        <v>0.88</v>
      </c>
      <c r="B100" s="332">
        <v>3.3618225947421712E-2</v>
      </c>
      <c r="C100" s="311">
        <v>0.13447290378968685</v>
      </c>
      <c r="D100" s="311">
        <v>0.33618225947421698</v>
      </c>
      <c r="E100" s="311">
        <v>0.67236451894843396</v>
      </c>
      <c r="F100" s="311">
        <v>1.3447290378968679</v>
      </c>
      <c r="G100" s="311">
        <v>3.3618225947421712</v>
      </c>
    </row>
    <row r="101" spans="1:7">
      <c r="A101" s="311">
        <v>0.88800000000000012</v>
      </c>
      <c r="B101" s="332">
        <v>3.648017939647083E-2</v>
      </c>
      <c r="C101" s="311">
        <v>0.14592071758588332</v>
      </c>
      <c r="D101" s="311">
        <v>0.36480179396470824</v>
      </c>
      <c r="E101" s="311">
        <v>0.72960358792941649</v>
      </c>
      <c r="F101" s="311">
        <v>1.459207175858833</v>
      </c>
      <c r="G101" s="311">
        <v>3.6480179396470831</v>
      </c>
    </row>
    <row r="102" spans="1:7">
      <c r="A102" s="311">
        <v>0.89600000000000013</v>
      </c>
      <c r="B102" s="332">
        <v>3.9604189521021071E-2</v>
      </c>
      <c r="C102" s="311">
        <v>0.15841675808408429</v>
      </c>
      <c r="D102" s="311">
        <v>0.39604189521021049</v>
      </c>
      <c r="E102" s="311">
        <v>0.79208379042042099</v>
      </c>
      <c r="F102" s="311">
        <v>1.584167580840842</v>
      </c>
      <c r="G102" s="311">
        <v>3.9604189521021063</v>
      </c>
    </row>
    <row r="103" spans="1:7">
      <c r="A103" s="311">
        <v>0.90400000000000014</v>
      </c>
      <c r="B103" s="332">
        <v>4.303096933573157E-2</v>
      </c>
      <c r="C103" s="311">
        <v>0.17212387734292628</v>
      </c>
      <c r="D103" s="311">
        <v>0.4303096933573155</v>
      </c>
      <c r="E103" s="311">
        <v>0.86061938671463101</v>
      </c>
      <c r="F103" s="311">
        <v>1.721238773429262</v>
      </c>
      <c r="G103" s="311">
        <v>4.3030969335731557</v>
      </c>
    </row>
    <row r="104" spans="1:7">
      <c r="A104" s="311">
        <v>0.91200000000000014</v>
      </c>
      <c r="B104" s="332">
        <v>4.6811910514287638E-2</v>
      </c>
      <c r="C104" s="311">
        <v>0.18724764205715055</v>
      </c>
      <c r="D104" s="311">
        <v>0.46811910514287625</v>
      </c>
      <c r="E104" s="311">
        <v>0.93623821028575249</v>
      </c>
      <c r="F104" s="311">
        <v>1.872476420571505</v>
      </c>
      <c r="G104" s="311">
        <v>4.6811910514287636</v>
      </c>
    </row>
    <row r="105" spans="1:7">
      <c r="A105" s="311">
        <v>0.92</v>
      </c>
      <c r="B105" s="332">
        <v>5.1013157444341539E-2</v>
      </c>
      <c r="C105" s="311">
        <v>0.20405262977736616</v>
      </c>
      <c r="D105" s="311">
        <v>0.51013157444341539</v>
      </c>
      <c r="E105" s="311">
        <v>1.0202631488868308</v>
      </c>
      <c r="F105" s="311">
        <v>2.0405262977736616</v>
      </c>
      <c r="G105" s="311">
        <v>5.1013157444341539</v>
      </c>
    </row>
    <row r="106" spans="1:7">
      <c r="A106" s="311">
        <v>0.92800000000000016</v>
      </c>
      <c r="B106" s="332">
        <v>5.5721832426219864E-2</v>
      </c>
      <c r="C106" s="311">
        <v>0.22288732970487946</v>
      </c>
      <c r="D106" s="311">
        <v>0.55721832426219864</v>
      </c>
      <c r="E106" s="311">
        <v>1.1144366485243973</v>
      </c>
      <c r="F106" s="311">
        <v>2.2288732970487946</v>
      </c>
      <c r="G106" s="311">
        <v>5.5721832426219882</v>
      </c>
    </row>
    <row r="107" spans="1:7">
      <c r="A107" s="311">
        <v>0.93600000000000017</v>
      </c>
      <c r="B107" s="332">
        <v>6.1055937561234105E-2</v>
      </c>
      <c r="C107" s="311">
        <v>0.24422375024493642</v>
      </c>
      <c r="D107" s="311">
        <v>0.61055937561234086</v>
      </c>
      <c r="E107" s="311">
        <v>1.2211187512246817</v>
      </c>
      <c r="F107" s="311">
        <v>2.4422375024493634</v>
      </c>
      <c r="G107" s="311">
        <v>6.1055937561234099</v>
      </c>
    </row>
    <row r="108" spans="1:7">
      <c r="A108" s="311">
        <v>0.94400000000000017</v>
      </c>
      <c r="B108" s="332">
        <v>6.7180892364205019E-2</v>
      </c>
      <c r="C108" s="311">
        <v>0.26872356945682008</v>
      </c>
      <c r="D108" s="311">
        <v>0.67180892364205025</v>
      </c>
      <c r="E108" s="311">
        <v>1.3436178472841005</v>
      </c>
      <c r="F108" s="311">
        <v>2.687235694568201</v>
      </c>
      <c r="G108" s="311">
        <v>6.7180892364205036</v>
      </c>
    </row>
    <row r="109" spans="1:7">
      <c r="A109" s="311">
        <v>0.95199999999999996</v>
      </c>
      <c r="B109" s="332">
        <v>7.433888116359455E-2</v>
      </c>
      <c r="C109" s="311">
        <v>0.2973555246543782</v>
      </c>
      <c r="D109" s="311">
        <v>0.7433888116359455</v>
      </c>
      <c r="E109" s="311">
        <v>1.486777623271891</v>
      </c>
      <c r="F109" s="311">
        <v>2.973555246543782</v>
      </c>
      <c r="G109" s="311">
        <v>7.4338881163594568</v>
      </c>
    </row>
    <row r="110" spans="1:7">
      <c r="A110" s="311">
        <v>0.96</v>
      </c>
      <c r="B110" s="332">
        <v>8.29051378165723E-2</v>
      </c>
      <c r="C110" s="311">
        <v>0.3316205512662892</v>
      </c>
      <c r="D110" s="311">
        <v>0.82905137816572294</v>
      </c>
      <c r="E110" s="311">
        <v>1.6581027563314459</v>
      </c>
      <c r="F110" s="311">
        <v>3.3162055126628918</v>
      </c>
      <c r="G110" s="311">
        <v>8.2905137816572303</v>
      </c>
    </row>
    <row r="111" spans="1:7">
      <c r="A111" s="311">
        <v>0.96799999999999997</v>
      </c>
      <c r="B111" s="332">
        <v>9.3507656553767943E-2</v>
      </c>
      <c r="C111" s="311">
        <v>0.37403062621507177</v>
      </c>
      <c r="D111" s="311">
        <v>0.93507656553767915</v>
      </c>
      <c r="E111" s="311">
        <v>1.8701531310753583</v>
      </c>
      <c r="F111" s="311">
        <v>3.7403062621507166</v>
      </c>
      <c r="G111" s="311">
        <v>9.3507656553767919</v>
      </c>
    </row>
    <row r="112" spans="1:7">
      <c r="A112" s="311">
        <v>0.97599999999999998</v>
      </c>
      <c r="B112" s="332">
        <v>0.10732179379296315</v>
      </c>
      <c r="C112" s="311">
        <v>0.42928717517185261</v>
      </c>
      <c r="D112" s="311">
        <v>1.0732179379296314</v>
      </c>
      <c r="E112" s="311">
        <v>2.1464358758592628</v>
      </c>
      <c r="F112" s="311">
        <v>4.2928717517185255</v>
      </c>
      <c r="G112" s="311">
        <v>10.732179379296316</v>
      </c>
    </row>
    <row r="113" spans="1:7">
      <c r="A113" s="311">
        <v>0.98399999999999999</v>
      </c>
      <c r="B113" s="332">
        <v>0.12697866294943366</v>
      </c>
      <c r="C113" s="311">
        <v>0.50791465179773465</v>
      </c>
      <c r="D113" s="311">
        <v>1.2697866294943365</v>
      </c>
      <c r="E113" s="311">
        <v>2.539573258988673</v>
      </c>
      <c r="F113" s="311">
        <v>5.0791465179773461</v>
      </c>
      <c r="G113" s="311">
        <v>12.697866294943367</v>
      </c>
    </row>
    <row r="114" spans="1:7">
      <c r="A114" s="311">
        <v>0.99199999999999999</v>
      </c>
      <c r="B114" s="332">
        <v>0.16081886930336714</v>
      </c>
      <c r="C114" s="311">
        <v>0.64327547721346856</v>
      </c>
      <c r="D114" s="311">
        <v>1.6081886930336713</v>
      </c>
      <c r="E114" s="311">
        <v>3.2163773860673426</v>
      </c>
      <c r="F114" s="311">
        <v>6.4327547721346852</v>
      </c>
      <c r="G114" s="311">
        <v>16.081886930336715</v>
      </c>
    </row>
    <row r="115" spans="1:7">
      <c r="A115" s="311">
        <v>1</v>
      </c>
      <c r="B115" s="332">
        <v>0.38003887336772429</v>
      </c>
      <c r="C115" s="311">
        <v>1.5201554934708972</v>
      </c>
      <c r="D115" s="311">
        <v>3.8003887336772428</v>
      </c>
      <c r="E115" s="311">
        <v>7.6007774673544857</v>
      </c>
      <c r="F115" s="311">
        <v>15.201554934708971</v>
      </c>
      <c r="G115" s="311">
        <v>38.003887336772429</v>
      </c>
    </row>
  </sheetData>
  <mergeCells count="1">
    <mergeCell ref="B13:G13"/>
  </mergeCell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3" workbookViewId="0">
      <selection activeCell="C3" sqref="C3"/>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882</v>
      </c>
    </row>
    <row r="2" spans="1:14" ht="13.5" thickBot="1">
      <c r="A2" s="264" t="s">
        <v>883</v>
      </c>
    </row>
    <row r="3" spans="1:14">
      <c r="A3" s="48" t="s">
        <v>371</v>
      </c>
      <c r="B3" s="48" t="s">
        <v>372</v>
      </c>
      <c r="C3" s="40">
        <v>0.2</v>
      </c>
      <c r="D3" s="41"/>
      <c r="H3" s="344" t="s">
        <v>1173</v>
      </c>
      <c r="I3" s="335"/>
      <c r="J3" s="335"/>
      <c r="K3" s="335"/>
      <c r="L3" s="335"/>
      <c r="M3" s="335"/>
      <c r="N3" s="336"/>
    </row>
    <row r="4" spans="1:14">
      <c r="A4" s="48" t="s">
        <v>373</v>
      </c>
      <c r="B4" s="48" t="s">
        <v>374</v>
      </c>
      <c r="C4" s="40">
        <v>1</v>
      </c>
      <c r="D4" s="41"/>
      <c r="F4" s="39" t="s">
        <v>383</v>
      </c>
      <c r="H4" s="337" t="s">
        <v>388</v>
      </c>
      <c r="I4" s="338"/>
      <c r="J4" s="338"/>
      <c r="K4" s="338"/>
      <c r="L4" s="338"/>
      <c r="M4" s="338"/>
      <c r="N4" s="339"/>
    </row>
    <row r="5" spans="1:14">
      <c r="A5" s="48" t="s">
        <v>375</v>
      </c>
      <c r="B5" s="48" t="s">
        <v>364</v>
      </c>
      <c r="C5" s="40">
        <v>0.52293133327833408</v>
      </c>
      <c r="D5" s="41"/>
      <c r="F5" s="44">
        <f>SUM(I16:I116)</f>
        <v>4.198150986021363E-2</v>
      </c>
      <c r="H5" s="337" t="s">
        <v>389</v>
      </c>
      <c r="I5" s="338"/>
      <c r="J5" s="338"/>
      <c r="K5" s="338"/>
      <c r="L5" s="343"/>
      <c r="M5" s="338"/>
      <c r="N5" s="339"/>
    </row>
    <row r="6" spans="1:14" ht="13.5" thickBot="1">
      <c r="A6" s="48" t="s">
        <v>376</v>
      </c>
      <c r="B6" s="48" t="s">
        <v>376</v>
      </c>
      <c r="C6" s="40">
        <v>0.2097406194142635</v>
      </c>
      <c r="D6" s="41"/>
      <c r="H6" s="340" t="s">
        <v>1174</v>
      </c>
      <c r="I6" s="341"/>
      <c r="J6" s="341"/>
      <c r="K6" s="341"/>
      <c r="L6" s="341"/>
      <c r="M6" s="341"/>
      <c r="N6" s="342"/>
    </row>
    <row r="7" spans="1:14">
      <c r="A7" s="48"/>
      <c r="B7" s="48" t="s">
        <v>377</v>
      </c>
      <c r="C7" s="42">
        <f>(mu-A)/(B-A)</f>
        <v>0.40366416659791754</v>
      </c>
      <c r="D7" s="334" t="s">
        <v>364</v>
      </c>
      <c r="K7" s="311"/>
    </row>
    <row r="8" spans="1:14">
      <c r="A8" s="48"/>
      <c r="B8" s="48" t="s">
        <v>378</v>
      </c>
      <c r="C8" s="42">
        <f>(mu-A)*(B-mu)/(s*s) - 1</f>
        <v>2.5020793874153227</v>
      </c>
      <c r="D8" s="334" t="s">
        <v>370</v>
      </c>
      <c r="H8" s="310" t="s">
        <v>384</v>
      </c>
      <c r="I8" s="310"/>
      <c r="J8" s="312"/>
      <c r="K8" s="312"/>
    </row>
    <row r="9" spans="1:14">
      <c r="A9" s="48"/>
      <c r="B9" s="48" t="s">
        <v>368</v>
      </c>
      <c r="C9" s="42">
        <f>t*v</f>
        <v>1.0099997906828342</v>
      </c>
      <c r="D9" s="334" t="s">
        <v>365</v>
      </c>
      <c r="H9" s="46"/>
      <c r="I9" s="311" t="s">
        <v>385</v>
      </c>
      <c r="J9" s="311"/>
      <c r="K9" s="311"/>
    </row>
    <row r="10" spans="1:14">
      <c r="A10" s="48"/>
      <c r="B10" s="48" t="s">
        <v>369</v>
      </c>
      <c r="C10" s="42">
        <f>t*(1-v)</f>
        <v>1.4920795967324885</v>
      </c>
      <c r="D10" s="334" t="s">
        <v>366</v>
      </c>
      <c r="H10" s="45"/>
      <c r="I10" s="311" t="s">
        <v>386</v>
      </c>
      <c r="J10" s="311"/>
      <c r="K10" s="311"/>
    </row>
    <row r="11" spans="1:14">
      <c r="B11" s="41"/>
      <c r="C11" s="41"/>
      <c r="D11" s="41"/>
      <c r="H11" s="44"/>
      <c r="I11" s="311" t="s">
        <v>387</v>
      </c>
      <c r="J11" s="311"/>
      <c r="K11" s="311"/>
    </row>
    <row r="12" spans="1:14">
      <c r="C12" s="42">
        <v>0.37538225923911561</v>
      </c>
    </row>
    <row r="13" spans="1:14">
      <c r="C13" s="41"/>
      <c r="E13" s="42">
        <f>SUM(E16:E1016)</f>
        <v>86.693851192373401</v>
      </c>
      <c r="F13" s="39" t="s">
        <v>392</v>
      </c>
    </row>
    <row r="14" spans="1:14">
      <c r="C14" s="41"/>
      <c r="F14" s="39" t="s">
        <v>391</v>
      </c>
    </row>
    <row r="15" spans="1:14">
      <c r="B15" s="326" t="s">
        <v>363</v>
      </c>
      <c r="C15" s="326" t="s">
        <v>379</v>
      </c>
      <c r="D15" s="326" t="s">
        <v>367</v>
      </c>
      <c r="E15" s="326" t="s">
        <v>390</v>
      </c>
      <c r="F15" s="326">
        <v>0</v>
      </c>
      <c r="G15" s="326" t="s">
        <v>380</v>
      </c>
      <c r="H15" s="326" t="s">
        <v>381</v>
      </c>
      <c r="I15" s="326" t="s">
        <v>382</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topLeftCell="A22" workbookViewId="0">
      <selection activeCell="P15" sqref="P15"/>
    </sheetView>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859</v>
      </c>
      <c r="F1" s="30"/>
      <c r="G1" s="38" t="s">
        <v>847</v>
      </c>
      <c r="L1" s="30"/>
    </row>
    <row r="2" spans="1:21">
      <c r="A2" s="32"/>
      <c r="F2" s="30"/>
      <c r="G2" s="38"/>
      <c r="L2" s="30"/>
    </row>
    <row r="3" spans="1:21">
      <c r="A3" s="181"/>
      <c r="B3" s="3" t="s">
        <v>912</v>
      </c>
      <c r="F3" s="30"/>
      <c r="G3" s="38"/>
      <c r="L3" s="30"/>
    </row>
    <row r="4" spans="1:21">
      <c r="A4" s="1"/>
      <c r="B4" s="3"/>
      <c r="F4" s="30"/>
      <c r="G4" s="38"/>
      <c r="L4" s="30"/>
    </row>
    <row r="5" spans="1:21">
      <c r="A5" s="32" t="s">
        <v>943</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25" t="s">
        <v>942</v>
      </c>
      <c r="B7" s="526"/>
      <c r="C7" s="526"/>
      <c r="D7" s="526"/>
      <c r="E7" s="526"/>
      <c r="F7" s="526"/>
      <c r="G7" s="527"/>
      <c r="H7" s="282" t="s">
        <v>941</v>
      </c>
      <c r="I7" s="522" t="s">
        <v>940</v>
      </c>
      <c r="J7" s="523"/>
      <c r="K7" s="523"/>
      <c r="L7" s="524"/>
      <c r="M7" s="528" t="s">
        <v>939</v>
      </c>
      <c r="N7" s="529"/>
      <c r="O7" s="36"/>
    </row>
    <row r="8" spans="1:21">
      <c r="A8" s="278" t="s">
        <v>947</v>
      </c>
      <c r="B8" s="278"/>
      <c r="C8" s="278"/>
      <c r="D8" s="278"/>
      <c r="E8" s="278"/>
      <c r="F8" s="278"/>
      <c r="G8" s="278"/>
      <c r="H8" s="279"/>
      <c r="I8" s="280"/>
      <c r="J8" s="280"/>
      <c r="K8" s="280"/>
      <c r="L8" s="280"/>
      <c r="M8" s="281"/>
      <c r="N8" s="36"/>
      <c r="O8" s="36"/>
    </row>
    <row r="9" spans="1:21">
      <c r="A9" s="87" t="s">
        <v>858</v>
      </c>
    </row>
    <row r="10" spans="1:21" s="1" customFormat="1">
      <c r="A10" s="43" t="s">
        <v>808</v>
      </c>
    </row>
    <row r="11" spans="1:21">
      <c r="A11" s="21">
        <v>0</v>
      </c>
      <c r="B11" s="17" t="s">
        <v>16</v>
      </c>
      <c r="C11" s="17"/>
      <c r="D11" s="17"/>
      <c r="E11" s="17"/>
      <c r="F11" s="17"/>
      <c r="G11" s="17"/>
      <c r="H11" s="17"/>
      <c r="I11" s="17"/>
      <c r="J11" s="17"/>
      <c r="K11" s="17"/>
      <c r="L11" s="17"/>
      <c r="M11" s="275"/>
      <c r="N11" s="33"/>
      <c r="O11" s="33"/>
      <c r="P11" s="17"/>
      <c r="Q11" s="17"/>
      <c r="R11" s="17"/>
      <c r="S11" s="17"/>
      <c r="T11" s="17"/>
      <c r="U11" s="17"/>
    </row>
    <row r="12" spans="1:21">
      <c r="A12" s="56" t="s">
        <v>807</v>
      </c>
      <c r="B12" s="56"/>
      <c r="C12" s="56"/>
      <c r="D12" s="56"/>
      <c r="E12" s="56"/>
      <c r="F12" s="56"/>
      <c r="G12" s="56"/>
      <c r="H12" s="56"/>
      <c r="I12" s="56"/>
      <c r="J12" s="56"/>
      <c r="K12" s="56"/>
      <c r="L12" s="17"/>
      <c r="M12" s="276"/>
      <c r="N12" s="276"/>
      <c r="O12" s="33"/>
      <c r="P12" s="17"/>
      <c r="Q12" s="17"/>
      <c r="R12" s="17"/>
      <c r="S12" s="17"/>
      <c r="T12" s="17"/>
      <c r="U12" s="17"/>
    </row>
    <row r="13" spans="1:21">
      <c r="M13" s="273"/>
      <c r="N13" s="99"/>
      <c r="O13" s="95"/>
    </row>
    <row r="14" spans="1:21" s="1" customFormat="1">
      <c r="A14" s="43" t="s">
        <v>19</v>
      </c>
      <c r="M14" s="273"/>
      <c r="N14" s="274"/>
      <c r="O14" s="95"/>
    </row>
    <row r="15" spans="1:21">
      <c r="A15" s="21">
        <v>1</v>
      </c>
      <c r="B15" s="17" t="s">
        <v>16</v>
      </c>
      <c r="C15" s="17"/>
      <c r="D15" s="17"/>
      <c r="E15" s="17"/>
      <c r="F15" s="17"/>
      <c r="G15" s="17"/>
      <c r="H15" s="17"/>
      <c r="I15" s="17"/>
      <c r="J15" s="17"/>
      <c r="K15" s="17"/>
      <c r="L15" s="17"/>
      <c r="M15" s="265"/>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513" t="s">
        <v>845</v>
      </c>
      <c r="M20" s="514"/>
      <c r="N20" s="514"/>
      <c r="O20" s="515"/>
      <c r="P20" s="17"/>
      <c r="Q20" s="17"/>
      <c r="R20" s="17"/>
      <c r="S20" s="17"/>
      <c r="T20" s="17"/>
      <c r="U20" s="17"/>
    </row>
    <row r="21" spans="1:21">
      <c r="A21" s="21">
        <v>3</v>
      </c>
      <c r="B21" s="21">
        <v>2</v>
      </c>
      <c r="C21" s="17" t="s">
        <v>17</v>
      </c>
      <c r="D21" s="17"/>
      <c r="E21" s="17"/>
      <c r="F21" s="17"/>
      <c r="G21" s="17"/>
      <c r="H21" s="17"/>
      <c r="I21" s="17"/>
      <c r="J21" s="17"/>
      <c r="K21" s="17"/>
      <c r="L21" s="516"/>
      <c r="M21" s="517"/>
      <c r="N21" s="517"/>
      <c r="O21" s="518"/>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16"/>
      <c r="M22" s="517"/>
      <c r="N22" s="517"/>
      <c r="O22" s="518"/>
      <c r="P22" s="17"/>
      <c r="Q22" s="17"/>
      <c r="R22" s="17"/>
      <c r="S22" s="17"/>
      <c r="T22" s="17"/>
      <c r="U22" s="17"/>
    </row>
    <row r="23" spans="1:21" ht="13.5" thickBot="1">
      <c r="A23" s="21">
        <v>1987</v>
      </c>
      <c r="B23" s="21">
        <v>1988</v>
      </c>
      <c r="C23" s="21">
        <v>1997</v>
      </c>
      <c r="D23" s="21">
        <v>2001</v>
      </c>
      <c r="E23" s="17"/>
      <c r="F23" s="17"/>
      <c r="G23" s="17" t="s">
        <v>22</v>
      </c>
      <c r="H23" s="17"/>
      <c r="I23" s="17"/>
      <c r="J23" s="17"/>
      <c r="K23" s="17"/>
      <c r="L23" s="519"/>
      <c r="M23" s="520"/>
      <c r="N23" s="520"/>
      <c r="O23" s="521"/>
      <c r="P23" s="17"/>
      <c r="Q23" s="17"/>
      <c r="R23" s="17"/>
      <c r="S23" s="17"/>
      <c r="T23" s="17"/>
      <c r="U23" s="17"/>
    </row>
    <row r="24" spans="1:21">
      <c r="A24" s="1"/>
      <c r="B24" s="1"/>
      <c r="C24" s="1"/>
      <c r="D24" s="1"/>
      <c r="E24" s="1"/>
      <c r="F24" s="1"/>
      <c r="G24" s="1"/>
      <c r="H24" s="1"/>
      <c r="I24" s="1"/>
      <c r="J24" s="1"/>
      <c r="K24" s="1"/>
    </row>
    <row r="25" spans="1:21">
      <c r="A25" s="87" t="s">
        <v>924</v>
      </c>
      <c r="L25" s="285" t="s">
        <v>971</v>
      </c>
      <c r="M25" s="83"/>
      <c r="N25" s="83"/>
      <c r="O25" s="83"/>
      <c r="P25" s="83"/>
      <c r="R25" s="81" t="s">
        <v>1307</v>
      </c>
      <c r="S25" s="11"/>
      <c r="T25" s="11"/>
      <c r="U25" s="11"/>
    </row>
    <row r="26" spans="1:21">
      <c r="A26" s="87"/>
      <c r="L26" s="84" t="s">
        <v>963</v>
      </c>
      <c r="M26" s="11" t="s">
        <v>972</v>
      </c>
      <c r="N26" s="11"/>
      <c r="O26" s="11"/>
      <c r="P26" s="11"/>
      <c r="R26" s="82" t="s">
        <v>503</v>
      </c>
      <c r="S26" s="82" t="s">
        <v>439</v>
      </c>
      <c r="T26" s="83"/>
      <c r="U26" s="11"/>
    </row>
    <row r="27" spans="1:21" s="1" customFormat="1">
      <c r="A27" s="43" t="s">
        <v>45</v>
      </c>
      <c r="L27" s="84">
        <v>-1</v>
      </c>
      <c r="M27" s="11" t="s">
        <v>973</v>
      </c>
      <c r="N27" s="11"/>
      <c r="O27" s="11"/>
      <c r="P27" s="11"/>
      <c r="R27" s="84">
        <v>0</v>
      </c>
      <c r="S27" s="14" t="s">
        <v>935</v>
      </c>
      <c r="T27" s="11"/>
      <c r="U27" s="11"/>
    </row>
    <row r="28" spans="1:21" s="1" customFormat="1">
      <c r="A28" s="1" t="s">
        <v>923</v>
      </c>
      <c r="L28" s="84">
        <v>-2</v>
      </c>
      <c r="M28" s="14" t="s">
        <v>975</v>
      </c>
      <c r="N28" s="11"/>
      <c r="O28" s="11"/>
      <c r="P28" s="11"/>
      <c r="R28" s="84">
        <v>1</v>
      </c>
      <c r="S28" s="245" t="s">
        <v>936</v>
      </c>
      <c r="T28" s="11"/>
      <c r="U28" s="11"/>
    </row>
    <row r="29" spans="1:21" s="1" customFormat="1">
      <c r="A29" s="1" t="s">
        <v>47</v>
      </c>
      <c r="L29" s="84">
        <v>-3</v>
      </c>
      <c r="M29" s="11" t="s">
        <v>974</v>
      </c>
      <c r="N29" s="11"/>
      <c r="O29" s="11"/>
      <c r="P29" s="11"/>
      <c r="R29" s="84">
        <v>2</v>
      </c>
      <c r="S29" s="14" t="s">
        <v>1308</v>
      </c>
      <c r="T29" s="11"/>
      <c r="U29" s="11"/>
    </row>
    <row r="30" spans="1:21" s="1" customFormat="1">
      <c r="A30" s="1" t="s">
        <v>48</v>
      </c>
      <c r="R30" s="84">
        <v>3</v>
      </c>
      <c r="S30" s="14" t="s">
        <v>945</v>
      </c>
      <c r="T30" s="11"/>
      <c r="U30" s="11"/>
    </row>
    <row r="31" spans="1:21" s="1" customFormat="1">
      <c r="R31" s="84">
        <v>4</v>
      </c>
      <c r="S31" s="14" t="s">
        <v>946</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915</v>
      </c>
      <c r="P33" s="241"/>
      <c r="Q33" s="189" t="s">
        <v>925</v>
      </c>
      <c r="R33" s="103"/>
      <c r="S33" s="103"/>
      <c r="T33" s="103"/>
      <c r="U33" s="104"/>
    </row>
    <row r="34" spans="1:25">
      <c r="A34" s="1" t="s">
        <v>913</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914</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917</v>
      </c>
      <c r="I36" s="17"/>
      <c r="J36" s="17"/>
      <c r="K36" s="33"/>
      <c r="L36" s="33"/>
      <c r="M36" s="189" t="s">
        <v>922</v>
      </c>
      <c r="N36" s="103"/>
      <c r="O36" s="103"/>
      <c r="P36" s="103"/>
      <c r="Q36" s="103"/>
      <c r="R36" s="103"/>
      <c r="S36" s="104"/>
      <c r="T36" s="103"/>
      <c r="U36" s="104"/>
    </row>
    <row r="37" spans="1:25" s="1" customFormat="1">
      <c r="A37" s="21">
        <v>-10</v>
      </c>
      <c r="B37" s="21">
        <v>5</v>
      </c>
      <c r="C37" s="21">
        <v>1</v>
      </c>
      <c r="D37" s="21">
        <v>0</v>
      </c>
      <c r="E37" s="21">
        <v>99</v>
      </c>
      <c r="F37" s="21">
        <v>0</v>
      </c>
      <c r="G37" s="21">
        <v>-2</v>
      </c>
      <c r="H37" s="17" t="s">
        <v>918</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919</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916</v>
      </c>
      <c r="P45" s="17"/>
      <c r="Q45" s="17"/>
      <c r="R45" s="17"/>
      <c r="S45" s="17"/>
      <c r="T45" s="17"/>
      <c r="U45" s="17"/>
    </row>
    <row r="46" spans="1:25">
      <c r="A46" s="1" t="s">
        <v>913</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914</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920</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921</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81" t="s">
        <v>1310</v>
      </c>
      <c r="V53" s="11"/>
      <c r="W53" s="11"/>
      <c r="X53" s="11"/>
      <c r="Y53" s="1"/>
    </row>
    <row r="54" spans="1:25">
      <c r="A54" s="1" t="s">
        <v>51</v>
      </c>
      <c r="B54" s="1"/>
      <c r="C54" s="1"/>
      <c r="D54" s="1"/>
      <c r="E54" s="1"/>
      <c r="F54" s="1"/>
      <c r="G54" s="1"/>
      <c r="H54" s="1"/>
      <c r="I54" s="1"/>
      <c r="J54" s="1"/>
      <c r="K54" s="1"/>
      <c r="L54" s="1"/>
      <c r="M54" s="1"/>
      <c r="N54" s="1"/>
      <c r="O54" s="1"/>
      <c r="P54" s="1"/>
      <c r="Q54" s="1"/>
      <c r="R54" s="1"/>
      <c r="S54" s="1"/>
      <c r="T54" s="1"/>
      <c r="U54" s="277" t="s">
        <v>100</v>
      </c>
      <c r="V54" s="277" t="s">
        <v>933</v>
      </c>
      <c r="W54" s="83"/>
      <c r="X54" s="83"/>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1">
        <v>1</v>
      </c>
      <c r="V55" s="14" t="s">
        <v>1311</v>
      </c>
      <c r="W55" s="11"/>
      <c r="X55" s="1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1">
        <v>2</v>
      </c>
      <c r="V56" s="14" t="s">
        <v>1312</v>
      </c>
      <c r="W56" s="11"/>
      <c r="X56" s="11"/>
    </row>
    <row r="57" spans="1:25">
      <c r="A57" s="1" t="s">
        <v>913</v>
      </c>
      <c r="B57" s="1"/>
      <c r="C57" s="1"/>
      <c r="D57" s="1"/>
      <c r="E57" s="1"/>
      <c r="F57" s="1"/>
      <c r="G57" s="1"/>
      <c r="H57" s="1"/>
      <c r="I57" s="1"/>
      <c r="J57" s="1"/>
      <c r="K57" s="1"/>
      <c r="L57" s="1"/>
      <c r="M57" s="1"/>
      <c r="N57" s="1"/>
      <c r="O57" s="1"/>
      <c r="P57" s="1"/>
      <c r="Q57" s="1"/>
      <c r="R57" s="1"/>
      <c r="S57" s="1"/>
      <c r="T57" s="1"/>
      <c r="U57" s="11">
        <v>3</v>
      </c>
      <c r="V57" s="14" t="s">
        <v>1313</v>
      </c>
      <c r="W57" s="11"/>
      <c r="X57" s="11"/>
    </row>
    <row r="58" spans="1:25">
      <c r="A58" s="17" t="s">
        <v>13</v>
      </c>
      <c r="B58" s="17" t="s">
        <v>0</v>
      </c>
      <c r="C58" s="17" t="s">
        <v>1</v>
      </c>
      <c r="D58" s="17" t="s">
        <v>2</v>
      </c>
      <c r="E58" s="17" t="s">
        <v>273</v>
      </c>
      <c r="F58" s="17" t="s">
        <v>3</v>
      </c>
      <c r="G58" s="17" t="s">
        <v>5</v>
      </c>
      <c r="H58" s="17" t="s">
        <v>914</v>
      </c>
      <c r="I58" s="17"/>
      <c r="J58" s="17"/>
      <c r="K58" s="33"/>
      <c r="L58" s="33"/>
      <c r="M58" s="17"/>
      <c r="N58" s="17"/>
      <c r="O58" s="17"/>
      <c r="P58" s="17"/>
      <c r="Q58" s="17"/>
      <c r="R58" s="17"/>
      <c r="S58" s="17"/>
      <c r="T58" s="17"/>
      <c r="U58" s="11">
        <v>4</v>
      </c>
      <c r="V58" s="14" t="s">
        <v>549</v>
      </c>
      <c r="W58" s="11"/>
      <c r="X58" s="11"/>
    </row>
    <row r="59" spans="1:25">
      <c r="A59" s="21">
        <v>-10</v>
      </c>
      <c r="B59" s="21">
        <v>5</v>
      </c>
      <c r="C59" s="21">
        <v>0</v>
      </c>
      <c r="D59" s="21">
        <v>0</v>
      </c>
      <c r="E59" s="21">
        <v>99</v>
      </c>
      <c r="F59" s="21">
        <v>0</v>
      </c>
      <c r="G59" s="21">
        <v>2</v>
      </c>
      <c r="H59" s="17" t="s">
        <v>917</v>
      </c>
      <c r="I59" s="17"/>
      <c r="J59" s="17"/>
      <c r="K59" s="33"/>
      <c r="L59" s="33"/>
      <c r="M59" s="33"/>
      <c r="N59" s="33"/>
      <c r="O59" s="33"/>
      <c r="P59" s="33"/>
      <c r="Q59" s="33"/>
      <c r="R59" s="33"/>
      <c r="S59" s="33"/>
      <c r="T59" s="33"/>
      <c r="U59" s="11"/>
      <c r="V59" s="14"/>
      <c r="W59" s="11"/>
      <c r="X59" s="11"/>
    </row>
    <row r="60" spans="1:25">
      <c r="A60" s="21">
        <v>-10</v>
      </c>
      <c r="B60" s="21">
        <v>5</v>
      </c>
      <c r="C60" s="21">
        <v>1</v>
      </c>
      <c r="D60" s="21">
        <v>0</v>
      </c>
      <c r="E60" s="21">
        <v>99</v>
      </c>
      <c r="F60" s="21">
        <v>0</v>
      </c>
      <c r="G60" s="21">
        <v>-2</v>
      </c>
      <c r="H60" s="17" t="s">
        <v>918</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919</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962</v>
      </c>
      <c r="V62" s="11"/>
      <c r="W62" s="11"/>
      <c r="X62" s="11"/>
      <c r="Y62" s="11"/>
    </row>
    <row r="63" spans="1:25" ht="13.5" thickBot="1">
      <c r="A63" s="43" t="s">
        <v>929</v>
      </c>
      <c r="B63" s="1"/>
      <c r="C63" s="1"/>
      <c r="D63" s="1"/>
      <c r="E63" s="102" t="s">
        <v>932</v>
      </c>
      <c r="F63" s="103"/>
      <c r="G63" s="103"/>
      <c r="H63" s="103"/>
      <c r="I63" s="103"/>
      <c r="J63" s="103"/>
      <c r="K63" s="103"/>
      <c r="L63" s="103"/>
      <c r="M63" s="103"/>
      <c r="N63" s="103"/>
      <c r="O63" s="103"/>
      <c r="P63" s="104"/>
      <c r="Q63" s="95"/>
      <c r="R63" s="95"/>
      <c r="S63" s="95"/>
      <c r="T63" s="1"/>
      <c r="U63" s="277" t="s">
        <v>970</v>
      </c>
      <c r="V63" s="277" t="s">
        <v>933</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4" t="s">
        <v>963</v>
      </c>
      <c r="V64" s="14" t="s">
        <v>964</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926</v>
      </c>
      <c r="Q65" s="99" t="s">
        <v>927</v>
      </c>
      <c r="R65" s="95"/>
      <c r="S65" s="95"/>
      <c r="T65" s="1"/>
      <c r="U65" s="11">
        <v>0</v>
      </c>
      <c r="V65" s="14" t="s">
        <v>965</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966</v>
      </c>
      <c r="W66" s="11"/>
      <c r="X66" s="11"/>
      <c r="Y66" s="11"/>
    </row>
    <row r="67" spans="1:25">
      <c r="A67" s="5" t="s">
        <v>928</v>
      </c>
      <c r="B67" s="1"/>
      <c r="C67" s="1"/>
      <c r="D67" s="1"/>
      <c r="E67" s="1"/>
      <c r="F67" s="1"/>
      <c r="G67" s="1"/>
      <c r="H67" s="1"/>
      <c r="I67" s="1"/>
      <c r="J67" s="1"/>
      <c r="K67" s="95"/>
      <c r="L67" s="95"/>
      <c r="M67" s="95"/>
      <c r="N67" s="95"/>
      <c r="O67" s="95"/>
      <c r="P67" s="95"/>
      <c r="Q67" s="95"/>
      <c r="R67" s="95"/>
      <c r="S67" s="95"/>
      <c r="T67" s="1"/>
      <c r="U67" s="11">
        <v>-2</v>
      </c>
      <c r="V67" s="14" t="s">
        <v>967</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968</v>
      </c>
      <c r="W68" s="11"/>
      <c r="X68" s="11"/>
      <c r="Y68" s="11"/>
    </row>
    <row r="69" spans="1:25">
      <c r="A69" s="21">
        <v>-20</v>
      </c>
      <c r="B69" s="21">
        <v>5</v>
      </c>
      <c r="C69" s="21">
        <v>-9</v>
      </c>
      <c r="D69" s="21">
        <v>0</v>
      </c>
      <c r="E69" s="21">
        <v>99</v>
      </c>
      <c r="F69" s="21">
        <v>0</v>
      </c>
      <c r="G69" s="21">
        <v>1</v>
      </c>
      <c r="H69" s="100" t="s">
        <v>931</v>
      </c>
      <c r="I69" s="17"/>
      <c r="J69" s="17"/>
      <c r="K69" s="33"/>
      <c r="L69" s="33"/>
      <c r="M69" s="33"/>
      <c r="N69" s="33"/>
      <c r="O69" s="17"/>
      <c r="P69" s="17"/>
      <c r="Q69" s="33"/>
      <c r="R69" s="33"/>
      <c r="S69" s="33"/>
      <c r="T69" s="17"/>
      <c r="U69" s="11">
        <v>-4</v>
      </c>
      <c r="V69" s="14" t="s">
        <v>969</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961</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926</v>
      </c>
      <c r="Q73" s="102" t="s">
        <v>927</v>
      </c>
      <c r="R73" s="103"/>
      <c r="S73" s="103"/>
      <c r="T73" s="104"/>
      <c r="U73" s="81" t="s">
        <v>1309</v>
      </c>
      <c r="V73" s="11"/>
      <c r="W73" s="11"/>
      <c r="X73" s="11"/>
    </row>
    <row r="74" spans="1:25">
      <c r="A74" s="1"/>
      <c r="B74" s="1"/>
      <c r="C74" s="1"/>
      <c r="D74" s="1"/>
      <c r="E74" s="1"/>
      <c r="F74" s="1"/>
      <c r="G74" s="1"/>
      <c r="H74" s="1"/>
      <c r="I74" s="1"/>
      <c r="J74" s="1"/>
      <c r="K74" s="95"/>
      <c r="L74" s="95"/>
      <c r="M74" s="95"/>
      <c r="N74" s="95"/>
      <c r="O74" s="95"/>
      <c r="P74" s="95"/>
      <c r="Q74" s="95"/>
      <c r="R74" s="95"/>
      <c r="S74" s="95"/>
      <c r="T74" s="1"/>
      <c r="U74" s="277" t="s">
        <v>100</v>
      </c>
      <c r="V74" s="277" t="s">
        <v>933</v>
      </c>
      <c r="W74" s="83"/>
      <c r="X74" s="83"/>
    </row>
    <row r="75" spans="1:25">
      <c r="A75" s="5" t="s">
        <v>928</v>
      </c>
      <c r="B75" s="1"/>
      <c r="C75" s="1"/>
      <c r="D75" s="1"/>
      <c r="E75" s="1"/>
      <c r="F75" s="1"/>
      <c r="G75" s="1"/>
      <c r="H75" s="1"/>
      <c r="I75" s="1"/>
      <c r="J75" s="1"/>
      <c r="K75" s="95"/>
      <c r="L75" s="95"/>
      <c r="M75" s="95"/>
      <c r="N75" s="95"/>
      <c r="O75" s="95"/>
      <c r="P75" s="95"/>
      <c r="Q75" s="95"/>
      <c r="R75" s="95"/>
      <c r="S75" s="95"/>
      <c r="T75" s="1"/>
      <c r="U75" s="11">
        <v>0</v>
      </c>
      <c r="V75" s="14" t="s">
        <v>934</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935</v>
      </c>
      <c r="W76" s="11"/>
      <c r="X76" s="11"/>
    </row>
    <row r="77" spans="1:25" ht="13.5" thickBot="1">
      <c r="A77" s="21">
        <v>1E-4</v>
      </c>
      <c r="B77" s="21">
        <v>2</v>
      </c>
      <c r="C77" s="21">
        <v>99</v>
      </c>
      <c r="D77" s="21">
        <v>99</v>
      </c>
      <c r="E77" s="21">
        <v>0.5</v>
      </c>
      <c r="F77" s="21">
        <v>6</v>
      </c>
      <c r="G77" s="21">
        <v>-5</v>
      </c>
      <c r="H77" s="17" t="s">
        <v>930</v>
      </c>
      <c r="I77" s="17"/>
      <c r="J77" s="17"/>
      <c r="K77" s="74" t="s">
        <v>960</v>
      </c>
      <c r="L77" s="75"/>
      <c r="M77" s="75"/>
      <c r="N77" s="75"/>
      <c r="O77" s="75"/>
      <c r="P77" s="76"/>
      <c r="Q77" s="33"/>
      <c r="R77" s="33"/>
      <c r="S77" s="33"/>
      <c r="T77" s="17"/>
      <c r="U77" s="11">
        <v>2</v>
      </c>
      <c r="V77" s="14" t="s">
        <v>936</v>
      </c>
      <c r="W77" s="11"/>
      <c r="X77" s="11"/>
    </row>
    <row r="78" spans="1:25">
      <c r="A78" s="21">
        <v>-0.99</v>
      </c>
      <c r="B78" s="21">
        <v>0.99</v>
      </c>
      <c r="C78" s="21">
        <v>0</v>
      </c>
      <c r="D78" s="21">
        <v>0</v>
      </c>
      <c r="E78" s="21">
        <v>0.5</v>
      </c>
      <c r="F78" s="21">
        <v>6</v>
      </c>
      <c r="G78" s="21">
        <v>-5</v>
      </c>
      <c r="H78" s="16" t="s">
        <v>948</v>
      </c>
      <c r="I78" s="17"/>
      <c r="J78" s="17"/>
      <c r="K78" s="33"/>
      <c r="L78" s="33"/>
      <c r="M78" s="33"/>
      <c r="N78" s="33"/>
      <c r="O78" s="33"/>
      <c r="P78" s="33"/>
      <c r="Q78" s="33"/>
      <c r="R78" s="33"/>
      <c r="S78" s="33"/>
      <c r="T78" s="17"/>
      <c r="U78" s="11">
        <v>3</v>
      </c>
      <c r="V78" s="14" t="s">
        <v>937</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938</v>
      </c>
      <c r="W79" s="11"/>
      <c r="X79" s="11"/>
    </row>
    <row r="80" spans="1:25" ht="12.75" customHeight="1">
      <c r="A80" s="43" t="s">
        <v>949</v>
      </c>
      <c r="B80" s="1"/>
      <c r="C80" s="1"/>
      <c r="D80" s="1"/>
      <c r="F80" s="1"/>
      <c r="G80" s="1"/>
      <c r="H80" s="1"/>
      <c r="I80" s="1"/>
      <c r="J80" s="1"/>
      <c r="K80" s="95"/>
      <c r="L80" s="95"/>
      <c r="M80" s="95"/>
      <c r="N80" s="95"/>
      <c r="O80" s="95"/>
      <c r="P80" s="95"/>
      <c r="Q80" s="95"/>
      <c r="R80" s="95"/>
      <c r="S80" s="95"/>
      <c r="T80" s="1"/>
      <c r="U80" s="11">
        <v>5</v>
      </c>
      <c r="V80" s="503" t="s">
        <v>1271</v>
      </c>
      <c r="W80" s="503"/>
      <c r="X80" s="503"/>
    </row>
    <row r="81" spans="1:26" ht="15.75" customHeight="1">
      <c r="A81" s="88" t="s">
        <v>958</v>
      </c>
      <c r="B81" s="1"/>
      <c r="C81" s="1"/>
      <c r="D81" s="1"/>
      <c r="E81" s="88"/>
      <c r="F81" s="1"/>
      <c r="G81" s="1"/>
      <c r="H81" s="1"/>
      <c r="I81" s="1"/>
      <c r="J81" s="1"/>
      <c r="K81" s="95"/>
      <c r="L81" s="95"/>
      <c r="M81" s="95"/>
      <c r="N81" s="95"/>
      <c r="O81" s="95"/>
      <c r="P81" s="95"/>
      <c r="Q81" s="95"/>
      <c r="R81" s="95"/>
      <c r="S81" s="95"/>
      <c r="T81" s="1"/>
      <c r="U81" s="11"/>
      <c r="V81" s="503"/>
      <c r="W81" s="503"/>
      <c r="X81" s="503"/>
    </row>
    <row r="82" spans="1:26" ht="11.25" customHeight="1">
      <c r="A82" s="5" t="s">
        <v>950</v>
      </c>
      <c r="B82" s="1"/>
      <c r="C82" s="1"/>
      <c r="D82" s="1"/>
      <c r="E82" s="1"/>
      <c r="F82" s="1"/>
      <c r="G82" s="1"/>
      <c r="H82" s="1"/>
      <c r="I82" s="1"/>
      <c r="J82" s="1"/>
      <c r="K82" s="95"/>
      <c r="L82" s="95"/>
      <c r="M82" s="95"/>
      <c r="N82" s="95"/>
      <c r="O82" s="95"/>
      <c r="P82" s="95"/>
      <c r="Q82" s="95"/>
      <c r="R82" s="95"/>
      <c r="S82" s="95"/>
      <c r="T82" s="1"/>
      <c r="U82" s="11"/>
      <c r="V82" s="503"/>
      <c r="W82" s="503"/>
      <c r="X82" s="503"/>
    </row>
    <row r="83" spans="1:26" ht="14.25" customHeight="1">
      <c r="A83" s="5" t="s">
        <v>951</v>
      </c>
      <c r="B83" s="1"/>
      <c r="C83" s="1"/>
      <c r="D83" s="1"/>
      <c r="E83" s="1"/>
      <c r="F83" s="1"/>
      <c r="G83" s="1"/>
      <c r="H83" s="1"/>
      <c r="I83" s="1"/>
      <c r="J83" s="1"/>
      <c r="K83" s="95"/>
      <c r="L83" s="95"/>
      <c r="M83" s="95"/>
      <c r="N83" s="95"/>
      <c r="O83" s="95"/>
      <c r="P83" s="95"/>
      <c r="Q83" s="95"/>
      <c r="R83" s="95"/>
      <c r="S83" s="95"/>
      <c r="T83" s="1"/>
      <c r="U83" s="14" t="s">
        <v>944</v>
      </c>
      <c r="V83" s="503" t="s">
        <v>1074</v>
      </c>
      <c r="W83" s="503"/>
      <c r="X83" s="503"/>
    </row>
    <row r="84" spans="1:26">
      <c r="A84" s="5" t="s">
        <v>952</v>
      </c>
      <c r="B84" s="1"/>
      <c r="C84" s="1"/>
      <c r="D84" s="1"/>
      <c r="E84" s="1"/>
      <c r="F84" s="1"/>
      <c r="G84" s="1"/>
      <c r="H84" s="1"/>
      <c r="I84" s="1"/>
      <c r="J84" s="1"/>
      <c r="K84" s="95"/>
      <c r="L84" s="95"/>
      <c r="M84" s="95"/>
      <c r="N84" s="95"/>
      <c r="O84" s="95"/>
      <c r="P84" s="95"/>
      <c r="Q84" s="95"/>
      <c r="R84" s="95"/>
      <c r="S84" s="95"/>
      <c r="T84" s="1"/>
      <c r="U84" s="11"/>
      <c r="V84" s="503"/>
      <c r="W84" s="503"/>
      <c r="X84" s="503"/>
    </row>
    <row r="85" spans="1:26">
      <c r="A85" s="5" t="s">
        <v>953</v>
      </c>
      <c r="B85" s="1"/>
      <c r="C85" s="1"/>
      <c r="D85" s="1"/>
      <c r="E85" s="1"/>
      <c r="F85" s="1"/>
      <c r="G85" s="1"/>
      <c r="H85" s="1"/>
      <c r="I85" s="1"/>
      <c r="J85" s="1"/>
      <c r="K85" s="1"/>
      <c r="L85" s="1"/>
      <c r="M85" s="1"/>
      <c r="N85" s="1"/>
      <c r="O85" s="1"/>
      <c r="P85" s="1"/>
      <c r="Q85" s="1"/>
      <c r="R85" s="1"/>
      <c r="S85" s="1"/>
      <c r="T85" s="1"/>
      <c r="U85" s="11"/>
      <c r="V85" s="503"/>
      <c r="W85" s="503"/>
      <c r="X85" s="503"/>
    </row>
    <row r="86" spans="1:26">
      <c r="A86" s="5" t="s">
        <v>954</v>
      </c>
      <c r="B86" s="1"/>
      <c r="C86" s="1"/>
      <c r="D86" s="1"/>
      <c r="E86" s="1"/>
      <c r="F86" s="1"/>
      <c r="G86" s="1"/>
      <c r="H86" s="1"/>
      <c r="I86" s="1"/>
      <c r="J86" s="1"/>
      <c r="K86" s="1"/>
      <c r="L86" s="1"/>
      <c r="M86" s="1"/>
      <c r="N86" s="1"/>
      <c r="O86" s="1"/>
      <c r="P86" s="1"/>
      <c r="Q86" s="1"/>
      <c r="R86" s="1"/>
      <c r="S86" s="1"/>
      <c r="T86" s="1"/>
      <c r="U86" s="1"/>
      <c r="V86" s="1"/>
    </row>
    <row r="87" spans="1:26">
      <c r="A87" s="5" t="s">
        <v>955</v>
      </c>
      <c r="B87" s="1"/>
      <c r="C87" s="1"/>
      <c r="D87" s="1"/>
      <c r="E87" s="1"/>
      <c r="F87" s="1"/>
      <c r="G87" s="1"/>
      <c r="H87" s="1"/>
      <c r="I87" s="1"/>
      <c r="J87" s="1"/>
      <c r="K87" s="1"/>
      <c r="L87" s="1"/>
      <c r="M87" s="1"/>
      <c r="N87" s="1"/>
      <c r="O87" s="1"/>
      <c r="P87" s="1"/>
      <c r="Q87" s="1"/>
      <c r="R87" s="1"/>
      <c r="S87" s="1"/>
      <c r="T87" s="1"/>
      <c r="U87" s="1"/>
      <c r="V87" s="1"/>
    </row>
    <row r="88" spans="1:26">
      <c r="A88" s="5" t="s">
        <v>956</v>
      </c>
      <c r="B88" s="1"/>
      <c r="C88" s="1"/>
      <c r="D88" s="1"/>
      <c r="E88" s="1"/>
      <c r="F88" s="1"/>
      <c r="G88" s="1"/>
      <c r="H88" s="1"/>
      <c r="I88" s="1"/>
      <c r="J88" s="1"/>
      <c r="K88" s="1"/>
      <c r="L88" s="1"/>
      <c r="M88" s="1"/>
      <c r="N88" s="1"/>
      <c r="O88" s="1"/>
      <c r="P88" s="1"/>
      <c r="Q88" s="1"/>
      <c r="R88" s="1"/>
      <c r="S88" s="1"/>
      <c r="T88" s="1"/>
      <c r="U88" s="1"/>
      <c r="V88" s="1"/>
    </row>
    <row r="89" spans="1:26">
      <c r="A89" s="5" t="s">
        <v>957</v>
      </c>
      <c r="B89" s="1"/>
      <c r="C89" s="1"/>
      <c r="D89" s="1"/>
      <c r="E89" s="1"/>
      <c r="F89" s="1"/>
      <c r="G89" s="1"/>
      <c r="H89" s="1"/>
      <c r="I89" s="1"/>
      <c r="J89" s="1"/>
      <c r="K89" s="1"/>
      <c r="L89" s="1"/>
      <c r="M89" s="1"/>
      <c r="N89" s="1"/>
      <c r="O89" s="1"/>
      <c r="P89" s="1"/>
      <c r="Q89" s="1"/>
      <c r="R89" s="1"/>
      <c r="S89" s="1"/>
      <c r="T89" s="1"/>
      <c r="U89" s="1"/>
      <c r="V89" s="1"/>
    </row>
    <row r="90" spans="1:26">
      <c r="A90" s="88" t="s">
        <v>959</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857</v>
      </c>
      <c r="D92" s="38" t="s">
        <v>846</v>
      </c>
    </row>
    <row r="93" spans="1:26">
      <c r="A93" s="32"/>
      <c r="D93" s="38"/>
    </row>
    <row r="94" spans="1:26">
      <c r="A94" s="252" t="s">
        <v>849</v>
      </c>
      <c r="B94" s="253"/>
      <c r="C94" s="253"/>
      <c r="D94" s="253"/>
      <c r="E94" s="253"/>
      <c r="F94" s="253"/>
      <c r="G94" s="253"/>
      <c r="H94" s="253"/>
      <c r="Z94" s="1"/>
    </row>
    <row r="95" spans="1:26" ht="13.5" thickBot="1">
      <c r="A95" s="254" t="s">
        <v>850</v>
      </c>
      <c r="B95" s="254" t="s">
        <v>439</v>
      </c>
      <c r="C95" s="254"/>
      <c r="D95" s="255"/>
      <c r="E95" s="255"/>
      <c r="F95" s="255"/>
      <c r="G95" s="255"/>
      <c r="H95" s="255"/>
      <c r="Z95" s="1"/>
    </row>
    <row r="96" spans="1:26" ht="12.75" customHeight="1">
      <c r="A96" s="256">
        <v>0</v>
      </c>
      <c r="B96" s="253" t="s">
        <v>1106</v>
      </c>
      <c r="C96" s="253"/>
      <c r="D96" s="253"/>
      <c r="E96" s="253"/>
      <c r="F96" s="253"/>
      <c r="G96" s="253"/>
      <c r="H96" s="253"/>
      <c r="J96" s="504" t="s">
        <v>1107</v>
      </c>
      <c r="K96" s="505"/>
      <c r="L96" s="505"/>
      <c r="M96" s="505"/>
      <c r="N96" s="505"/>
      <c r="O96" s="505"/>
      <c r="P96" s="505"/>
      <c r="Q96" s="506"/>
      <c r="Z96" s="1"/>
    </row>
    <row r="97" spans="1:26">
      <c r="A97" s="256">
        <v>1</v>
      </c>
      <c r="B97" s="253" t="s">
        <v>851</v>
      </c>
      <c r="C97" s="253"/>
      <c r="D97" s="253"/>
      <c r="E97" s="253"/>
      <c r="F97" s="253"/>
      <c r="G97" s="253"/>
      <c r="H97" s="253"/>
      <c r="J97" s="507"/>
      <c r="K97" s="508"/>
      <c r="L97" s="508"/>
      <c r="M97" s="508"/>
      <c r="N97" s="508"/>
      <c r="O97" s="508"/>
      <c r="P97" s="508"/>
      <c r="Q97" s="509"/>
      <c r="Z97" s="1"/>
    </row>
    <row r="98" spans="1:26">
      <c r="A98" s="256">
        <v>2</v>
      </c>
      <c r="B98" s="253" t="s">
        <v>852</v>
      </c>
      <c r="C98" s="253"/>
      <c r="D98" s="253"/>
      <c r="E98" s="253"/>
      <c r="F98" s="253"/>
      <c r="G98" s="253"/>
      <c r="H98" s="253"/>
      <c r="J98" s="507"/>
      <c r="K98" s="508"/>
      <c r="L98" s="508"/>
      <c r="M98" s="508"/>
      <c r="N98" s="508"/>
      <c r="O98" s="508"/>
      <c r="P98" s="508"/>
      <c r="Q98" s="509"/>
      <c r="R98" s="1"/>
      <c r="S98" s="1"/>
      <c r="T98" s="1"/>
      <c r="U98" s="1"/>
      <c r="V98" s="1"/>
      <c r="W98" s="1"/>
      <c r="X98" s="1"/>
      <c r="Y98" s="1"/>
      <c r="Z98" s="1"/>
    </row>
    <row r="99" spans="1:26" ht="13.5" thickBot="1">
      <c r="J99" s="510"/>
      <c r="K99" s="511"/>
      <c r="L99" s="511"/>
      <c r="M99" s="511"/>
      <c r="N99" s="511"/>
      <c r="O99" s="511"/>
      <c r="P99" s="511"/>
      <c r="Q99" s="512"/>
      <c r="R99" s="269"/>
      <c r="S99" s="270"/>
      <c r="T99" s="270"/>
      <c r="U99" s="270"/>
      <c r="V99" s="270"/>
      <c r="W99" s="270"/>
      <c r="X99" s="270"/>
      <c r="Y99" s="270"/>
      <c r="Z99" s="1"/>
    </row>
    <row r="100" spans="1:26" ht="13.5" thickBot="1">
      <c r="A100" s="59" t="s">
        <v>487</v>
      </c>
      <c r="B100" s="17"/>
      <c r="C100" s="17"/>
      <c r="D100" s="17"/>
      <c r="E100" s="17"/>
      <c r="F100" s="17"/>
      <c r="G100" s="17"/>
      <c r="H100" s="17"/>
      <c r="I100" s="17"/>
      <c r="J100" s="17"/>
      <c r="K100" s="17"/>
      <c r="L100" s="17"/>
      <c r="M100" s="17"/>
      <c r="N100" s="17"/>
      <c r="O100" s="17"/>
      <c r="P100" s="17"/>
      <c r="Q100" s="17"/>
      <c r="R100" s="271"/>
      <c r="S100" s="271"/>
      <c r="T100" s="271"/>
      <c r="U100" s="270"/>
      <c r="V100" s="270"/>
      <c r="W100" s="270"/>
      <c r="X100" s="270"/>
      <c r="Y100" s="270"/>
      <c r="Z100" s="1"/>
    </row>
    <row r="101" spans="1:26" ht="13.5" thickBot="1">
      <c r="A101" s="2">
        <v>1</v>
      </c>
      <c r="B101" s="17" t="s">
        <v>252</v>
      </c>
      <c r="C101" s="17"/>
      <c r="D101" s="17"/>
      <c r="E101" s="17"/>
      <c r="F101" s="17"/>
      <c r="G101" s="17"/>
      <c r="H101" s="17"/>
      <c r="I101" s="17"/>
      <c r="J101" s="17"/>
      <c r="K101" s="17"/>
      <c r="L101" s="17"/>
      <c r="M101" s="248" t="s">
        <v>848</v>
      </c>
      <c r="N101" s="249"/>
      <c r="O101" s="17"/>
      <c r="P101" s="17"/>
      <c r="Q101" s="17"/>
      <c r="R101" s="272"/>
      <c r="S101" s="270"/>
      <c r="T101" s="270"/>
      <c r="U101" s="270"/>
      <c r="V101" s="270"/>
      <c r="W101" s="270"/>
      <c r="X101" s="270"/>
      <c r="Y101" s="270"/>
      <c r="Z101" s="1"/>
    </row>
    <row r="102" spans="1:26" ht="13.5" thickBot="1">
      <c r="A102" s="17" t="s">
        <v>323</v>
      </c>
      <c r="B102" s="16"/>
      <c r="C102" s="16"/>
      <c r="D102" s="16"/>
      <c r="E102" s="16"/>
      <c r="F102" s="250" t="s">
        <v>862</v>
      </c>
      <c r="G102" s="257"/>
      <c r="H102" s="258"/>
      <c r="I102" s="258"/>
      <c r="J102" s="16"/>
      <c r="K102" s="16"/>
      <c r="L102" s="17"/>
      <c r="M102" s="17"/>
      <c r="N102" s="17"/>
      <c r="O102" s="17"/>
      <c r="P102" s="17"/>
      <c r="Q102" s="17"/>
      <c r="R102" s="272"/>
      <c r="S102" s="270"/>
      <c r="T102" s="270"/>
      <c r="U102" s="270"/>
      <c r="V102" s="270"/>
      <c r="W102" s="270"/>
      <c r="X102" s="270"/>
      <c r="Y102" s="270"/>
      <c r="Z102" s="1"/>
    </row>
    <row r="103" spans="1:26" ht="13.5" thickBot="1">
      <c r="A103" s="16" t="s">
        <v>853</v>
      </c>
      <c r="B103" s="16" t="s">
        <v>854</v>
      </c>
      <c r="C103" s="16" t="s">
        <v>855</v>
      </c>
      <c r="D103" s="16" t="s">
        <v>856</v>
      </c>
      <c r="E103" s="16" t="s">
        <v>532</v>
      </c>
      <c r="F103" s="16"/>
      <c r="G103" s="16"/>
      <c r="H103" s="16"/>
      <c r="I103" s="16"/>
      <c r="J103" s="16"/>
      <c r="K103" s="16"/>
      <c r="L103" s="17"/>
      <c r="M103" s="17"/>
      <c r="N103" s="17"/>
      <c r="O103" s="17"/>
      <c r="P103" s="17"/>
      <c r="Q103" s="17"/>
      <c r="R103" s="272"/>
      <c r="S103" s="270"/>
      <c r="T103" s="270"/>
      <c r="U103" s="270"/>
      <c r="V103" s="270"/>
      <c r="W103" s="270"/>
      <c r="X103" s="270"/>
      <c r="Y103" s="270"/>
      <c r="Z103" s="1"/>
    </row>
    <row r="104" spans="1:26" ht="13.5" thickBot="1">
      <c r="A104" s="246">
        <v>1</v>
      </c>
      <c r="B104" s="246">
        <v>1</v>
      </c>
      <c r="C104" s="246">
        <v>1</v>
      </c>
      <c r="D104" s="246">
        <v>1</v>
      </c>
      <c r="E104" s="246">
        <v>1</v>
      </c>
      <c r="F104" s="102" t="s">
        <v>1075</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7">
    <mergeCell ref="V80:X82"/>
    <mergeCell ref="J96:Q99"/>
    <mergeCell ref="L20:O23"/>
    <mergeCell ref="I7:L7"/>
    <mergeCell ref="A7:G7"/>
    <mergeCell ref="M7:N7"/>
    <mergeCell ref="V83:X85"/>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topLeftCell="A26" workbookViewId="0">
      <selection activeCell="F58" sqref="F58"/>
    </sheetView>
  </sheetViews>
  <sheetFormatPr defaultRowHeight="12.75"/>
  <cols>
    <col min="22" max="22" width="17" customWidth="1"/>
  </cols>
  <sheetData>
    <row r="1" spans="1:27">
      <c r="A1" s="32" t="s">
        <v>809</v>
      </c>
      <c r="H1" s="30"/>
    </row>
    <row r="2" spans="1:27">
      <c r="A2" s="3"/>
    </row>
    <row r="3" spans="1:27" ht="26.25" thickBot="1">
      <c r="A3" s="374" t="s">
        <v>816</v>
      </c>
      <c r="B3" s="539" t="s">
        <v>362</v>
      </c>
      <c r="C3" s="539"/>
      <c r="D3" s="539"/>
      <c r="E3" s="539"/>
      <c r="F3" s="539"/>
      <c r="G3" s="539" t="s">
        <v>817</v>
      </c>
      <c r="H3" s="539"/>
      <c r="I3" s="200"/>
      <c r="J3" s="200"/>
      <c r="K3" s="200"/>
      <c r="L3" s="200"/>
      <c r="M3" s="200"/>
    </row>
    <row r="4" spans="1:27">
      <c r="A4" s="375">
        <v>1</v>
      </c>
      <c r="B4" s="540" t="s">
        <v>811</v>
      </c>
      <c r="C4" s="540"/>
      <c r="D4" s="540"/>
      <c r="E4" s="540"/>
      <c r="F4" s="540"/>
      <c r="G4" s="14" t="s">
        <v>818</v>
      </c>
      <c r="H4" s="11"/>
      <c r="I4" s="11"/>
      <c r="J4" s="11"/>
      <c r="K4" s="11"/>
      <c r="L4" s="11"/>
      <c r="M4" s="11"/>
    </row>
    <row r="5" spans="1:27">
      <c r="A5" s="11">
        <v>2</v>
      </c>
      <c r="B5" s="540" t="s">
        <v>813</v>
      </c>
      <c r="C5" s="540"/>
      <c r="D5" s="540"/>
      <c r="E5" s="540"/>
      <c r="F5" s="540"/>
      <c r="G5" s="14" t="s">
        <v>820</v>
      </c>
      <c r="H5" s="11"/>
      <c r="I5" s="11"/>
      <c r="J5" s="11"/>
      <c r="K5" s="11"/>
      <c r="L5" s="11"/>
      <c r="M5" s="11"/>
    </row>
    <row r="6" spans="1:27">
      <c r="A6" s="11">
        <v>3</v>
      </c>
      <c r="B6" s="540" t="s">
        <v>814</v>
      </c>
      <c r="C6" s="540"/>
      <c r="D6" s="540"/>
      <c r="E6" s="540"/>
      <c r="F6" s="540"/>
      <c r="G6" s="14" t="s">
        <v>820</v>
      </c>
      <c r="H6" s="11"/>
      <c r="I6" s="11"/>
      <c r="J6" s="11"/>
      <c r="K6" s="11"/>
      <c r="L6" s="11"/>
      <c r="M6" s="11"/>
    </row>
    <row r="7" spans="1:27">
      <c r="A7" s="11">
        <v>4</v>
      </c>
      <c r="B7" s="540" t="s">
        <v>812</v>
      </c>
      <c r="C7" s="540"/>
      <c r="D7" s="540"/>
      <c r="E7" s="540"/>
      <c r="F7" s="540"/>
      <c r="G7" s="14" t="s">
        <v>819</v>
      </c>
      <c r="H7" s="11"/>
      <c r="I7" s="11"/>
      <c r="J7" s="11"/>
      <c r="K7" s="11"/>
      <c r="L7" s="11"/>
      <c r="M7" s="11"/>
    </row>
    <row r="8" spans="1:27">
      <c r="B8" s="234"/>
      <c r="C8" s="234"/>
      <c r="D8" s="234"/>
      <c r="E8" s="234"/>
      <c r="F8" s="234"/>
      <c r="G8" s="3"/>
    </row>
    <row r="9" spans="1:27">
      <c r="A9" s="32" t="s">
        <v>821</v>
      </c>
    </row>
    <row r="10" spans="1:27" ht="13.5" thickBot="1">
      <c r="A10" s="59" t="s">
        <v>488</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320</v>
      </c>
      <c r="C11" s="17"/>
      <c r="D11" s="17"/>
      <c r="E11" s="17"/>
      <c r="F11" s="17"/>
      <c r="G11" s="17"/>
      <c r="H11" s="17"/>
      <c r="I11" s="17"/>
      <c r="J11" s="17"/>
      <c r="K11" s="17"/>
      <c r="L11" s="17"/>
      <c r="M11" s="17"/>
      <c r="N11" s="17"/>
      <c r="O11" s="193" t="s">
        <v>810</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485</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823</v>
      </c>
      <c r="J13" s="75"/>
      <c r="K13" s="75"/>
      <c r="L13" s="75"/>
      <c r="M13" s="75"/>
      <c r="N13" s="75"/>
      <c r="O13" s="75"/>
      <c r="P13" s="75"/>
      <c r="Q13" s="76"/>
      <c r="R13" s="17"/>
      <c r="S13" s="17"/>
      <c r="T13" s="17"/>
      <c r="U13" s="17"/>
      <c r="W13" s="3"/>
    </row>
    <row r="14" spans="1:27" ht="13.5" thickBot="1">
      <c r="A14" s="7">
        <v>0</v>
      </c>
      <c r="B14" s="16" t="s">
        <v>321</v>
      </c>
      <c r="C14" s="17"/>
      <c r="D14" s="17"/>
      <c r="E14" s="17"/>
      <c r="F14" s="17"/>
      <c r="G14" s="17"/>
      <c r="H14" s="17"/>
      <c r="I14" s="192" t="s">
        <v>822</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842</v>
      </c>
    </row>
    <row r="20" spans="1:21">
      <c r="A20" s="32" t="s">
        <v>830</v>
      </c>
    </row>
    <row r="21" spans="1:21" ht="13.5" thickBot="1">
      <c r="A21" s="59" t="s">
        <v>488</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320</v>
      </c>
      <c r="C22" s="17"/>
      <c r="D22" s="17"/>
      <c r="E22" s="17"/>
      <c r="F22" s="17"/>
      <c r="G22" s="17"/>
      <c r="H22" s="17"/>
      <c r="I22" s="17"/>
      <c r="J22" s="17"/>
      <c r="K22" s="17"/>
      <c r="L22" s="17"/>
      <c r="M22" s="17"/>
      <c r="N22" s="17"/>
      <c r="O22" s="193" t="s">
        <v>810</v>
      </c>
      <c r="P22" s="103"/>
      <c r="Q22" s="103"/>
      <c r="R22" s="103"/>
      <c r="S22" s="187"/>
      <c r="T22" s="187"/>
      <c r="U22" s="188"/>
    </row>
    <row r="23" spans="1:21" ht="13.5" thickBot="1">
      <c r="A23" s="7">
        <v>1</v>
      </c>
      <c r="B23" s="16" t="s">
        <v>247</v>
      </c>
      <c r="C23" s="17"/>
      <c r="D23" s="17"/>
      <c r="E23" s="17"/>
      <c r="F23" s="17"/>
      <c r="G23" s="17"/>
      <c r="H23" s="17"/>
      <c r="I23" s="74" t="s">
        <v>485</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823</v>
      </c>
      <c r="J24" s="75"/>
      <c r="K24" s="75"/>
      <c r="L24" s="75"/>
      <c r="M24" s="75"/>
      <c r="N24" s="75"/>
      <c r="O24" s="75"/>
      <c r="P24" s="75"/>
      <c r="Q24" s="76"/>
      <c r="R24" s="17"/>
      <c r="S24" s="17"/>
      <c r="T24" s="17"/>
      <c r="U24" s="17"/>
    </row>
    <row r="25" spans="1:21" ht="13.5" thickBot="1">
      <c r="A25" s="7">
        <v>0</v>
      </c>
      <c r="B25" s="16" t="s">
        <v>321</v>
      </c>
      <c r="C25" s="17"/>
      <c r="D25" s="17"/>
      <c r="E25" s="17"/>
      <c r="F25" s="17"/>
      <c r="G25" s="17"/>
      <c r="H25" s="17"/>
      <c r="I25" s="192" t="s">
        <v>822</v>
      </c>
      <c r="J25" s="75"/>
      <c r="K25" s="76"/>
      <c r="L25" s="17"/>
      <c r="M25" s="17"/>
      <c r="N25" s="17"/>
      <c r="O25" s="17"/>
      <c r="P25" s="17"/>
      <c r="Q25" s="17"/>
      <c r="R25" s="17"/>
      <c r="S25" s="17"/>
      <c r="T25" s="17"/>
      <c r="U25" s="17"/>
    </row>
    <row r="26" spans="1:21">
      <c r="A26" s="16" t="s">
        <v>825</v>
      </c>
      <c r="B26" s="17" t="s">
        <v>826</v>
      </c>
      <c r="C26" s="17" t="s">
        <v>827</v>
      </c>
      <c r="D26" s="17" t="s">
        <v>828</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844</v>
      </c>
      <c r="B30" s="244"/>
      <c r="C30" s="244"/>
      <c r="D30" s="244"/>
      <c r="E30" s="103"/>
      <c r="F30" s="103"/>
      <c r="G30" s="104"/>
      <c r="H30" s="17"/>
      <c r="I30" s="17"/>
      <c r="J30" s="17"/>
      <c r="K30" s="17"/>
      <c r="L30" s="17"/>
      <c r="M30" s="17"/>
      <c r="N30" s="17"/>
      <c r="O30" s="17"/>
      <c r="P30" s="17"/>
      <c r="Q30" s="17"/>
      <c r="R30" s="17"/>
      <c r="S30" s="17"/>
      <c r="T30" s="17"/>
      <c r="U30" s="17"/>
    </row>
    <row r="31" spans="1:21">
      <c r="A31" s="88" t="s">
        <v>843</v>
      </c>
      <c r="B31" s="5"/>
      <c r="C31" s="5"/>
      <c r="D31" s="5"/>
      <c r="E31" s="1"/>
      <c r="F31" s="1"/>
      <c r="G31" s="1"/>
      <c r="H31" s="1"/>
      <c r="I31" s="1"/>
      <c r="J31" s="1"/>
      <c r="K31" s="1"/>
      <c r="L31" s="1"/>
      <c r="M31" s="1"/>
      <c r="N31" s="1"/>
      <c r="O31" s="1"/>
      <c r="P31" s="1"/>
      <c r="Q31" s="1"/>
      <c r="R31" s="1"/>
    </row>
    <row r="32" spans="1:21">
      <c r="A32" s="56" t="s">
        <v>335</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332</v>
      </c>
      <c r="I33" s="22" t="s">
        <v>333</v>
      </c>
      <c r="J33" s="18" t="s">
        <v>8</v>
      </c>
      <c r="K33" s="18" t="s">
        <v>9</v>
      </c>
      <c r="L33" s="22" t="s">
        <v>268</v>
      </c>
      <c r="M33" s="18" t="s">
        <v>97</v>
      </c>
      <c r="N33" s="18" t="s">
        <v>98</v>
      </c>
      <c r="O33" s="19" t="s">
        <v>185</v>
      </c>
      <c r="P33" s="17"/>
      <c r="Q33" s="17"/>
      <c r="R33" s="17"/>
      <c r="S33" s="17"/>
      <c r="T33" s="17"/>
      <c r="U33" s="17"/>
    </row>
    <row r="34" spans="1:21" ht="12.75" customHeight="1">
      <c r="A34" s="7">
        <v>-4</v>
      </c>
      <c r="B34" s="7">
        <v>4</v>
      </c>
      <c r="C34" s="7">
        <v>0</v>
      </c>
      <c r="D34" s="7">
        <v>0</v>
      </c>
      <c r="E34" s="7">
        <v>99</v>
      </c>
      <c r="F34" s="7">
        <v>0</v>
      </c>
      <c r="G34" s="7">
        <v>-3</v>
      </c>
      <c r="H34" s="7">
        <v>0</v>
      </c>
      <c r="I34" s="7">
        <v>0</v>
      </c>
      <c r="J34" s="7">
        <v>0</v>
      </c>
      <c r="K34" s="7">
        <v>0</v>
      </c>
      <c r="L34" s="7">
        <v>0</v>
      </c>
      <c r="M34" s="7">
        <v>0</v>
      </c>
      <c r="N34" s="7">
        <v>0</v>
      </c>
      <c r="O34" s="16" t="s">
        <v>839</v>
      </c>
      <c r="P34" s="17"/>
      <c r="Q34" s="17"/>
      <c r="R34" s="17"/>
      <c r="S34" s="513" t="s">
        <v>838</v>
      </c>
      <c r="T34" s="514"/>
      <c r="U34" s="515"/>
    </row>
    <row r="35" spans="1:21">
      <c r="A35" s="7">
        <v>-4</v>
      </c>
      <c r="B35" s="7">
        <v>4</v>
      </c>
      <c r="C35" s="7">
        <v>0</v>
      </c>
      <c r="D35" s="7">
        <v>0</v>
      </c>
      <c r="E35" s="7">
        <v>99</v>
      </c>
      <c r="F35" s="7">
        <v>0</v>
      </c>
      <c r="G35" s="7">
        <v>3</v>
      </c>
      <c r="H35" s="7">
        <v>0</v>
      </c>
      <c r="I35" s="7">
        <v>0</v>
      </c>
      <c r="J35" s="7">
        <v>0</v>
      </c>
      <c r="K35" s="7">
        <v>0</v>
      </c>
      <c r="L35" s="7">
        <v>0</v>
      </c>
      <c r="M35" s="7">
        <v>0</v>
      </c>
      <c r="N35" s="7">
        <v>0</v>
      </c>
      <c r="O35" s="16" t="s">
        <v>840</v>
      </c>
      <c r="P35" s="17"/>
      <c r="Q35" s="17"/>
      <c r="R35" s="17"/>
      <c r="S35" s="516"/>
      <c r="T35" s="517"/>
      <c r="U35" s="518"/>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841</v>
      </c>
      <c r="P36" s="17"/>
      <c r="Q36" s="17"/>
      <c r="R36" s="17"/>
      <c r="S36" s="519"/>
      <c r="T36" s="520"/>
      <c r="U36" s="521"/>
    </row>
    <row r="37" spans="1:21">
      <c r="A37" s="5"/>
      <c r="B37" s="5"/>
      <c r="C37" s="5"/>
      <c r="D37" s="5"/>
      <c r="E37" s="5"/>
      <c r="F37" s="5"/>
      <c r="G37" s="5"/>
      <c r="H37" s="5"/>
      <c r="I37" s="5"/>
      <c r="J37" s="5"/>
      <c r="K37" s="5"/>
      <c r="L37" s="5"/>
      <c r="M37" s="5"/>
      <c r="N37" s="5"/>
      <c r="O37" s="235"/>
      <c r="P37" s="1"/>
      <c r="Q37" s="1"/>
      <c r="R37" s="1"/>
      <c r="S37" s="243"/>
      <c r="T37" s="243"/>
      <c r="U37" s="243"/>
    </row>
    <row r="38" spans="1:21">
      <c r="A38" s="32" t="s">
        <v>829</v>
      </c>
    </row>
    <row r="39" spans="1:21" ht="13.5" thickBot="1">
      <c r="A39" s="59" t="s">
        <v>488</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320</v>
      </c>
      <c r="C40" s="17"/>
      <c r="D40" s="17"/>
      <c r="E40" s="17"/>
      <c r="F40" s="17"/>
      <c r="G40" s="17"/>
      <c r="H40" s="17"/>
      <c r="I40" s="17"/>
      <c r="J40" s="17"/>
      <c r="K40" s="17"/>
      <c r="L40" s="17"/>
      <c r="M40" s="17"/>
      <c r="N40" s="17"/>
      <c r="O40" s="193" t="s">
        <v>810</v>
      </c>
      <c r="P40" s="103"/>
      <c r="Q40" s="103"/>
      <c r="R40" s="103"/>
      <c r="S40" s="187"/>
      <c r="T40" s="187"/>
      <c r="U40" s="188"/>
    </row>
    <row r="41" spans="1:21" ht="13.5" thickBot="1">
      <c r="A41" s="7">
        <v>1</v>
      </c>
      <c r="B41" s="16" t="s">
        <v>247</v>
      </c>
      <c r="C41" s="17"/>
      <c r="D41" s="17"/>
      <c r="E41" s="17"/>
      <c r="F41" s="17"/>
      <c r="G41" s="17"/>
      <c r="H41" s="17"/>
      <c r="I41" s="74" t="s">
        <v>485</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823</v>
      </c>
      <c r="J42" s="75"/>
      <c r="K42" s="75"/>
      <c r="L42" s="75"/>
      <c r="M42" s="75"/>
      <c r="N42" s="75"/>
      <c r="O42" s="75"/>
      <c r="P42" s="75"/>
      <c r="Q42" s="76"/>
      <c r="R42" s="17"/>
      <c r="S42" s="17"/>
      <c r="T42" s="17"/>
      <c r="U42" s="17"/>
    </row>
    <row r="43" spans="1:21" ht="13.5" thickBot="1">
      <c r="A43" s="7">
        <v>0</v>
      </c>
      <c r="B43" s="16" t="s">
        <v>321</v>
      </c>
      <c r="C43" s="17"/>
      <c r="D43" s="17"/>
      <c r="E43" s="17"/>
      <c r="F43" s="17"/>
      <c r="G43" s="17"/>
      <c r="H43" s="17"/>
      <c r="I43" s="192" t="s">
        <v>822</v>
      </c>
      <c r="J43" s="75"/>
      <c r="K43" s="76"/>
      <c r="L43" s="17"/>
      <c r="M43" s="17"/>
      <c r="N43" s="17"/>
      <c r="O43" s="17"/>
      <c r="P43" s="17"/>
      <c r="Q43" s="17"/>
      <c r="R43" s="17"/>
      <c r="S43" s="17"/>
      <c r="T43" s="17"/>
      <c r="U43" s="17"/>
    </row>
    <row r="44" spans="1:21">
      <c r="A44" s="16" t="s">
        <v>825</v>
      </c>
      <c r="B44" s="17" t="s">
        <v>826</v>
      </c>
      <c r="C44" s="17" t="s">
        <v>827</v>
      </c>
      <c r="D44" s="17" t="s">
        <v>828</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831</v>
      </c>
    </row>
    <row r="50" spans="1:21">
      <c r="A50" s="56" t="s">
        <v>335</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332</v>
      </c>
      <c r="I51" s="22" t="s">
        <v>333</v>
      </c>
      <c r="J51" s="18" t="s">
        <v>8</v>
      </c>
      <c r="K51" s="18" t="s">
        <v>9</v>
      </c>
      <c r="L51" s="22" t="s">
        <v>268</v>
      </c>
      <c r="M51" s="18" t="s">
        <v>97</v>
      </c>
      <c r="N51" s="18" t="s">
        <v>98</v>
      </c>
      <c r="O51" s="19" t="s">
        <v>185</v>
      </c>
      <c r="P51" s="17"/>
      <c r="Q51" s="17"/>
      <c r="R51" s="17"/>
      <c r="S51" s="17"/>
      <c r="T51" s="17"/>
      <c r="U51" s="17"/>
    </row>
    <row r="52" spans="1:21" ht="12.75" customHeight="1">
      <c r="A52" s="7">
        <v>-4</v>
      </c>
      <c r="B52" s="7">
        <v>4</v>
      </c>
      <c r="C52" s="7">
        <v>0</v>
      </c>
      <c r="D52" s="7">
        <v>0</v>
      </c>
      <c r="E52" s="7">
        <v>99</v>
      </c>
      <c r="F52" s="7">
        <v>0</v>
      </c>
      <c r="G52" s="7">
        <v>-3</v>
      </c>
      <c r="H52" s="7">
        <v>0</v>
      </c>
      <c r="I52" s="7">
        <v>0</v>
      </c>
      <c r="J52" s="7">
        <v>0</v>
      </c>
      <c r="K52" s="7">
        <v>0</v>
      </c>
      <c r="L52" s="7">
        <v>0</v>
      </c>
      <c r="M52" s="7">
        <v>0</v>
      </c>
      <c r="N52" s="7">
        <v>0</v>
      </c>
      <c r="O52" s="16" t="s">
        <v>832</v>
      </c>
      <c r="P52" s="16"/>
      <c r="Q52" s="530" t="s">
        <v>837</v>
      </c>
      <c r="R52" s="531"/>
      <c r="S52" s="532"/>
      <c r="T52" s="17"/>
      <c r="U52" s="17"/>
    </row>
    <row r="53" spans="1:21">
      <c r="A53" s="7">
        <v>-4</v>
      </c>
      <c r="B53" s="7">
        <v>4</v>
      </c>
      <c r="C53" s="7">
        <v>0</v>
      </c>
      <c r="D53" s="7">
        <v>0</v>
      </c>
      <c r="E53" s="7">
        <v>99</v>
      </c>
      <c r="F53" s="7">
        <v>0</v>
      </c>
      <c r="G53" s="7">
        <v>3</v>
      </c>
      <c r="H53" s="7">
        <v>0</v>
      </c>
      <c r="I53" s="7">
        <v>0</v>
      </c>
      <c r="J53" s="7">
        <v>0</v>
      </c>
      <c r="K53" s="7">
        <v>0</v>
      </c>
      <c r="L53" s="7">
        <v>0</v>
      </c>
      <c r="M53" s="7">
        <v>0</v>
      </c>
      <c r="N53" s="7">
        <v>0</v>
      </c>
      <c r="O53" s="16" t="s">
        <v>836</v>
      </c>
      <c r="P53" s="16"/>
      <c r="Q53" s="533"/>
      <c r="R53" s="534"/>
      <c r="S53" s="535"/>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833</v>
      </c>
      <c r="P54" s="16"/>
      <c r="Q54" s="533"/>
      <c r="R54" s="534"/>
      <c r="S54" s="535"/>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834</v>
      </c>
      <c r="P55" s="16"/>
      <c r="Q55" s="533"/>
      <c r="R55" s="534"/>
      <c r="S55" s="535"/>
      <c r="T55" s="17"/>
      <c r="U55" s="17"/>
    </row>
    <row r="56" spans="1:21" ht="13.5" thickBot="1">
      <c r="A56" s="7">
        <v>-4</v>
      </c>
      <c r="B56" s="7">
        <v>4</v>
      </c>
      <c r="C56" s="7">
        <v>0</v>
      </c>
      <c r="D56" s="7">
        <v>0</v>
      </c>
      <c r="E56" s="7">
        <v>99</v>
      </c>
      <c r="F56" s="7">
        <v>0</v>
      </c>
      <c r="G56" s="7">
        <v>-3</v>
      </c>
      <c r="H56" s="7">
        <v>0</v>
      </c>
      <c r="I56" s="7">
        <v>0</v>
      </c>
      <c r="J56" s="7">
        <v>0</v>
      </c>
      <c r="K56" s="7">
        <v>0</v>
      </c>
      <c r="L56" s="7">
        <v>0</v>
      </c>
      <c r="M56" s="7">
        <v>0</v>
      </c>
      <c r="N56" s="7">
        <v>0</v>
      </c>
      <c r="O56" s="16" t="s">
        <v>835</v>
      </c>
      <c r="P56" s="17"/>
      <c r="Q56" s="536"/>
      <c r="R56" s="537"/>
      <c r="S56" s="538"/>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election activeCell="C58" sqref="C58"/>
    </sheetView>
  </sheetViews>
  <sheetFormatPr defaultRowHeight="12.75"/>
  <sheetData>
    <row r="1" spans="1:19">
      <c r="A1" s="32" t="s">
        <v>884</v>
      </c>
    </row>
    <row r="2" spans="1:19">
      <c r="A2" s="38" t="s">
        <v>602</v>
      </c>
    </row>
    <row r="3" spans="1:19">
      <c r="A3" s="178"/>
      <c r="J3" s="30"/>
    </row>
    <row r="4" spans="1:19">
      <c r="A4" s="81" t="s">
        <v>437</v>
      </c>
      <c r="B4" s="11"/>
      <c r="C4" s="11"/>
      <c r="D4" s="11"/>
      <c r="E4" s="11"/>
      <c r="F4" s="11"/>
      <c r="G4" s="11"/>
      <c r="J4" s="30"/>
    </row>
    <row r="5" spans="1:19">
      <c r="A5" s="82" t="s">
        <v>438</v>
      </c>
      <c r="B5" s="82" t="s">
        <v>439</v>
      </c>
      <c r="C5" s="83"/>
      <c r="D5" s="83"/>
      <c r="E5" s="83"/>
      <c r="F5" s="83"/>
      <c r="G5" s="83"/>
      <c r="J5" s="30"/>
    </row>
    <row r="6" spans="1:19">
      <c r="A6" s="84">
        <v>0</v>
      </c>
      <c r="B6" s="14" t="s">
        <v>440</v>
      </c>
      <c r="C6" s="11"/>
      <c r="D6" s="11"/>
      <c r="E6" s="11"/>
      <c r="F6" s="11"/>
      <c r="G6" s="11"/>
      <c r="J6" s="30"/>
    </row>
    <row r="7" spans="1:19">
      <c r="A7" s="84">
        <v>1</v>
      </c>
      <c r="B7" s="14" t="s">
        <v>441</v>
      </c>
      <c r="C7" s="11"/>
      <c r="D7" s="11"/>
      <c r="E7" s="11"/>
      <c r="F7" s="11"/>
      <c r="G7" s="11"/>
      <c r="J7" s="30"/>
    </row>
    <row r="8" spans="1:19">
      <c r="A8" s="84">
        <v>2</v>
      </c>
      <c r="B8" s="14" t="s">
        <v>442</v>
      </c>
      <c r="C8" s="11"/>
      <c r="D8" s="11"/>
      <c r="E8" s="11"/>
      <c r="F8" s="11"/>
      <c r="G8" s="11"/>
      <c r="J8" s="30"/>
    </row>
    <row r="9" spans="1:19">
      <c r="A9" s="84">
        <v>3</v>
      </c>
      <c r="B9" s="14" t="s">
        <v>443</v>
      </c>
      <c r="C9" s="11"/>
      <c r="D9" s="11"/>
      <c r="E9" s="11"/>
      <c r="F9" s="11"/>
      <c r="G9" s="11"/>
      <c r="J9" s="30"/>
    </row>
    <row r="10" spans="1:19">
      <c r="A10" s="84">
        <v>4</v>
      </c>
      <c r="B10" s="14" t="s">
        <v>444</v>
      </c>
      <c r="C10" s="11"/>
      <c r="D10" s="11"/>
      <c r="E10" s="11"/>
      <c r="F10" s="11"/>
      <c r="G10" s="11"/>
      <c r="J10" s="30"/>
    </row>
    <row r="11" spans="1:19">
      <c r="J11" s="30"/>
    </row>
    <row r="12" spans="1:19">
      <c r="A12" s="38" t="s">
        <v>449</v>
      </c>
    </row>
    <row r="13" spans="1:19">
      <c r="A13" s="38"/>
    </row>
    <row r="14" spans="1:19">
      <c r="A14" s="43" t="s">
        <v>435</v>
      </c>
      <c r="B14" s="1"/>
      <c r="C14" s="1"/>
      <c r="D14" s="1"/>
      <c r="E14" s="1"/>
      <c r="F14" s="1"/>
      <c r="G14" s="1"/>
      <c r="H14" s="1"/>
      <c r="I14" s="1"/>
      <c r="J14" s="1"/>
      <c r="K14" s="1"/>
      <c r="L14" s="1"/>
      <c r="M14" s="1"/>
      <c r="N14" s="1"/>
    </row>
    <row r="15" spans="1:19">
      <c r="A15" s="21">
        <v>0</v>
      </c>
      <c r="B15" s="16" t="s">
        <v>327</v>
      </c>
      <c r="C15" s="17"/>
      <c r="D15" s="17"/>
      <c r="E15" s="17"/>
      <c r="F15" s="17"/>
      <c r="G15" s="17"/>
      <c r="H15" s="17"/>
      <c r="I15" s="17"/>
      <c r="J15" s="17"/>
      <c r="K15" s="17"/>
      <c r="L15" s="17"/>
      <c r="M15" s="17"/>
      <c r="N15" s="17"/>
      <c r="O15" s="17"/>
      <c r="P15" s="17"/>
      <c r="Q15" s="17"/>
      <c r="R15" s="17"/>
      <c r="S15" s="17"/>
    </row>
    <row r="16" spans="1:19">
      <c r="A16" s="88" t="s">
        <v>605</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332</v>
      </c>
      <c r="I17" s="22" t="s">
        <v>333</v>
      </c>
      <c r="J17" s="18" t="s">
        <v>8</v>
      </c>
      <c r="K17" s="18" t="s">
        <v>9</v>
      </c>
      <c r="L17" s="22" t="s">
        <v>268</v>
      </c>
      <c r="M17" s="18" t="s">
        <v>97</v>
      </c>
      <c r="N17" s="18" t="s">
        <v>98</v>
      </c>
      <c r="O17" s="19" t="s">
        <v>185</v>
      </c>
      <c r="P17" s="17"/>
      <c r="Q17" s="17"/>
      <c r="R17" s="17"/>
      <c r="S17" s="17"/>
    </row>
    <row r="18" spans="1:19">
      <c r="A18" s="89" t="s">
        <v>414</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434</v>
      </c>
      <c r="B21" s="1"/>
      <c r="C21" s="1"/>
      <c r="D21" s="1"/>
      <c r="E21" s="1"/>
      <c r="F21" s="1"/>
      <c r="G21" s="1"/>
      <c r="H21" s="1"/>
      <c r="I21" s="1"/>
      <c r="J21" s="1"/>
      <c r="K21" s="1"/>
      <c r="L21" s="1"/>
      <c r="M21" s="1"/>
      <c r="N21" s="1"/>
    </row>
    <row r="22" spans="1:19">
      <c r="A22" s="21">
        <v>1</v>
      </c>
      <c r="B22" s="16" t="s">
        <v>327</v>
      </c>
      <c r="C22" s="17"/>
      <c r="D22" s="17"/>
      <c r="E22" s="17"/>
      <c r="F22" s="17"/>
      <c r="G22" s="17"/>
      <c r="H22" s="17"/>
      <c r="I22" s="17"/>
      <c r="J22" s="17"/>
      <c r="K22" s="17"/>
      <c r="L22" s="17"/>
      <c r="M22" s="17"/>
      <c r="N22" s="17"/>
      <c r="O22" s="17"/>
      <c r="P22" s="17"/>
      <c r="Q22" s="17"/>
      <c r="R22" s="17"/>
      <c r="S22" s="17"/>
    </row>
    <row r="23" spans="1:19">
      <c r="A23" s="21">
        <v>2</v>
      </c>
      <c r="B23" s="16" t="s">
        <v>432</v>
      </c>
      <c r="C23" s="17"/>
      <c r="D23" s="17"/>
      <c r="E23" s="17"/>
      <c r="F23" s="17"/>
      <c r="G23" s="17"/>
      <c r="H23" s="17"/>
      <c r="I23" s="17"/>
      <c r="J23" s="17"/>
      <c r="K23" s="17"/>
      <c r="L23" s="17"/>
      <c r="M23" s="17"/>
      <c r="N23" s="17"/>
      <c r="O23" s="17"/>
      <c r="P23" s="17"/>
      <c r="Q23" s="17"/>
      <c r="R23" s="17"/>
      <c r="S23" s="17"/>
    </row>
    <row r="24" spans="1:19">
      <c r="A24" s="21">
        <v>4</v>
      </c>
      <c r="B24" s="21">
        <v>15</v>
      </c>
      <c r="C24" s="16" t="s">
        <v>433</v>
      </c>
      <c r="D24" s="17"/>
      <c r="E24" s="17"/>
      <c r="F24" s="17"/>
      <c r="G24" s="17"/>
      <c r="H24" s="17"/>
      <c r="I24" s="17"/>
      <c r="J24" s="17"/>
      <c r="K24" s="17"/>
      <c r="L24" s="17"/>
      <c r="M24" s="17"/>
      <c r="N24" s="17"/>
      <c r="O24" s="17"/>
      <c r="P24" s="17"/>
      <c r="Q24" s="17"/>
      <c r="R24" s="17"/>
      <c r="S24" s="17"/>
    </row>
    <row r="25" spans="1:19">
      <c r="A25" s="88" t="s">
        <v>604</v>
      </c>
    </row>
    <row r="26" spans="1:19">
      <c r="A26" s="18" t="s">
        <v>13</v>
      </c>
      <c r="B26" s="18" t="s">
        <v>0</v>
      </c>
      <c r="C26" s="18" t="s">
        <v>1</v>
      </c>
      <c r="D26" s="18" t="s">
        <v>2</v>
      </c>
      <c r="E26" s="22" t="s">
        <v>273</v>
      </c>
      <c r="F26" s="22" t="s">
        <v>3</v>
      </c>
      <c r="G26" s="18" t="s">
        <v>5</v>
      </c>
      <c r="H26" s="22" t="s">
        <v>332</v>
      </c>
      <c r="I26" s="22" t="s">
        <v>333</v>
      </c>
      <c r="J26" s="18" t="s">
        <v>8</v>
      </c>
      <c r="K26" s="18" t="s">
        <v>9</v>
      </c>
      <c r="L26" s="22" t="s">
        <v>268</v>
      </c>
      <c r="M26" s="18" t="s">
        <v>97</v>
      </c>
      <c r="N26" s="18" t="s">
        <v>98</v>
      </c>
      <c r="O26" s="19" t="s">
        <v>185</v>
      </c>
      <c r="P26" s="17"/>
      <c r="Q26" s="17"/>
      <c r="R26" s="17"/>
      <c r="S26" s="17"/>
    </row>
    <row r="27" spans="1:19">
      <c r="A27" s="89" t="s">
        <v>414</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436</v>
      </c>
      <c r="B31" s="1"/>
      <c r="C31" s="1"/>
      <c r="D31" s="1"/>
      <c r="E31" s="74" t="s">
        <v>1070</v>
      </c>
      <c r="F31" s="75"/>
      <c r="G31" s="75"/>
      <c r="H31" s="75"/>
      <c r="I31" s="75"/>
      <c r="J31" s="75"/>
      <c r="K31" s="75"/>
      <c r="L31" s="75"/>
      <c r="M31" s="76"/>
      <c r="N31" s="103"/>
      <c r="O31" s="188"/>
    </row>
    <row r="32" spans="1:19">
      <c r="A32" s="21">
        <v>2</v>
      </c>
      <c r="B32" s="16" t="s">
        <v>327</v>
      </c>
      <c r="C32" s="17"/>
      <c r="D32" s="17"/>
      <c r="E32" s="17"/>
      <c r="F32" s="17"/>
      <c r="G32" s="17"/>
      <c r="H32" s="17"/>
      <c r="I32" s="17"/>
      <c r="J32" s="17"/>
      <c r="K32" s="17"/>
      <c r="L32" s="17"/>
      <c r="M32" s="17"/>
      <c r="N32" s="17"/>
      <c r="O32" s="17"/>
      <c r="P32" s="17"/>
      <c r="Q32" s="17"/>
      <c r="R32" s="17"/>
      <c r="S32" s="17"/>
    </row>
    <row r="33" spans="1:19">
      <c r="A33" s="21">
        <v>5</v>
      </c>
      <c r="B33" s="16" t="s">
        <v>445</v>
      </c>
      <c r="C33" s="17"/>
      <c r="D33" s="17"/>
      <c r="E33" s="17"/>
      <c r="F33" s="17"/>
      <c r="G33" s="17"/>
      <c r="H33" s="17"/>
      <c r="I33" s="17"/>
      <c r="J33" s="17"/>
      <c r="K33" s="17"/>
      <c r="L33" s="17"/>
      <c r="M33" s="17"/>
      <c r="N33" s="17"/>
      <c r="O33" s="17"/>
      <c r="P33" s="17"/>
      <c r="Q33" s="17"/>
      <c r="R33" s="17"/>
      <c r="S33" s="17"/>
    </row>
    <row r="34" spans="1:19">
      <c r="A34" s="88" t="s">
        <v>603</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332</v>
      </c>
      <c r="I35" s="22" t="s">
        <v>333</v>
      </c>
      <c r="J35" s="18" t="s">
        <v>8</v>
      </c>
      <c r="K35" s="18" t="s">
        <v>9</v>
      </c>
      <c r="L35" s="22" t="s">
        <v>268</v>
      </c>
      <c r="M35" s="18" t="s">
        <v>97</v>
      </c>
      <c r="N35" s="18" t="s">
        <v>98</v>
      </c>
      <c r="O35" s="19" t="s">
        <v>185</v>
      </c>
      <c r="P35" s="17"/>
      <c r="Q35" s="17"/>
      <c r="R35" s="17"/>
      <c r="S35" s="17"/>
    </row>
    <row r="36" spans="1:19">
      <c r="A36" s="89" t="s">
        <v>414</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446</v>
      </c>
      <c r="B39" s="1"/>
      <c r="C39" s="1"/>
      <c r="D39" s="1"/>
      <c r="E39" s="1"/>
      <c r="F39" s="1"/>
      <c r="G39" s="1"/>
      <c r="H39" s="1"/>
      <c r="I39" s="1"/>
      <c r="J39" s="1"/>
      <c r="K39" s="1"/>
      <c r="L39" s="1"/>
      <c r="M39" s="1"/>
      <c r="N39" s="1"/>
    </row>
    <row r="40" spans="1:19">
      <c r="A40" s="24">
        <v>3</v>
      </c>
      <c r="B40" s="16" t="s">
        <v>327</v>
      </c>
      <c r="C40" s="17"/>
      <c r="D40" s="17"/>
      <c r="E40" s="17"/>
      <c r="F40" s="17"/>
      <c r="G40" s="17"/>
      <c r="H40" s="17"/>
      <c r="I40" s="17"/>
      <c r="J40" s="17"/>
      <c r="K40" s="17"/>
      <c r="L40" s="17"/>
      <c r="M40" s="17"/>
      <c r="N40" s="17"/>
      <c r="O40" s="17"/>
      <c r="P40" s="17"/>
      <c r="Q40" s="17"/>
      <c r="R40" s="17"/>
      <c r="S40" s="17"/>
    </row>
    <row r="41" spans="1:19">
      <c r="A41" s="16" t="s">
        <v>598</v>
      </c>
      <c r="B41" s="16"/>
      <c r="C41" s="17"/>
      <c r="D41" s="17"/>
      <c r="E41" s="17"/>
      <c r="F41" s="17"/>
      <c r="G41" s="17"/>
      <c r="H41" s="17"/>
      <c r="I41" s="17"/>
      <c r="J41" s="17"/>
      <c r="K41" s="17"/>
      <c r="L41" s="17"/>
      <c r="M41" s="17"/>
      <c r="N41" s="17"/>
      <c r="O41" s="17"/>
      <c r="P41" s="17"/>
      <c r="Q41" s="17"/>
      <c r="R41" s="17"/>
      <c r="S41" s="17"/>
    </row>
    <row r="42" spans="1:19">
      <c r="A42" s="16" t="s">
        <v>590</v>
      </c>
      <c r="B42" s="16" t="s">
        <v>599</v>
      </c>
      <c r="C42" s="17" t="s">
        <v>448</v>
      </c>
      <c r="D42" s="17" t="s">
        <v>600</v>
      </c>
      <c r="E42" s="17"/>
      <c r="F42" s="17"/>
      <c r="G42" s="17"/>
      <c r="H42" s="17"/>
      <c r="I42" s="17"/>
      <c r="J42" s="17"/>
      <c r="K42" s="17"/>
      <c r="L42" s="17"/>
      <c r="M42" s="17"/>
      <c r="N42" s="17"/>
      <c r="O42" s="17"/>
      <c r="P42" s="17"/>
      <c r="Q42" s="17"/>
      <c r="R42" s="17"/>
      <c r="S42" s="17"/>
    </row>
    <row r="43" spans="1:19">
      <c r="A43" s="24">
        <v>0.2</v>
      </c>
      <c r="B43" s="24">
        <v>0.25</v>
      </c>
      <c r="C43" s="24" t="s">
        <v>448</v>
      </c>
      <c r="D43" s="24">
        <v>0.1</v>
      </c>
      <c r="E43" s="16" t="s">
        <v>586</v>
      </c>
      <c r="F43" s="17"/>
      <c r="G43" s="17"/>
      <c r="H43" s="17"/>
      <c r="I43" s="17"/>
      <c r="J43" s="17"/>
      <c r="K43" s="17"/>
      <c r="L43" s="17"/>
      <c r="M43" s="17"/>
      <c r="N43" s="17"/>
      <c r="O43" s="17"/>
      <c r="P43" s="17"/>
      <c r="Q43" s="17"/>
      <c r="R43" s="17"/>
      <c r="S43" s="17"/>
    </row>
    <row r="44" spans="1:19">
      <c r="A44" s="21">
        <v>0.2</v>
      </c>
      <c r="B44" s="24">
        <v>0.25</v>
      </c>
      <c r="C44" s="24" t="s">
        <v>448</v>
      </c>
      <c r="D44" s="24">
        <v>0.15</v>
      </c>
      <c r="E44" s="16" t="s">
        <v>587</v>
      </c>
      <c r="F44" s="17"/>
      <c r="G44" s="17"/>
      <c r="H44" s="17"/>
      <c r="I44" s="17"/>
      <c r="J44" s="17"/>
      <c r="K44" s="17"/>
      <c r="L44" s="17"/>
      <c r="M44" s="17"/>
      <c r="N44" s="17"/>
      <c r="O44" s="17"/>
      <c r="P44" s="17"/>
      <c r="Q44" s="17"/>
      <c r="R44" s="17"/>
      <c r="S44" s="17"/>
    </row>
    <row r="45" spans="1:19">
      <c r="A45" s="24">
        <v>0.2</v>
      </c>
      <c r="B45" s="24">
        <v>0.25</v>
      </c>
      <c r="C45" s="24" t="s">
        <v>448</v>
      </c>
      <c r="D45" s="24">
        <v>0.1</v>
      </c>
      <c r="E45" s="16" t="s">
        <v>588</v>
      </c>
      <c r="F45" s="17"/>
      <c r="G45" s="17"/>
      <c r="H45" s="17"/>
      <c r="I45" s="17"/>
      <c r="J45" s="17"/>
      <c r="K45" s="17"/>
      <c r="L45" s="17"/>
      <c r="M45" s="17"/>
      <c r="N45" s="17"/>
      <c r="O45" s="17"/>
      <c r="P45" s="17"/>
      <c r="Q45" s="17"/>
      <c r="R45" s="17"/>
      <c r="S45" s="17"/>
    </row>
    <row r="46" spans="1:19">
      <c r="A46" s="21">
        <v>0.2</v>
      </c>
      <c r="B46" s="24">
        <v>0.25</v>
      </c>
      <c r="C46" s="24" t="s">
        <v>448</v>
      </c>
      <c r="D46" s="24">
        <v>0.13</v>
      </c>
      <c r="E46" s="16" t="s">
        <v>589</v>
      </c>
      <c r="F46" s="17"/>
      <c r="G46" s="17"/>
      <c r="H46" s="17"/>
      <c r="I46" s="17"/>
      <c r="J46" s="17"/>
      <c r="K46" s="17"/>
      <c r="L46" s="17"/>
      <c r="M46" s="17"/>
      <c r="N46" s="17"/>
      <c r="O46" s="17"/>
      <c r="P46" s="17"/>
      <c r="Q46" s="17"/>
      <c r="R46" s="17"/>
      <c r="S46" s="17"/>
    </row>
    <row r="47" spans="1:19">
      <c r="A47" s="88" t="s">
        <v>601</v>
      </c>
      <c r="O47" s="1"/>
    </row>
    <row r="48" spans="1:19">
      <c r="A48" s="88"/>
      <c r="O48" s="1"/>
    </row>
    <row r="49" spans="1:19">
      <c r="A49" s="43" t="s">
        <v>447</v>
      </c>
      <c r="B49" s="1"/>
      <c r="C49" s="1"/>
      <c r="D49" s="1"/>
      <c r="E49" s="1"/>
      <c r="F49" s="1"/>
      <c r="G49" s="1"/>
      <c r="H49" s="1"/>
      <c r="I49" s="1"/>
      <c r="J49" s="1"/>
      <c r="K49" s="1"/>
      <c r="L49" s="1"/>
      <c r="M49" s="1"/>
      <c r="N49" s="1"/>
    </row>
    <row r="50" spans="1:19">
      <c r="A50" s="24">
        <v>4</v>
      </c>
      <c r="B50" s="16" t="s">
        <v>327</v>
      </c>
      <c r="C50" s="17"/>
      <c r="D50" s="17"/>
      <c r="E50" s="17"/>
      <c r="F50" s="17"/>
      <c r="G50" s="17"/>
      <c r="H50" s="17"/>
      <c r="I50" s="17"/>
      <c r="J50" s="17"/>
      <c r="K50" s="17"/>
      <c r="L50" s="17"/>
      <c r="M50" s="17"/>
      <c r="N50" s="17"/>
      <c r="O50" s="17"/>
      <c r="P50" s="17"/>
      <c r="Q50" s="17"/>
      <c r="R50" s="17"/>
      <c r="S50" s="17"/>
    </row>
    <row r="51" spans="1:19">
      <c r="A51" s="16" t="s">
        <v>598</v>
      </c>
      <c r="B51" s="16"/>
      <c r="C51" s="17"/>
      <c r="D51" s="17"/>
      <c r="E51" s="17"/>
      <c r="F51" s="17"/>
      <c r="G51" s="17"/>
      <c r="H51" s="17"/>
      <c r="I51" s="17"/>
      <c r="J51" s="17"/>
      <c r="K51" s="17"/>
      <c r="L51" s="17"/>
      <c r="M51" s="17"/>
      <c r="N51" s="17"/>
      <c r="O51" s="17"/>
      <c r="P51" s="17"/>
      <c r="Q51" s="17"/>
      <c r="R51" s="17"/>
      <c r="S51" s="17"/>
    </row>
    <row r="52" spans="1:19">
      <c r="A52" s="16" t="s">
        <v>590</v>
      </c>
      <c r="B52" s="16" t="s">
        <v>599</v>
      </c>
      <c r="C52" s="17" t="s">
        <v>448</v>
      </c>
      <c r="D52" s="17" t="s">
        <v>600</v>
      </c>
      <c r="E52" s="17"/>
      <c r="F52" s="17"/>
      <c r="G52" s="17"/>
      <c r="H52" s="17"/>
      <c r="I52" s="17"/>
      <c r="J52" s="17"/>
      <c r="K52" s="17"/>
      <c r="L52" s="17"/>
      <c r="M52" s="17"/>
      <c r="N52" s="17"/>
      <c r="O52" s="17"/>
      <c r="P52" s="17"/>
      <c r="Q52" s="17"/>
      <c r="R52" s="17"/>
      <c r="S52" s="17"/>
    </row>
    <row r="53" spans="1:19">
      <c r="A53" s="24">
        <v>0.2</v>
      </c>
      <c r="B53" s="24">
        <v>0.25</v>
      </c>
      <c r="C53" s="24" t="s">
        <v>448</v>
      </c>
      <c r="D53" s="24">
        <v>0.1</v>
      </c>
      <c r="E53" s="16" t="s">
        <v>586</v>
      </c>
      <c r="F53" s="17"/>
      <c r="G53" s="17"/>
      <c r="H53" s="17"/>
      <c r="I53" s="17"/>
      <c r="J53" s="17"/>
      <c r="K53" s="17"/>
      <c r="L53" s="17"/>
      <c r="M53" s="17"/>
      <c r="N53" s="17"/>
      <c r="O53" s="17"/>
      <c r="P53" s="17"/>
      <c r="Q53" s="17"/>
      <c r="R53" s="17"/>
      <c r="S53" s="17"/>
    </row>
    <row r="54" spans="1:19">
      <c r="A54" s="21">
        <v>0.2</v>
      </c>
      <c r="B54" s="24">
        <v>0.25</v>
      </c>
      <c r="C54" s="24" t="s">
        <v>448</v>
      </c>
      <c r="D54" s="24">
        <v>0.15</v>
      </c>
      <c r="E54" s="16" t="s">
        <v>587</v>
      </c>
      <c r="F54" s="17"/>
      <c r="G54" s="17"/>
      <c r="H54" s="17"/>
      <c r="I54" s="17"/>
      <c r="J54" s="17"/>
      <c r="K54" s="17"/>
      <c r="L54" s="17"/>
      <c r="M54" s="17"/>
      <c r="N54" s="17"/>
      <c r="O54" s="17"/>
      <c r="P54" s="17"/>
      <c r="Q54" s="17"/>
      <c r="R54" s="17"/>
      <c r="S54" s="17"/>
    </row>
    <row r="55" spans="1:19">
      <c r="A55" s="24">
        <v>0.2</v>
      </c>
      <c r="B55" s="24">
        <v>0.25</v>
      </c>
      <c r="C55" s="24" t="s">
        <v>448</v>
      </c>
      <c r="D55" s="24">
        <v>0.1</v>
      </c>
      <c r="E55" s="16" t="s">
        <v>588</v>
      </c>
      <c r="F55" s="17"/>
      <c r="G55" s="17"/>
      <c r="H55" s="17"/>
      <c r="I55" s="17"/>
      <c r="J55" s="17"/>
      <c r="K55" s="17"/>
      <c r="L55" s="17"/>
      <c r="M55" s="17"/>
      <c r="N55" s="17"/>
      <c r="O55" s="17"/>
      <c r="P55" s="17"/>
      <c r="Q55" s="17"/>
      <c r="R55" s="17"/>
      <c r="S55" s="17"/>
    </row>
    <row r="56" spans="1:19">
      <c r="A56" s="21">
        <v>0.2</v>
      </c>
      <c r="B56" s="24">
        <v>0.25</v>
      </c>
      <c r="C56" s="24" t="s">
        <v>448</v>
      </c>
      <c r="D56" s="24">
        <v>0.13</v>
      </c>
      <c r="E56" s="16" t="s">
        <v>589</v>
      </c>
      <c r="F56" s="17"/>
      <c r="G56" s="17"/>
      <c r="H56" s="17"/>
      <c r="I56" s="17"/>
      <c r="J56" s="17"/>
      <c r="K56" s="17"/>
      <c r="L56" s="17"/>
      <c r="M56" s="17"/>
      <c r="N56" s="17"/>
      <c r="O56" s="17"/>
      <c r="P56" s="17"/>
      <c r="Q56" s="17"/>
      <c r="R56" s="17"/>
      <c r="S56" s="17"/>
    </row>
    <row r="57" spans="1:19">
      <c r="A57" s="88" t="s">
        <v>601</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1216</v>
      </c>
    </row>
    <row r="2" spans="1:18">
      <c r="A2" s="32"/>
    </row>
    <row r="3" spans="1:18">
      <c r="A3" s="81" t="s">
        <v>462</v>
      </c>
      <c r="B3" s="11"/>
      <c r="C3" s="11"/>
      <c r="D3" s="11"/>
      <c r="E3" s="11"/>
      <c r="F3" s="65"/>
      <c r="G3" s="65"/>
      <c r="H3" s="65"/>
      <c r="I3" s="65"/>
      <c r="J3" s="65"/>
      <c r="K3" s="65"/>
      <c r="L3" s="65"/>
      <c r="M3" s="65"/>
    </row>
    <row r="4" spans="1:18">
      <c r="A4" s="82" t="s">
        <v>438</v>
      </c>
      <c r="B4" s="82" t="s">
        <v>439</v>
      </c>
      <c r="C4" s="83"/>
      <c r="D4" s="83"/>
      <c r="E4" s="83"/>
      <c r="F4" s="83"/>
      <c r="G4" s="83"/>
      <c r="H4" s="83"/>
      <c r="I4" s="83"/>
      <c r="J4" s="83"/>
      <c r="K4" s="83"/>
      <c r="L4" s="83"/>
      <c r="M4" s="83"/>
    </row>
    <row r="5" spans="1:18">
      <c r="A5" s="84">
        <v>1</v>
      </c>
      <c r="B5" s="14" t="s">
        <v>456</v>
      </c>
      <c r="C5" s="11"/>
      <c r="D5" s="11"/>
      <c r="E5" s="11"/>
      <c r="F5" s="11"/>
      <c r="G5" s="11"/>
      <c r="H5" s="11"/>
      <c r="I5" s="11"/>
      <c r="J5" s="11"/>
      <c r="K5" s="11"/>
      <c r="L5" s="11"/>
      <c r="M5" s="11"/>
    </row>
    <row r="6" spans="1:18">
      <c r="A6" s="84">
        <v>2</v>
      </c>
      <c r="B6" s="14" t="s">
        <v>457</v>
      </c>
      <c r="C6" s="11"/>
      <c r="D6" s="11"/>
      <c r="E6" s="11"/>
      <c r="F6" s="11"/>
      <c r="G6" s="11"/>
      <c r="H6" s="11"/>
      <c r="I6" s="11"/>
      <c r="J6" s="11"/>
      <c r="K6" s="11"/>
      <c r="L6" s="11"/>
      <c r="M6" s="11"/>
    </row>
    <row r="7" spans="1:18">
      <c r="A7" s="84">
        <v>3</v>
      </c>
      <c r="B7" s="14" t="s">
        <v>458</v>
      </c>
      <c r="C7" s="11"/>
      <c r="D7" s="11"/>
      <c r="E7" s="11"/>
      <c r="F7" s="11"/>
      <c r="G7" s="11"/>
      <c r="H7" s="11"/>
      <c r="I7" s="11"/>
      <c r="J7" s="11"/>
      <c r="K7" s="11"/>
      <c r="L7" s="11"/>
      <c r="M7" s="11"/>
    </row>
    <row r="8" spans="1:18">
      <c r="A8" s="84">
        <v>4</v>
      </c>
      <c r="B8" s="14" t="s">
        <v>459</v>
      </c>
      <c r="C8" s="11"/>
      <c r="D8" s="11"/>
      <c r="E8" s="11"/>
      <c r="F8" s="11"/>
      <c r="G8" s="11"/>
      <c r="H8" s="11"/>
      <c r="I8" s="11"/>
      <c r="J8" s="11"/>
      <c r="K8" s="11"/>
      <c r="L8" s="11"/>
      <c r="M8" s="11"/>
    </row>
    <row r="9" spans="1:18">
      <c r="A9" s="84">
        <v>5</v>
      </c>
      <c r="B9" s="14" t="s">
        <v>460</v>
      </c>
      <c r="C9" s="11"/>
      <c r="D9" s="11"/>
      <c r="E9" s="11"/>
      <c r="F9" s="11"/>
      <c r="G9" s="11"/>
      <c r="H9" s="11"/>
      <c r="I9" s="11"/>
      <c r="J9" s="11"/>
      <c r="K9" s="11"/>
      <c r="L9" s="11"/>
      <c r="M9" s="11"/>
    </row>
    <row r="10" spans="1:18">
      <c r="A10" s="84">
        <v>8</v>
      </c>
      <c r="B10" s="14" t="s">
        <v>461</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463</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454</v>
      </c>
    </row>
    <row r="15" spans="1:18">
      <c r="A15" s="32" t="s">
        <v>450</v>
      </c>
      <c r="K15" s="3"/>
    </row>
    <row r="16" spans="1:18">
      <c r="A16" s="21">
        <v>1</v>
      </c>
      <c r="B16" s="16" t="s">
        <v>329</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330</v>
      </c>
      <c r="C18" s="17"/>
      <c r="D18" s="17"/>
      <c r="E18" s="17"/>
      <c r="F18" s="17"/>
      <c r="G18" s="17"/>
      <c r="H18" s="17"/>
      <c r="I18" s="17"/>
      <c r="J18" s="17"/>
      <c r="K18" s="17"/>
      <c r="L18" s="17"/>
      <c r="M18" s="17"/>
      <c r="N18" s="17"/>
      <c r="O18" s="17"/>
      <c r="P18" s="17"/>
      <c r="Q18" s="17"/>
      <c r="R18" s="17"/>
    </row>
    <row r="19" spans="1:22">
      <c r="A19" s="21">
        <v>5.5E-2</v>
      </c>
      <c r="B19" s="16" t="s">
        <v>331</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658</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332</v>
      </c>
      <c r="I25" s="22" t="s">
        <v>333</v>
      </c>
      <c r="J25" s="18" t="s">
        <v>8</v>
      </c>
      <c r="K25" s="18" t="s">
        <v>9</v>
      </c>
      <c r="L25" s="22" t="s">
        <v>268</v>
      </c>
      <c r="M25" s="18" t="s">
        <v>97</v>
      </c>
      <c r="N25" s="18" t="s">
        <v>98</v>
      </c>
      <c r="O25" s="19" t="s">
        <v>185</v>
      </c>
      <c r="P25" s="17"/>
      <c r="Q25" s="17"/>
      <c r="R25" s="17"/>
    </row>
    <row r="26" spans="1:22">
      <c r="A26" s="17" t="s">
        <v>415</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451</v>
      </c>
      <c r="K33" s="3"/>
    </row>
    <row r="34" spans="1:22">
      <c r="A34" s="21">
        <v>2</v>
      </c>
      <c r="B34" s="16" t="s">
        <v>329</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330</v>
      </c>
      <c r="C36" s="17"/>
      <c r="D36" s="17"/>
      <c r="E36" s="17"/>
      <c r="F36" s="17"/>
      <c r="G36" s="17"/>
      <c r="H36" s="17"/>
      <c r="I36" s="17"/>
      <c r="J36" s="17"/>
      <c r="K36" s="17"/>
      <c r="L36" s="17"/>
      <c r="M36" s="17"/>
      <c r="N36" s="17"/>
      <c r="O36" s="17"/>
      <c r="P36" s="17"/>
      <c r="Q36" s="17"/>
      <c r="R36" s="17"/>
    </row>
    <row r="37" spans="1:22">
      <c r="A37" s="21">
        <v>5.5E-2</v>
      </c>
      <c r="B37" s="16" t="s">
        <v>331</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658</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332</v>
      </c>
      <c r="I43" s="22" t="s">
        <v>333</v>
      </c>
      <c r="J43" s="18" t="s">
        <v>8</v>
      </c>
      <c r="K43" s="18" t="s">
        <v>9</v>
      </c>
      <c r="L43" s="22" t="s">
        <v>268</v>
      </c>
      <c r="M43" s="18" t="s">
        <v>97</v>
      </c>
      <c r="N43" s="18" t="s">
        <v>98</v>
      </c>
      <c r="O43" s="19" t="s">
        <v>185</v>
      </c>
      <c r="P43" s="17"/>
      <c r="Q43" s="17"/>
      <c r="R43" s="17"/>
    </row>
    <row r="44" spans="1:22">
      <c r="A44" s="17" t="s">
        <v>415</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659</v>
      </c>
      <c r="P48" s="56"/>
      <c r="Q48" s="56"/>
      <c r="R48" s="102" t="s">
        <v>663</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660</v>
      </c>
      <c r="K52" s="3"/>
    </row>
    <row r="53" spans="1:18">
      <c r="A53" s="21">
        <v>3</v>
      </c>
      <c r="B53" s="16" t="s">
        <v>329</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330</v>
      </c>
      <c r="C55" s="17"/>
      <c r="D55" s="17"/>
      <c r="E55" s="17"/>
      <c r="F55" s="17"/>
      <c r="G55" s="17"/>
      <c r="H55" s="17"/>
      <c r="I55" s="17"/>
      <c r="J55" s="17"/>
      <c r="K55" s="17"/>
      <c r="L55" s="17"/>
      <c r="M55" s="17"/>
      <c r="N55" s="17"/>
      <c r="O55" s="17"/>
      <c r="P55" s="17"/>
      <c r="Q55" s="17"/>
      <c r="R55" s="17"/>
    </row>
    <row r="56" spans="1:18">
      <c r="A56" s="21">
        <v>5.5E-2</v>
      </c>
      <c r="B56" s="16" t="s">
        <v>331</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455</v>
      </c>
      <c r="C59" s="17"/>
      <c r="D59" s="17"/>
      <c r="E59" s="17"/>
      <c r="F59" s="17"/>
      <c r="G59" s="17"/>
      <c r="H59" s="17"/>
      <c r="I59" s="17"/>
      <c r="J59" s="17"/>
      <c r="K59" s="17"/>
      <c r="L59" s="17"/>
      <c r="M59" s="17"/>
      <c r="N59" s="17"/>
      <c r="O59" s="17"/>
      <c r="P59" s="17"/>
      <c r="Q59" s="17"/>
      <c r="R59" s="17"/>
    </row>
    <row r="60" spans="1:18" ht="13.5" thickBot="1">
      <c r="A60" s="21">
        <v>5</v>
      </c>
      <c r="B60" s="191">
        <v>7</v>
      </c>
      <c r="C60" s="17" t="s">
        <v>664</v>
      </c>
      <c r="D60" s="17"/>
      <c r="E60" s="17"/>
      <c r="F60" s="189" t="s">
        <v>666</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658</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332</v>
      </c>
      <c r="I64" s="22" t="s">
        <v>333</v>
      </c>
      <c r="J64" s="18" t="s">
        <v>8</v>
      </c>
      <c r="K64" s="18" t="s">
        <v>9</v>
      </c>
      <c r="L64" s="22" t="s">
        <v>268</v>
      </c>
      <c r="M64" s="18" t="s">
        <v>97</v>
      </c>
      <c r="N64" s="18" t="s">
        <v>98</v>
      </c>
      <c r="O64" s="19" t="s">
        <v>185</v>
      </c>
      <c r="P64" s="17"/>
      <c r="Q64" s="17"/>
      <c r="R64" s="17"/>
    </row>
    <row r="65" spans="1:22">
      <c r="A65" s="17" t="s">
        <v>415</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662</v>
      </c>
      <c r="P69" s="56"/>
      <c r="Q69" s="56"/>
      <c r="R69" s="541" t="s">
        <v>663</v>
      </c>
      <c r="S69" s="542"/>
      <c r="T69" s="542"/>
      <c r="U69" s="542"/>
      <c r="V69" s="543"/>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661</v>
      </c>
      <c r="P70" s="56"/>
      <c r="Q70" s="56"/>
      <c r="R70" s="544"/>
      <c r="S70" s="545"/>
      <c r="T70" s="545"/>
      <c r="U70" s="545"/>
      <c r="V70" s="546"/>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452</v>
      </c>
      <c r="K74" s="3"/>
    </row>
    <row r="75" spans="1:22">
      <c r="A75" s="21">
        <v>4</v>
      </c>
      <c r="B75" s="16" t="s">
        <v>329</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330</v>
      </c>
      <c r="C77" s="17"/>
      <c r="D77" s="17"/>
      <c r="E77" s="17"/>
      <c r="F77" s="17"/>
      <c r="G77" s="17"/>
      <c r="H77" s="17"/>
      <c r="I77" s="17"/>
      <c r="J77" s="17"/>
      <c r="K77" s="17"/>
      <c r="L77" s="17"/>
      <c r="M77" s="17"/>
      <c r="N77" s="17"/>
      <c r="O77" s="17"/>
      <c r="P77" s="17"/>
      <c r="Q77" s="17"/>
      <c r="R77" s="17"/>
    </row>
    <row r="78" spans="1:22">
      <c r="A78" s="21">
        <v>5.5E-2</v>
      </c>
      <c r="B78" s="16" t="s">
        <v>331</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455</v>
      </c>
      <c r="C81" s="17"/>
      <c r="D81" s="17"/>
      <c r="E81" s="17"/>
      <c r="F81" s="17"/>
      <c r="G81" s="17"/>
      <c r="H81" s="17"/>
      <c r="I81" s="17"/>
      <c r="J81" s="17"/>
      <c r="K81" s="17"/>
      <c r="L81" s="17"/>
      <c r="M81" s="17"/>
      <c r="N81" s="17"/>
      <c r="O81" s="17"/>
      <c r="P81" s="17"/>
      <c r="Q81" s="17"/>
      <c r="R81" s="17"/>
    </row>
    <row r="82" spans="1:18" ht="13.5" thickBot="1">
      <c r="A82" s="24">
        <v>7</v>
      </c>
      <c r="B82" s="24">
        <v>5</v>
      </c>
      <c r="C82" s="17" t="s">
        <v>664</v>
      </c>
      <c r="D82" s="17"/>
      <c r="E82" s="17"/>
      <c r="F82" s="17"/>
      <c r="G82" s="189" t="s">
        <v>665</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658</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332</v>
      </c>
      <c r="I87" s="22" t="s">
        <v>333</v>
      </c>
      <c r="J87" s="18" t="s">
        <v>8</v>
      </c>
      <c r="K87" s="18" t="s">
        <v>9</v>
      </c>
      <c r="L87" s="22" t="s">
        <v>268</v>
      </c>
      <c r="M87" s="18" t="s">
        <v>97</v>
      </c>
      <c r="N87" s="18" t="s">
        <v>98</v>
      </c>
      <c r="O87" s="19" t="s">
        <v>185</v>
      </c>
      <c r="P87" s="17"/>
      <c r="Q87" s="17"/>
      <c r="R87" s="17"/>
    </row>
    <row r="88" spans="1:18">
      <c r="A88" s="17" t="s">
        <v>415</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661</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662</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453</v>
      </c>
      <c r="K97" s="3"/>
    </row>
    <row r="98" spans="1:18">
      <c r="A98" s="21">
        <v>5</v>
      </c>
      <c r="B98" s="16" t="s">
        <v>329</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330</v>
      </c>
      <c r="C100" s="17"/>
      <c r="D100" s="17"/>
      <c r="E100" s="17"/>
      <c r="F100" s="17"/>
      <c r="G100" s="17"/>
      <c r="H100" s="17"/>
      <c r="I100" s="17"/>
      <c r="J100" s="17"/>
      <c r="K100" s="17"/>
      <c r="L100" s="17"/>
      <c r="M100" s="17"/>
      <c r="N100" s="17"/>
      <c r="O100" s="17"/>
      <c r="P100" s="17"/>
      <c r="Q100" s="17"/>
      <c r="R100" s="17"/>
    </row>
    <row r="101" spans="1:18">
      <c r="A101" s="21">
        <v>5.5E-2</v>
      </c>
      <c r="B101" s="16" t="s">
        <v>331</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455</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664</v>
      </c>
      <c r="D105" s="17"/>
      <c r="E105" s="17"/>
      <c r="F105" s="189" t="s">
        <v>665</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658</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332</v>
      </c>
      <c r="I110" s="22" t="s">
        <v>333</v>
      </c>
      <c r="J110" s="18" t="s">
        <v>8</v>
      </c>
      <c r="K110" s="18" t="s">
        <v>9</v>
      </c>
      <c r="L110" s="22" t="s">
        <v>268</v>
      </c>
      <c r="M110" s="18" t="s">
        <v>97</v>
      </c>
      <c r="N110" s="18" t="s">
        <v>98</v>
      </c>
      <c r="O110" s="19" t="s">
        <v>185</v>
      </c>
      <c r="P110" s="17"/>
      <c r="Q110" s="17"/>
      <c r="R110" s="17"/>
    </row>
    <row r="111" spans="1:18">
      <c r="A111" s="17" t="s">
        <v>415</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661</v>
      </c>
      <c r="P115" s="56"/>
      <c r="Q115" s="56"/>
      <c r="R115" s="541" t="s">
        <v>663</v>
      </c>
      <c r="S115" s="542"/>
      <c r="T115" s="542"/>
      <c r="U115" s="542"/>
      <c r="V115" s="543"/>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662</v>
      </c>
      <c r="P116" s="56"/>
      <c r="Q116" s="56"/>
      <c r="R116" s="544"/>
      <c r="S116" s="545"/>
      <c r="T116" s="545"/>
      <c r="U116" s="545"/>
      <c r="V116" s="546"/>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670</v>
      </c>
      <c r="K120" s="3"/>
    </row>
    <row r="121" spans="1:22" ht="13.5" thickBot="1">
      <c r="A121" s="21">
        <v>8</v>
      </c>
      <c r="B121" s="16" t="s">
        <v>329</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668</v>
      </c>
      <c r="I122" s="103"/>
      <c r="J122" s="103"/>
      <c r="K122" s="104"/>
      <c r="L122" s="17"/>
      <c r="M122" s="17"/>
      <c r="N122" s="17"/>
      <c r="O122" s="17"/>
      <c r="P122" s="17"/>
      <c r="Q122" s="17"/>
      <c r="R122" s="17"/>
    </row>
    <row r="123" spans="1:22" ht="13.5" thickBot="1">
      <c r="A123" s="21">
        <v>999</v>
      </c>
      <c r="B123" s="16" t="s">
        <v>330</v>
      </c>
      <c r="C123" s="17"/>
      <c r="D123" s="17"/>
      <c r="E123" s="17"/>
      <c r="F123" s="17"/>
      <c r="G123" s="17"/>
      <c r="H123" s="189" t="s">
        <v>669</v>
      </c>
      <c r="I123" s="103"/>
      <c r="J123" s="103"/>
      <c r="K123" s="104"/>
      <c r="L123" s="17"/>
      <c r="M123" s="17"/>
      <c r="N123" s="17"/>
      <c r="O123" s="17"/>
      <c r="P123" s="17"/>
      <c r="Q123" s="17"/>
      <c r="R123" s="17"/>
    </row>
    <row r="124" spans="1:22">
      <c r="A124" s="21">
        <v>5.5E-2</v>
      </c>
      <c r="B124" s="16" t="s">
        <v>331</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658</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332</v>
      </c>
      <c r="I130" s="22" t="s">
        <v>333</v>
      </c>
      <c r="J130" s="18" t="s">
        <v>8</v>
      </c>
      <c r="K130" s="18" t="s">
        <v>9</v>
      </c>
      <c r="L130" s="22" t="s">
        <v>268</v>
      </c>
      <c r="M130" s="18" t="s">
        <v>97</v>
      </c>
      <c r="N130" s="18" t="s">
        <v>98</v>
      </c>
      <c r="O130" s="19" t="s">
        <v>185</v>
      </c>
      <c r="P130" s="17"/>
      <c r="Q130" s="17"/>
      <c r="R130" s="17"/>
    </row>
    <row r="131" spans="1:22">
      <c r="A131" s="17" t="s">
        <v>415</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667</v>
      </c>
      <c r="P135" s="56"/>
      <c r="Q135" s="56"/>
      <c r="R135" s="189" t="s">
        <v>663</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885</v>
      </c>
    </row>
    <row r="2" spans="1:11">
      <c r="A2" s="264" t="s">
        <v>886</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514</v>
      </c>
      <c r="F10" s="46">
        <v>100</v>
      </c>
      <c r="G10" s="110">
        <f>G14+(G16-G14)/(1-EXP(-G11*(G15-G13)))</f>
        <v>100.27476501950026</v>
      </c>
      <c r="H10" s="46">
        <v>100</v>
      </c>
      <c r="I10" s="111">
        <f>(I$14^I$17+(I$16^I$17-I$14^I$17)/(1-EXP(-I$11*($I$15-I$13))))^(1/I$17)</f>
        <v>100.25526166519182</v>
      </c>
    </row>
    <row r="11" spans="1:11">
      <c r="E11" s="39" t="s">
        <v>515</v>
      </c>
      <c r="F11" s="46">
        <v>0.2</v>
      </c>
      <c r="G11" s="39">
        <v>0.2</v>
      </c>
      <c r="H11" s="46">
        <v>0.2</v>
      </c>
      <c r="I11" s="39">
        <v>0.2</v>
      </c>
    </row>
    <row r="12" spans="1:11">
      <c r="E12" s="39" t="s">
        <v>516</v>
      </c>
      <c r="F12" s="46">
        <v>-0.5</v>
      </c>
      <c r="H12" s="46">
        <v>-0.5</v>
      </c>
    </row>
    <row r="13" spans="1:11">
      <c r="E13" s="39" t="s">
        <v>517</v>
      </c>
      <c r="G13" s="46">
        <v>0</v>
      </c>
      <c r="I13" s="46">
        <v>0</v>
      </c>
    </row>
    <row r="14" spans="1:11">
      <c r="E14" s="39" t="s">
        <v>518</v>
      </c>
      <c r="G14" s="46">
        <v>9.52</v>
      </c>
      <c r="I14" s="46">
        <v>9.52</v>
      </c>
    </row>
    <row r="15" spans="1:11">
      <c r="E15" s="39" t="s">
        <v>519</v>
      </c>
      <c r="G15" s="46">
        <v>29</v>
      </c>
      <c r="I15" s="46">
        <v>29</v>
      </c>
    </row>
    <row r="16" spans="1:11">
      <c r="E16" s="39" t="s">
        <v>520</v>
      </c>
      <c r="G16" s="46">
        <v>100</v>
      </c>
      <c r="I16" s="46">
        <v>100</v>
      </c>
    </row>
    <row r="17" spans="5:10">
      <c r="E17" s="50" t="s">
        <v>521</v>
      </c>
      <c r="H17" s="46">
        <v>1.1000000000000001</v>
      </c>
      <c r="I17" s="46">
        <v>1.1000000000000001</v>
      </c>
    </row>
    <row r="18" spans="5:10">
      <c r="E18" s="39" t="s">
        <v>522</v>
      </c>
      <c r="F18" s="48" t="s">
        <v>523</v>
      </c>
      <c r="G18" s="48" t="s">
        <v>524</v>
      </c>
      <c r="H18" s="48" t="s">
        <v>525</v>
      </c>
      <c r="I18" s="48" t="s">
        <v>526</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2.75"/>
  <sheetData>
    <row r="1" spans="1:16">
      <c r="A1" s="43" t="s">
        <v>464</v>
      </c>
      <c r="B1" s="1"/>
      <c r="C1" s="1"/>
      <c r="D1" s="1"/>
    </row>
    <row r="2" spans="1:16">
      <c r="A2" s="43"/>
      <c r="B2" s="1"/>
      <c r="C2" s="1"/>
      <c r="D2" s="1"/>
    </row>
    <row r="3" spans="1:16">
      <c r="A3" s="82" t="s">
        <v>438</v>
      </c>
      <c r="B3" s="82" t="s">
        <v>439</v>
      </c>
      <c r="C3" s="83"/>
      <c r="D3" s="83"/>
      <c r="E3" s="83"/>
      <c r="F3" s="83"/>
      <c r="G3" s="83"/>
      <c r="H3" s="83"/>
    </row>
    <row r="4" spans="1:16">
      <c r="A4" s="84">
        <v>1</v>
      </c>
      <c r="B4" s="14" t="s">
        <v>466</v>
      </c>
      <c r="C4" s="11"/>
      <c r="D4" s="11"/>
      <c r="E4" s="11"/>
      <c r="F4" s="11"/>
      <c r="G4" s="11"/>
      <c r="H4" s="11"/>
    </row>
    <row r="5" spans="1:16">
      <c r="A5" s="84">
        <v>2</v>
      </c>
      <c r="B5" s="14" t="s">
        <v>467</v>
      </c>
      <c r="C5" s="11"/>
      <c r="D5" s="11"/>
      <c r="E5" s="11"/>
      <c r="F5" s="11"/>
      <c r="G5" s="11"/>
      <c r="H5" s="11"/>
    </row>
    <row r="6" spans="1:16">
      <c r="A6" s="84">
        <v>3</v>
      </c>
      <c r="B6" s="14" t="s">
        <v>468</v>
      </c>
      <c r="C6" s="11"/>
      <c r="D6" s="11"/>
      <c r="E6" s="11"/>
      <c r="F6" s="11"/>
      <c r="G6" s="11"/>
      <c r="H6" s="11"/>
    </row>
    <row r="7" spans="1:16">
      <c r="A7" s="84">
        <v>4</v>
      </c>
      <c r="B7" s="14" t="s">
        <v>469</v>
      </c>
      <c r="C7" s="11"/>
      <c r="D7" s="11"/>
      <c r="E7" s="11"/>
      <c r="F7" s="11"/>
      <c r="G7" s="11"/>
      <c r="H7" s="11"/>
    </row>
    <row r="8" spans="1:16">
      <c r="A8" s="380">
        <v>5</v>
      </c>
      <c r="B8" s="14" t="s">
        <v>1226</v>
      </c>
      <c r="C8" s="11"/>
      <c r="D8" s="11"/>
      <c r="E8" s="11"/>
      <c r="F8" s="11"/>
      <c r="G8" s="11"/>
      <c r="H8" s="11"/>
    </row>
    <row r="9" spans="1:16">
      <c r="A9" s="84">
        <v>6</v>
      </c>
      <c r="B9" s="14" t="s">
        <v>470</v>
      </c>
      <c r="C9" s="11"/>
      <c r="D9" s="11"/>
      <c r="E9" s="11"/>
      <c r="F9" s="11"/>
      <c r="G9" s="11"/>
      <c r="H9" s="11"/>
    </row>
    <row r="10" spans="1:16">
      <c r="A10" s="11"/>
      <c r="B10" s="11"/>
      <c r="C10" s="11"/>
      <c r="D10" s="11"/>
      <c r="E10" s="11"/>
      <c r="F10" s="11"/>
      <c r="G10" s="11"/>
      <c r="H10" s="11"/>
    </row>
    <row r="11" spans="1:16">
      <c r="A11" s="81" t="s">
        <v>465</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448</v>
      </c>
      <c r="E22" s="16" t="s">
        <v>471</v>
      </c>
      <c r="F22" s="17"/>
      <c r="G22" s="17"/>
      <c r="H22" s="17"/>
      <c r="I22" s="17"/>
      <c r="J22" s="17"/>
      <c r="K22" s="17"/>
      <c r="L22" s="17"/>
      <c r="M22" s="17"/>
      <c r="N22" s="17"/>
      <c r="O22" s="17"/>
      <c r="P22" s="17"/>
    </row>
    <row r="23" spans="1:16">
      <c r="A23" s="2">
        <v>1</v>
      </c>
      <c r="B23" s="16" t="s">
        <v>472</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448</v>
      </c>
      <c r="E27" s="16" t="s">
        <v>471</v>
      </c>
      <c r="F27" s="17"/>
      <c r="G27" s="17"/>
      <c r="H27" s="17"/>
      <c r="I27" s="17"/>
      <c r="J27" s="17"/>
      <c r="K27" s="17"/>
      <c r="L27" s="17"/>
      <c r="M27" s="17"/>
      <c r="N27" s="17"/>
      <c r="O27" s="17"/>
      <c r="P27" s="17"/>
    </row>
    <row r="28" spans="1:16">
      <c r="A28" s="2">
        <v>1</v>
      </c>
      <c r="B28" s="16" t="s">
        <v>472</v>
      </c>
      <c r="C28" s="17"/>
      <c r="D28" s="17"/>
      <c r="E28" s="17"/>
      <c r="F28" s="17"/>
      <c r="G28" s="17"/>
      <c r="H28" s="17"/>
      <c r="I28" s="17"/>
      <c r="J28" s="17"/>
      <c r="K28" s="17"/>
      <c r="L28" s="17"/>
      <c r="M28" s="17"/>
      <c r="N28" s="17"/>
      <c r="O28" s="17"/>
      <c r="P28" s="17"/>
    </row>
    <row r="29" spans="1:16">
      <c r="A29" s="2">
        <v>2</v>
      </c>
      <c r="B29" s="16" t="s">
        <v>473</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1" t="s">
        <v>1227</v>
      </c>
      <c r="F32" s="382"/>
      <c r="G32" s="382"/>
      <c r="H32" s="382"/>
      <c r="I32" s="382"/>
      <c r="J32" s="382"/>
      <c r="K32" s="382"/>
      <c r="L32" s="382"/>
      <c r="M32" s="382"/>
      <c r="N32" s="382"/>
      <c r="O32" s="383"/>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448</v>
      </c>
      <c r="E36" s="16" t="s">
        <v>1071</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44" sqref="E44"/>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623</v>
      </c>
      <c r="E1" s="38" t="s">
        <v>898</v>
      </c>
    </row>
    <row r="2" spans="1:25">
      <c r="A2" s="5"/>
      <c r="B2" s="1"/>
      <c r="C2" s="1"/>
      <c r="D2" s="1"/>
      <c r="E2" s="1"/>
      <c r="F2" s="1"/>
      <c r="O2" s="30"/>
      <c r="P2" s="30"/>
    </row>
    <row r="3" spans="1:25">
      <c r="A3" s="183"/>
      <c r="B3" s="5" t="s">
        <v>614</v>
      </c>
      <c r="C3" s="1"/>
      <c r="D3" s="1"/>
      <c r="E3" s="1"/>
      <c r="F3" s="1"/>
      <c r="O3" s="30"/>
    </row>
    <row r="4" spans="1:25" s="1" customFormat="1">
      <c r="A4" s="5"/>
      <c r="B4" s="5"/>
      <c r="O4" s="31"/>
    </row>
    <row r="5" spans="1:25" s="1" customFormat="1">
      <c r="A5" s="32" t="s">
        <v>475</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474</v>
      </c>
      <c r="B7" s="11"/>
      <c r="C7" s="11"/>
      <c r="D7" s="11"/>
      <c r="E7" s="11"/>
      <c r="F7" s="11"/>
      <c r="G7" s="11"/>
      <c r="H7" s="11"/>
      <c r="I7" s="11"/>
      <c r="J7" s="11"/>
      <c r="K7"/>
      <c r="L7"/>
      <c r="M7"/>
      <c r="N7"/>
      <c r="O7"/>
      <c r="P7"/>
      <c r="Q7"/>
      <c r="R7"/>
    </row>
    <row r="8" spans="1:25" s="1" customFormat="1">
      <c r="A8" s="82" t="s">
        <v>438</v>
      </c>
      <c r="B8" s="82" t="s">
        <v>439</v>
      </c>
      <c r="C8" s="83"/>
      <c r="D8" s="83"/>
      <c r="E8" s="83"/>
      <c r="F8" s="83"/>
      <c r="G8" s="83"/>
      <c r="H8" s="83"/>
      <c r="I8" s="83"/>
      <c r="J8" s="83"/>
      <c r="K8"/>
      <c r="L8"/>
      <c r="M8"/>
      <c r="N8"/>
      <c r="O8"/>
      <c r="P8"/>
      <c r="Q8"/>
      <c r="R8"/>
    </row>
    <row r="9" spans="1:25" s="1" customFormat="1">
      <c r="A9" s="84">
        <v>0</v>
      </c>
      <c r="B9" s="14" t="s">
        <v>476</v>
      </c>
      <c r="C9" s="11"/>
      <c r="D9" s="11"/>
      <c r="E9" s="11"/>
      <c r="F9" s="11"/>
      <c r="G9" s="11"/>
      <c r="H9" s="11"/>
      <c r="I9" s="11"/>
      <c r="J9" s="11"/>
      <c r="K9"/>
      <c r="L9"/>
      <c r="M9"/>
      <c r="N9"/>
      <c r="O9"/>
      <c r="P9"/>
      <c r="Q9"/>
      <c r="R9"/>
    </row>
    <row r="10" spans="1:25" s="1" customFormat="1">
      <c r="A10" s="84">
        <v>1</v>
      </c>
      <c r="B10" s="14" t="s">
        <v>477</v>
      </c>
      <c r="C10" s="11"/>
      <c r="D10" s="11"/>
      <c r="E10" s="11"/>
      <c r="F10" s="11"/>
      <c r="G10" s="11"/>
      <c r="H10" s="11"/>
      <c r="I10" s="11"/>
      <c r="J10" s="11"/>
      <c r="K10"/>
      <c r="L10"/>
      <c r="M10"/>
      <c r="N10"/>
      <c r="O10"/>
      <c r="P10"/>
      <c r="Q10"/>
      <c r="R10"/>
    </row>
    <row r="11" spans="1:25" s="1" customFormat="1">
      <c r="A11" s="84">
        <v>-1</v>
      </c>
      <c r="B11" s="14" t="s">
        <v>478</v>
      </c>
      <c r="C11" s="11"/>
      <c r="D11" s="11"/>
      <c r="E11" s="11"/>
      <c r="F11" s="11"/>
      <c r="G11" s="11"/>
      <c r="H11" s="11"/>
      <c r="I11" s="11"/>
      <c r="J11" s="11"/>
      <c r="K11"/>
      <c r="L11"/>
      <c r="M11"/>
      <c r="N11"/>
      <c r="O11"/>
      <c r="P11"/>
      <c r="Q11"/>
      <c r="R11"/>
    </row>
    <row r="12" spans="1:25" s="1" customFormat="1">
      <c r="A12" s="90" t="s">
        <v>899</v>
      </c>
      <c r="B12" s="14"/>
      <c r="C12" s="11"/>
      <c r="D12" s="11"/>
      <c r="E12" s="11"/>
      <c r="F12" s="11"/>
      <c r="G12" s="11"/>
      <c r="H12" s="11"/>
      <c r="I12" s="11"/>
      <c r="J12" s="11"/>
      <c r="K12"/>
      <c r="L12"/>
      <c r="M12"/>
      <c r="N12"/>
      <c r="O12"/>
      <c r="P12"/>
      <c r="Q12"/>
      <c r="R12"/>
    </row>
    <row r="13" spans="1:25" s="1" customFormat="1">
      <c r="A13" s="268"/>
      <c r="B13" s="5"/>
      <c r="E13"/>
      <c r="F13"/>
      <c r="G13"/>
      <c r="H13"/>
      <c r="I13"/>
      <c r="J13"/>
      <c r="K13"/>
      <c r="L13"/>
      <c r="M13"/>
      <c r="N13"/>
      <c r="O13"/>
      <c r="P13"/>
      <c r="Q13"/>
      <c r="R13"/>
    </row>
    <row r="14" spans="1:25" s="1" customFormat="1">
      <c r="A14" s="2">
        <v>0</v>
      </c>
      <c r="B14" s="16" t="s">
        <v>480</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480</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481</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479</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480</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481</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479</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606</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332</v>
      </c>
      <c r="I24" s="22" t="s">
        <v>333</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607</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608</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609</v>
      </c>
      <c r="P27" s="17"/>
      <c r="Q27" s="17"/>
      <c r="R27" s="17"/>
      <c r="S27" s="17"/>
      <c r="T27" s="17"/>
      <c r="U27" s="17"/>
      <c r="V27" s="17"/>
      <c r="W27" s="17"/>
      <c r="X27" s="17"/>
      <c r="Y27" s="17"/>
    </row>
    <row r="28" spans="1:25" s="1" customFormat="1" ht="13.5" thickBot="1"/>
    <row r="29" spans="1:25" ht="13.5" thickBot="1">
      <c r="A29" s="32" t="s">
        <v>683</v>
      </c>
      <c r="E29" s="201" t="s">
        <v>887</v>
      </c>
      <c r="F29" s="187"/>
      <c r="G29" s="187"/>
      <c r="H29" s="187"/>
      <c r="I29" s="188"/>
      <c r="K29" s="30"/>
    </row>
    <row r="30" spans="1:25">
      <c r="A30" s="3" t="s">
        <v>684</v>
      </c>
      <c r="E30" s="202"/>
      <c r="F30" s="36"/>
      <c r="G30" s="36"/>
      <c r="H30" s="36"/>
      <c r="I30" s="36"/>
    </row>
    <row r="31" spans="1:25" ht="13.5" thickBot="1">
      <c r="A31" s="16" t="s">
        <v>676</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679</v>
      </c>
      <c r="C32" s="17"/>
      <c r="D32" s="17"/>
      <c r="E32" s="102" t="s">
        <v>677</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678</v>
      </c>
      <c r="J33" s="103"/>
      <c r="K33" s="103"/>
      <c r="L33" s="103"/>
      <c r="M33" s="103"/>
      <c r="N33" s="104"/>
      <c r="O33" s="17"/>
      <c r="P33" s="17"/>
      <c r="Q33" s="17"/>
      <c r="R33" s="17"/>
      <c r="S33" s="17"/>
      <c r="T33" s="17"/>
      <c r="U33" s="17"/>
      <c r="V33" s="17"/>
      <c r="W33" s="17"/>
      <c r="X33" s="17"/>
      <c r="Y33" s="17"/>
    </row>
    <row r="34" spans="1:25" ht="13.5" thickBot="1">
      <c r="A34" s="16" t="s">
        <v>674</v>
      </c>
      <c r="B34" s="16" t="s">
        <v>675</v>
      </c>
      <c r="C34" s="16" t="s">
        <v>680</v>
      </c>
      <c r="D34" s="194" t="s">
        <v>681</v>
      </c>
      <c r="E34" s="194" t="s">
        <v>397</v>
      </c>
      <c r="F34" s="16" t="s">
        <v>398</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493" t="s">
        <v>889</v>
      </c>
      <c r="H35" s="494"/>
      <c r="I35" s="494"/>
      <c r="J35" s="494"/>
      <c r="K35" s="494"/>
      <c r="L35" s="494"/>
      <c r="M35" s="494"/>
      <c r="N35" s="494"/>
      <c r="O35" s="494"/>
      <c r="P35" s="562"/>
      <c r="Q35" s="17"/>
      <c r="R35" s="17"/>
      <c r="S35" s="17"/>
      <c r="T35" s="17"/>
      <c r="U35" s="17"/>
      <c r="V35" s="17"/>
      <c r="W35" s="17"/>
      <c r="X35" s="17"/>
      <c r="Y35" s="17"/>
    </row>
    <row r="36" spans="1:25" ht="13.5" thickBot="1">
      <c r="A36" s="21">
        <v>1</v>
      </c>
      <c r="B36" s="21">
        <v>1</v>
      </c>
      <c r="C36" s="21">
        <v>2</v>
      </c>
      <c r="D36" s="21">
        <v>1</v>
      </c>
      <c r="E36" s="21">
        <v>4</v>
      </c>
      <c r="F36" s="21">
        <v>10</v>
      </c>
      <c r="G36" s="495"/>
      <c r="H36" s="496"/>
      <c r="I36" s="496"/>
      <c r="J36" s="496"/>
      <c r="K36" s="496"/>
      <c r="L36" s="496"/>
      <c r="M36" s="496"/>
      <c r="N36" s="496"/>
      <c r="O36" s="496"/>
      <c r="P36" s="563"/>
      <c r="Q36" s="17"/>
      <c r="R36" s="17"/>
      <c r="S36" s="17"/>
      <c r="T36" s="17"/>
      <c r="U36" s="17"/>
      <c r="V36" s="17"/>
      <c r="W36" s="17"/>
      <c r="X36" s="17"/>
      <c r="Y36" s="17"/>
    </row>
    <row r="37" spans="1:25" ht="13.5" thickBot="1">
      <c r="A37" s="3" t="s">
        <v>890</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513" t="s">
        <v>891</v>
      </c>
      <c r="S38" s="515"/>
      <c r="T38" s="17"/>
      <c r="U38" s="17"/>
      <c r="V38" s="17"/>
      <c r="W38" s="17"/>
      <c r="X38" s="17"/>
      <c r="Y38" s="17"/>
    </row>
    <row r="39" spans="1:25">
      <c r="A39" s="16" t="s">
        <v>489</v>
      </c>
      <c r="B39" s="17"/>
      <c r="C39" s="17"/>
      <c r="D39" s="17"/>
      <c r="E39" s="16"/>
      <c r="F39" s="16"/>
      <c r="G39" s="17"/>
      <c r="H39" s="17"/>
      <c r="I39" s="17"/>
      <c r="J39" s="17"/>
      <c r="K39" s="17"/>
      <c r="L39" s="17"/>
      <c r="M39" s="17"/>
      <c r="N39" s="17"/>
      <c r="O39" s="17"/>
      <c r="P39" s="17"/>
      <c r="Q39" s="17"/>
      <c r="R39" s="516"/>
      <c r="S39" s="518"/>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672</v>
      </c>
      <c r="P40" s="17"/>
      <c r="Q40" s="17"/>
      <c r="R40" s="516"/>
      <c r="S40" s="518"/>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673</v>
      </c>
      <c r="P41" s="17"/>
      <c r="Q41" s="17"/>
      <c r="R41" s="516"/>
      <c r="S41" s="518"/>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682</v>
      </c>
      <c r="P42" s="17"/>
      <c r="Q42" s="17"/>
      <c r="R42" s="516"/>
      <c r="S42" s="518"/>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682</v>
      </c>
      <c r="P43" s="17"/>
      <c r="Q43" s="17"/>
      <c r="R43" s="519"/>
      <c r="S43" s="521"/>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624</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414</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415</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416</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417</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418</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419</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420</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611</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607</v>
      </c>
      <c r="P76" s="181"/>
      <c r="Q76" s="74" t="s">
        <v>892</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625</v>
      </c>
      <c r="P77" s="181"/>
      <c r="Q77" s="547" t="s">
        <v>1073</v>
      </c>
      <c r="R77" s="548"/>
      <c r="S77" s="548"/>
      <c r="T77" s="548"/>
      <c r="U77" s="549"/>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609</v>
      </c>
      <c r="P78" s="181"/>
      <c r="Q78" s="550"/>
      <c r="R78" s="551"/>
      <c r="S78" s="551"/>
      <c r="T78" s="551"/>
      <c r="U78" s="552"/>
      <c r="V78" s="181"/>
      <c r="W78" s="181"/>
      <c r="X78" s="181"/>
      <c r="Y78" s="181"/>
    </row>
    <row r="79" spans="1:25">
      <c r="A79" s="16" t="s">
        <v>610</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612</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489</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672</v>
      </c>
      <c r="P86" s="181"/>
      <c r="Q86" s="181"/>
      <c r="R86" s="441" t="s">
        <v>1072</v>
      </c>
      <c r="S86" s="442"/>
      <c r="T86" s="442"/>
      <c r="U86" s="443"/>
      <c r="V86" s="181"/>
      <c r="W86" s="181"/>
      <c r="X86" s="181"/>
      <c r="Y86" s="181"/>
    </row>
    <row r="87" spans="1:25" ht="13.5" thickBot="1">
      <c r="A87" s="183"/>
      <c r="B87" s="181"/>
      <c r="C87" s="181"/>
      <c r="D87" s="181"/>
      <c r="E87" s="181"/>
      <c r="F87" s="181"/>
      <c r="G87" s="181"/>
      <c r="H87" s="181"/>
      <c r="I87" s="181"/>
      <c r="J87" s="181"/>
      <c r="K87" s="181"/>
      <c r="L87" s="181"/>
      <c r="M87" s="181"/>
      <c r="N87" s="181">
        <v>0</v>
      </c>
      <c r="O87" s="183" t="s">
        <v>673</v>
      </c>
      <c r="P87" s="181"/>
      <c r="Q87" s="181"/>
      <c r="R87" s="444"/>
      <c r="S87" s="445"/>
      <c r="T87" s="445"/>
      <c r="U87" s="446"/>
      <c r="V87" s="181"/>
      <c r="W87" s="181"/>
      <c r="X87" s="181"/>
      <c r="Y87" s="181"/>
    </row>
    <row r="88" spans="1:25" ht="13.5" thickBot="1">
      <c r="A88" s="16" t="s">
        <v>613</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615</v>
      </c>
      <c r="P89" s="181"/>
      <c r="Q89" s="181"/>
      <c r="R89" s="184"/>
      <c r="S89" s="185"/>
      <c r="T89" s="184"/>
      <c r="U89" s="185"/>
      <c r="V89" s="553" t="s">
        <v>622</v>
      </c>
      <c r="W89" s="554"/>
      <c r="X89" s="554"/>
      <c r="Y89" s="555"/>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616</v>
      </c>
      <c r="P90" s="181"/>
      <c r="Q90" s="181"/>
      <c r="R90" s="185"/>
      <c r="S90" s="185"/>
      <c r="T90" s="185"/>
      <c r="U90" s="185"/>
      <c r="V90" s="556"/>
      <c r="W90" s="557"/>
      <c r="X90" s="557"/>
      <c r="Y90" s="558"/>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617</v>
      </c>
      <c r="P91" s="181"/>
      <c r="Q91" s="181"/>
      <c r="R91" s="185"/>
      <c r="S91" s="185"/>
      <c r="T91" s="185"/>
      <c r="U91" s="185"/>
      <c r="V91" s="556"/>
      <c r="W91" s="557"/>
      <c r="X91" s="557"/>
      <c r="Y91" s="558"/>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620</v>
      </c>
      <c r="P92" s="181"/>
      <c r="Q92" s="181"/>
      <c r="R92" s="184"/>
      <c r="S92" s="184"/>
      <c r="T92" s="184"/>
      <c r="U92" s="181"/>
      <c r="V92" s="556"/>
      <c r="W92" s="557"/>
      <c r="X92" s="557"/>
      <c r="Y92" s="558"/>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618</v>
      </c>
      <c r="P93" s="181"/>
      <c r="Q93" s="181"/>
      <c r="R93" s="184"/>
      <c r="S93" s="184"/>
      <c r="T93" s="184"/>
      <c r="U93" s="181"/>
      <c r="V93" s="556"/>
      <c r="W93" s="557"/>
      <c r="X93" s="557"/>
      <c r="Y93" s="558"/>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619</v>
      </c>
      <c r="P94" s="181"/>
      <c r="Q94" s="181"/>
      <c r="R94" s="184"/>
      <c r="S94" s="184"/>
      <c r="T94" s="184"/>
      <c r="U94" s="181"/>
      <c r="V94" s="556"/>
      <c r="W94" s="557"/>
      <c r="X94" s="557"/>
      <c r="Y94" s="558"/>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621</v>
      </c>
      <c r="P95" s="181"/>
      <c r="Q95" s="181"/>
      <c r="R95" s="181"/>
      <c r="S95" s="181"/>
      <c r="T95" s="181"/>
      <c r="U95" s="181"/>
      <c r="V95" s="559"/>
      <c r="W95" s="560"/>
      <c r="X95" s="560"/>
      <c r="Y95" s="561"/>
    </row>
    <row r="96" spans="1:25" ht="13.5" thickBot="1">
      <c r="A96" s="16" t="s">
        <v>338</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73</vt:i4>
      </vt:variant>
    </vt:vector>
  </HeadingPairs>
  <TitlesOfParts>
    <vt:vector size="100"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Dirichlet_Multinomial</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DM_details</vt:lpstr>
      <vt:lpstr>DM_parms</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2021-03-18T21:00:21Z</dcterms:modified>
</cp:coreProperties>
</file>