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nobalam/Documents/Dissertation/irs-pricing-python/reports/figures/"/>
    </mc:Choice>
  </mc:AlternateContent>
  <xr:revisionPtr revIDLastSave="0" documentId="13_ncr:1_{6DE412CF-1787-F646-93B5-9533AF128729}" xr6:coauthVersionLast="47" xr6:coauthVersionMax="47" xr10:uidLastSave="{00000000-0000-0000-0000-000000000000}"/>
  <bookViews>
    <workbookView xWindow="780" yWindow="1000" windowWidth="27640" windowHeight="15380" xr2:uid="{AE42EA2A-A6CE-8E4B-9668-07393C7A1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" l="1"/>
  <c r="J31" i="1"/>
  <c r="K31" i="1" s="1"/>
  <c r="J32" i="1"/>
  <c r="K32" i="1" s="1"/>
  <c r="J33" i="1"/>
  <c r="K33" i="1" s="1"/>
  <c r="J34" i="1"/>
  <c r="J35" i="1"/>
  <c r="K35" i="1" s="1"/>
  <c r="J36" i="1"/>
  <c r="J37" i="1"/>
  <c r="K37" i="1" s="1"/>
  <c r="J38" i="1"/>
  <c r="J39" i="1"/>
  <c r="K39" i="1" s="1"/>
  <c r="I31" i="1"/>
  <c r="I32" i="1"/>
  <c r="I33" i="1"/>
  <c r="I34" i="1"/>
  <c r="K34" i="1" s="1"/>
  <c r="I35" i="1"/>
  <c r="I36" i="1"/>
  <c r="K36" i="1" s="1"/>
  <c r="I37" i="1"/>
  <c r="I38" i="1"/>
  <c r="I39" i="1"/>
  <c r="F35" i="1"/>
  <c r="E31" i="1"/>
  <c r="F31" i="1" s="1"/>
  <c r="E32" i="1"/>
  <c r="F32" i="1" s="1"/>
  <c r="E33" i="1"/>
  <c r="E34" i="1"/>
  <c r="F34" i="1" s="1"/>
  <c r="E35" i="1"/>
  <c r="E36" i="1"/>
  <c r="F36" i="1" s="1"/>
  <c r="E37" i="1"/>
  <c r="F37" i="1" s="1"/>
  <c r="E38" i="1"/>
  <c r="F38" i="1" s="1"/>
  <c r="E39" i="1"/>
  <c r="F39" i="1" s="1"/>
  <c r="D31" i="1"/>
  <c r="D32" i="1"/>
  <c r="D33" i="1"/>
  <c r="F33" i="1" s="1"/>
  <c r="D34" i="1"/>
  <c r="D35" i="1"/>
  <c r="D36" i="1"/>
  <c r="D37" i="1"/>
  <c r="D38" i="1"/>
  <c r="D39" i="1"/>
  <c r="J30" i="1"/>
  <c r="K30" i="1" s="1"/>
  <c r="I30" i="1"/>
  <c r="E30" i="1"/>
  <c r="F30" i="1" s="1"/>
  <c r="D30" i="1"/>
  <c r="J25" i="1"/>
  <c r="I25" i="1"/>
  <c r="E25" i="1"/>
  <c r="D25" i="1"/>
  <c r="J24" i="1"/>
  <c r="I24" i="1"/>
  <c r="E24" i="1"/>
  <c r="D24" i="1"/>
  <c r="J23" i="1"/>
  <c r="I23" i="1"/>
  <c r="E23" i="1"/>
  <c r="D23" i="1"/>
  <c r="J22" i="1"/>
  <c r="I22" i="1"/>
  <c r="E22" i="1"/>
  <c r="D22" i="1"/>
  <c r="J21" i="1"/>
  <c r="K21" i="1" s="1"/>
  <c r="I21" i="1"/>
  <c r="E21" i="1"/>
  <c r="D21" i="1"/>
  <c r="J20" i="1"/>
  <c r="I20" i="1"/>
  <c r="E20" i="1"/>
  <c r="D20" i="1"/>
  <c r="J19" i="1"/>
  <c r="K19" i="1" s="1"/>
  <c r="I19" i="1"/>
  <c r="E19" i="1"/>
  <c r="D19" i="1"/>
  <c r="J18" i="1"/>
  <c r="I18" i="1"/>
  <c r="E18" i="1"/>
  <c r="D18" i="1"/>
  <c r="J17" i="1"/>
  <c r="I17" i="1"/>
  <c r="E17" i="1"/>
  <c r="D17" i="1"/>
  <c r="J16" i="1"/>
  <c r="I16" i="1"/>
  <c r="E16" i="1"/>
  <c r="D16" i="1"/>
  <c r="K4" i="1"/>
  <c r="K5" i="1"/>
  <c r="K2" i="1"/>
  <c r="J3" i="1"/>
  <c r="K3" i="1" s="1"/>
  <c r="J4" i="1"/>
  <c r="J5" i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I3" i="1"/>
  <c r="I4" i="1"/>
  <c r="I5" i="1"/>
  <c r="I6" i="1"/>
  <c r="I7" i="1"/>
  <c r="I8" i="1"/>
  <c r="I9" i="1"/>
  <c r="I10" i="1"/>
  <c r="I11" i="1"/>
  <c r="J2" i="1"/>
  <c r="I2" i="1"/>
  <c r="F6" i="1"/>
  <c r="F7" i="1"/>
  <c r="D3" i="1"/>
  <c r="D4" i="1"/>
  <c r="F4" i="1" s="1"/>
  <c r="D5" i="1"/>
  <c r="F5" i="1" s="1"/>
  <c r="D6" i="1"/>
  <c r="D7" i="1"/>
  <c r="D8" i="1"/>
  <c r="D9" i="1"/>
  <c r="D10" i="1"/>
  <c r="D11" i="1"/>
  <c r="D2" i="1"/>
  <c r="F2" i="1" s="1"/>
  <c r="E3" i="1"/>
  <c r="F3" i="1" s="1"/>
  <c r="E4" i="1"/>
  <c r="E5" i="1"/>
  <c r="E6" i="1"/>
  <c r="E7" i="1"/>
  <c r="E8" i="1"/>
  <c r="F8" i="1" s="1"/>
  <c r="E9" i="1"/>
  <c r="F9" i="1" s="1"/>
  <c r="E10" i="1"/>
  <c r="F10" i="1" s="1"/>
  <c r="E11" i="1"/>
  <c r="F11" i="1" s="1"/>
  <c r="E2" i="1"/>
  <c r="K23" i="1" l="1"/>
  <c r="F18" i="1"/>
  <c r="F20" i="1"/>
  <c r="K24" i="1"/>
  <c r="K17" i="1"/>
  <c r="K20" i="1"/>
  <c r="K16" i="1"/>
  <c r="K18" i="1"/>
  <c r="K22" i="1"/>
  <c r="K25" i="1"/>
  <c r="F16" i="1"/>
  <c r="F22" i="1"/>
  <c r="F25" i="1"/>
  <c r="F17" i="1"/>
  <c r="F19" i="1"/>
  <c r="F23" i="1"/>
  <c r="F24" i="1"/>
  <c r="F21" i="1"/>
</calcChain>
</file>

<file path=xl/sharedStrings.xml><?xml version="1.0" encoding="utf-8"?>
<sst xmlns="http://schemas.openxmlformats.org/spreadsheetml/2006/main" count="33" uniqueCount="11">
  <si>
    <t>Date</t>
  </si>
  <si>
    <t>CAD_BID</t>
  </si>
  <si>
    <t>CAD_ASK</t>
  </si>
  <si>
    <t>USD_BID</t>
  </si>
  <si>
    <t>USD_ASK</t>
  </si>
  <si>
    <t>CAD_SPREAD</t>
  </si>
  <si>
    <t>CAD_MID</t>
  </si>
  <si>
    <t>CAD_RS</t>
  </si>
  <si>
    <t>USD_MID</t>
  </si>
  <si>
    <t>USD_SPREAD</t>
  </si>
  <si>
    <t>USD_RS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</si>
</sst>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Pre-Phase 1 Relative Spread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CAD Relative Spread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m/d/yy</c:formatCode>
                <c:ptCount val="10"/>
                <c:pt idx="0">
                  <c:v>41316</c:v>
                </c:pt>
                <c:pt idx="1">
                  <c:v>41317</c:v>
                </c:pt>
                <c:pt idx="2">
                  <c:v>41318</c:v>
                </c:pt>
                <c:pt idx="3">
                  <c:v>41319</c:v>
                </c:pt>
                <c:pt idx="4">
                  <c:v>41320</c:v>
                </c:pt>
                <c:pt idx="5">
                  <c:v>41323</c:v>
                </c:pt>
                <c:pt idx="6">
                  <c:v>41324</c:v>
                </c:pt>
                <c:pt idx="7">
                  <c:v>41325</c:v>
                </c:pt>
                <c:pt idx="8">
                  <c:v>41326</c:v>
                </c:pt>
                <c:pt idx="9">
                  <c:v>41327</c:v>
                </c:pt>
              </c:numCache>
            </c:numRef>
          </c:xVal>
          <c:yVal>
            <c:numRef>
              <c:f>Sheet1!$F$2:$F$11</c:f>
              <c:numCache>
                <c:formatCode>0.0%</c:formatCode>
                <c:ptCount val="10"/>
                <c:pt idx="0">
                  <c:v>1.2329619365420406E-2</c:v>
                </c:pt>
                <c:pt idx="1">
                  <c:v>1.2517462978485598E-2</c:v>
                </c:pt>
                <c:pt idx="2">
                  <c:v>1.1912568306010951E-2</c:v>
                </c:pt>
                <c:pt idx="3">
                  <c:v>1.1917241379310257E-2</c:v>
                </c:pt>
                <c:pt idx="4">
                  <c:v>1.1777655476059485E-2</c:v>
                </c:pt>
                <c:pt idx="5">
                  <c:v>6.4995868906636244E-3</c:v>
                </c:pt>
                <c:pt idx="6">
                  <c:v>1.2035010940919048E-2</c:v>
                </c:pt>
                <c:pt idx="7">
                  <c:v>1.2700165654334572E-2</c:v>
                </c:pt>
                <c:pt idx="8">
                  <c:v>1.2063669366098767E-2</c:v>
                </c:pt>
                <c:pt idx="9">
                  <c:v>1.2680115273775229E-2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F65-344C-B03B-D957BF6E0622}"/>
            </c:ext>
          </c:extLst>
        </c:ser>
        <c:ser>
          <c:idx val="0"/>
          <c:order val="1"/>
          <c:tx>
            <c:v>USD Relative Spread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m/d/yy</c:formatCode>
                <c:ptCount val="10"/>
                <c:pt idx="0">
                  <c:v>41316</c:v>
                </c:pt>
                <c:pt idx="1">
                  <c:v>41317</c:v>
                </c:pt>
                <c:pt idx="2">
                  <c:v>41318</c:v>
                </c:pt>
                <c:pt idx="3">
                  <c:v>41319</c:v>
                </c:pt>
                <c:pt idx="4">
                  <c:v>41320</c:v>
                </c:pt>
                <c:pt idx="5">
                  <c:v>41323</c:v>
                </c:pt>
                <c:pt idx="6">
                  <c:v>41324</c:v>
                </c:pt>
                <c:pt idx="7">
                  <c:v>41325</c:v>
                </c:pt>
                <c:pt idx="8">
                  <c:v>41326</c:v>
                </c:pt>
                <c:pt idx="9">
                  <c:v>41327</c:v>
                </c:pt>
              </c:numCache>
            </c:numRef>
          </c:xVal>
          <c:yVal>
            <c:numRef>
              <c:f>Sheet1!$K$2:$K$11</c:f>
              <c:numCache>
                <c:formatCode>0.0%</c:formatCode>
                <c:ptCount val="10"/>
                <c:pt idx="0">
                  <c:v>6.979062811565199E-3</c:v>
                </c:pt>
                <c:pt idx="1">
                  <c:v>5.8997050147492685E-3</c:v>
                </c:pt>
                <c:pt idx="2">
                  <c:v>5.3135971154758986E-3</c:v>
                </c:pt>
                <c:pt idx="3">
                  <c:v>6.1507936507938545E-3</c:v>
                </c:pt>
                <c:pt idx="4">
                  <c:v>5.1231527093596975E-3</c:v>
                </c:pt>
                <c:pt idx="5">
                  <c:v>3.3958538993089822E-2</c:v>
                </c:pt>
                <c:pt idx="6">
                  <c:v>5.3639846743295493E-3</c:v>
                </c:pt>
                <c:pt idx="7">
                  <c:v>9.219301686936127E-3</c:v>
                </c:pt>
                <c:pt idx="8">
                  <c:v>7.228915662650698E-3</c:v>
                </c:pt>
                <c:pt idx="9">
                  <c:v>8.5731781996325404E-3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65-344C-B03B-D957BF6E0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203040"/>
        <c:axId val="1038204768"/>
      </c:scatterChart>
      <c:valAx>
        <c:axId val="103820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Trade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04768"/>
        <c:crosses val="autoZero"/>
        <c:crossBetween val="midCat"/>
      </c:valAx>
      <c:valAx>
        <c:axId val="10382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Spread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0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Pre-Phase 2 Relative Spread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CAD Relative Spread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Sheet1!$A$16:$A$25</c:f>
              <c:numCache>
                <c:formatCode>m/d/yy</c:formatCode>
                <c:ptCount val="10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41414</c:v>
                </c:pt>
                <c:pt idx="6">
                  <c:v>41415</c:v>
                </c:pt>
                <c:pt idx="7">
                  <c:v>41416</c:v>
                </c:pt>
                <c:pt idx="8">
                  <c:v>41417</c:v>
                </c:pt>
                <c:pt idx="9">
                  <c:v>41418</c:v>
                </c:pt>
              </c:numCache>
            </c:numRef>
          </c:xVal>
          <c:yVal>
            <c:numRef>
              <c:f>Sheet1!$F$16:$F$25</c:f>
              <c:numCache>
                <c:formatCode>0.0%</c:formatCode>
                <c:ptCount val="10"/>
                <c:pt idx="0">
                  <c:v>1.2768361581921003E-2</c:v>
                </c:pt>
                <c:pt idx="1">
                  <c:v>1.3602432955487949E-2</c:v>
                </c:pt>
                <c:pt idx="2">
                  <c:v>1.3337100875953696E-2</c:v>
                </c:pt>
                <c:pt idx="3">
                  <c:v>1.5076833864888388E-2</c:v>
                </c:pt>
                <c:pt idx="4">
                  <c:v>1.3040969417195587E-2</c:v>
                </c:pt>
                <c:pt idx="5">
                  <c:v>1.0848240046162682E-2</c:v>
                </c:pt>
                <c:pt idx="6">
                  <c:v>1.483211678832122E-2</c:v>
                </c:pt>
                <c:pt idx="7">
                  <c:v>1.532394366197177E-2</c:v>
                </c:pt>
                <c:pt idx="8">
                  <c:v>1.5194147439504733E-2</c:v>
                </c:pt>
                <c:pt idx="9">
                  <c:v>1.1451024417625581E-2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7F-5C43-88A3-3AA810DF6297}"/>
            </c:ext>
          </c:extLst>
        </c:ser>
        <c:ser>
          <c:idx val="0"/>
          <c:order val="1"/>
          <c:tx>
            <c:v>USD Relative Spread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Sheet1!$A$16:$A$25</c:f>
              <c:numCache>
                <c:formatCode>m/d/yy</c:formatCode>
                <c:ptCount val="10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41414</c:v>
                </c:pt>
                <c:pt idx="6">
                  <c:v>41415</c:v>
                </c:pt>
                <c:pt idx="7">
                  <c:v>41416</c:v>
                </c:pt>
                <c:pt idx="8">
                  <c:v>41417</c:v>
                </c:pt>
                <c:pt idx="9">
                  <c:v>41418</c:v>
                </c:pt>
              </c:numCache>
            </c:numRef>
          </c:xVal>
          <c:yVal>
            <c:numRef>
              <c:f>Sheet1!$K$16:$K$25</c:f>
              <c:numCache>
                <c:formatCode>0.0%</c:formatCode>
                <c:ptCount val="10"/>
                <c:pt idx="0">
                  <c:v>2.0752797558494379E-2</c:v>
                </c:pt>
                <c:pt idx="1">
                  <c:v>7.0588235294118578E-3</c:v>
                </c:pt>
                <c:pt idx="2">
                  <c:v>9.3070308548305371E-3</c:v>
                </c:pt>
                <c:pt idx="3">
                  <c:v>2.6722777485533908E-2</c:v>
                </c:pt>
                <c:pt idx="4">
                  <c:v>1.9132010875037665E-2</c:v>
                </c:pt>
                <c:pt idx="5">
                  <c:v>1.2393803098450742E-2</c:v>
                </c:pt>
                <c:pt idx="6">
                  <c:v>2.5661914460285134E-2</c:v>
                </c:pt>
                <c:pt idx="7">
                  <c:v>1.7514124293785266E-2</c:v>
                </c:pt>
                <c:pt idx="8">
                  <c:v>5.838041431261755E-3</c:v>
                </c:pt>
                <c:pt idx="9">
                  <c:v>3.4613052199468336E-2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7F-5C43-88A3-3AA810DF6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203040"/>
        <c:axId val="1038204768"/>
      </c:scatterChart>
      <c:valAx>
        <c:axId val="103820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Trade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04768"/>
        <c:crosses val="autoZero"/>
        <c:crossBetween val="midCat"/>
      </c:valAx>
      <c:valAx>
        <c:axId val="10382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Spread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0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Pre-Phase 3 Relative Spread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CAD Relative Spread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Sheet1!$A$30:$A$39</c:f>
              <c:numCache>
                <c:formatCode>m/d/yy</c:formatCode>
                <c:ptCount val="10"/>
                <c:pt idx="0">
                  <c:v>41498</c:v>
                </c:pt>
                <c:pt idx="1">
                  <c:v>41499</c:v>
                </c:pt>
                <c:pt idx="2">
                  <c:v>41500</c:v>
                </c:pt>
                <c:pt idx="3">
                  <c:v>41501</c:v>
                </c:pt>
                <c:pt idx="4">
                  <c:v>41502</c:v>
                </c:pt>
                <c:pt idx="5">
                  <c:v>41505</c:v>
                </c:pt>
                <c:pt idx="6">
                  <c:v>41506</c:v>
                </c:pt>
                <c:pt idx="7">
                  <c:v>41507</c:v>
                </c:pt>
                <c:pt idx="8">
                  <c:v>41508</c:v>
                </c:pt>
                <c:pt idx="9">
                  <c:v>41509</c:v>
                </c:pt>
              </c:numCache>
            </c:numRef>
          </c:xVal>
          <c:yVal>
            <c:numRef>
              <c:f>Sheet1!$F$30:$F$39</c:f>
              <c:numCache>
                <c:formatCode>0.0%</c:formatCode>
                <c:ptCount val="10"/>
                <c:pt idx="0">
                  <c:v>1.4304993252361698E-2</c:v>
                </c:pt>
                <c:pt idx="1">
                  <c:v>1.0571923743500857E-2</c:v>
                </c:pt>
                <c:pt idx="2">
                  <c:v>9.6468561584841499E-3</c:v>
                </c:pt>
                <c:pt idx="3">
                  <c:v>1.5003178639542316E-2</c:v>
                </c:pt>
                <c:pt idx="4">
                  <c:v>1.1342785654712308E-2</c:v>
                </c:pt>
                <c:pt idx="5">
                  <c:v>9.6514745308311344E-3</c:v>
                </c:pt>
                <c:pt idx="6">
                  <c:v>9.9299809038827253E-3</c:v>
                </c:pt>
                <c:pt idx="7">
                  <c:v>1.0679811049496736E-2</c:v>
                </c:pt>
                <c:pt idx="8">
                  <c:v>1.0815273477812085E-2</c:v>
                </c:pt>
                <c:pt idx="9">
                  <c:v>1.1387900355871935E-2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98-D646-A9BB-619A2C2D1097}"/>
            </c:ext>
          </c:extLst>
        </c:ser>
        <c:ser>
          <c:idx val="0"/>
          <c:order val="1"/>
          <c:tx>
            <c:v>USD Relative Spread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Sheet1!$A$30:$A$39</c:f>
              <c:numCache>
                <c:formatCode>m/d/yy</c:formatCode>
                <c:ptCount val="10"/>
                <c:pt idx="0">
                  <c:v>41498</c:v>
                </c:pt>
                <c:pt idx="1">
                  <c:v>41499</c:v>
                </c:pt>
                <c:pt idx="2">
                  <c:v>41500</c:v>
                </c:pt>
                <c:pt idx="3">
                  <c:v>41501</c:v>
                </c:pt>
                <c:pt idx="4">
                  <c:v>41502</c:v>
                </c:pt>
                <c:pt idx="5">
                  <c:v>41505</c:v>
                </c:pt>
                <c:pt idx="6">
                  <c:v>41506</c:v>
                </c:pt>
                <c:pt idx="7">
                  <c:v>41507</c:v>
                </c:pt>
                <c:pt idx="8">
                  <c:v>41508</c:v>
                </c:pt>
                <c:pt idx="9">
                  <c:v>41509</c:v>
                </c:pt>
              </c:numCache>
            </c:numRef>
          </c:xVal>
          <c:yVal>
            <c:numRef>
              <c:f>Sheet1!$K$30:$K$39</c:f>
              <c:numCache>
                <c:formatCode>0.0%</c:formatCode>
                <c:ptCount val="10"/>
                <c:pt idx="0">
                  <c:v>5.124919923126206E-3</c:v>
                </c:pt>
                <c:pt idx="1">
                  <c:v>3.6242826940501393E-3</c:v>
                </c:pt>
                <c:pt idx="2">
                  <c:v>6.7714631197097206E-3</c:v>
                </c:pt>
                <c:pt idx="3">
                  <c:v>3.2902467685076674E-3</c:v>
                </c:pt>
                <c:pt idx="4">
                  <c:v>3.6592338479130709E-3</c:v>
                </c:pt>
                <c:pt idx="5">
                  <c:v>3.4463590883824255E-3</c:v>
                </c:pt>
                <c:pt idx="6">
                  <c:v>3.8040345821325301E-3</c:v>
                </c:pt>
                <c:pt idx="7">
                  <c:v>3.3778262053936162E-3</c:v>
                </c:pt>
                <c:pt idx="8">
                  <c:v>4.2757883484767544E-3</c:v>
                </c:pt>
                <c:pt idx="9">
                  <c:v>7.520044235554235E-3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8-D646-A9BB-619A2C2D1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203040"/>
        <c:axId val="1038204768"/>
      </c:scatterChart>
      <c:valAx>
        <c:axId val="103820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Trade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04768"/>
        <c:crosses val="autoZero"/>
        <c:crossBetween val="midCat"/>
      </c:valAx>
      <c:valAx>
        <c:axId val="10382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Spread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0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654050</xdr:colOff>
      <xdr:row>0</xdr:row>
      <xdr:rowOff>139700</xdr:rowOff>
    </xdr:from>
    <xdr:to>
      <xdr:col>17</xdr:col>
      <xdr:colOff>273050</xdr:colOff>
      <xdr:row>14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6D2135-623D-3C71-DF5D-9B720DE1E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15</xdr:row>
      <xdr:rowOff>190500</xdr:rowOff>
    </xdr:from>
    <xdr:to>
      <xdr:col>17</xdr:col>
      <xdr:colOff>469900</xdr:colOff>
      <xdr:row>29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F47DA9-AC8F-3540-BF20-EEB1230C4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31</xdr:row>
      <xdr:rowOff>63500</xdr:rowOff>
    </xdr:from>
    <xdr:to>
      <xdr:col>17</xdr:col>
      <xdr:colOff>482600</xdr:colOff>
      <xdr:row>44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8FD5E-5AC0-7E46-9483-667A90C4B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A33F8-7815-5D42-A7A6-470D835B80AE}">
  <dimension ref="A1:K39"/>
  <sheetViews>
    <sheetView tabSelected="1" topLeftCell="A10" workbookViewId="0">
      <selection activeCell="L46" sqref="L4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7</v>
      </c>
      <c r="G1" t="s">
        <v>3</v>
      </c>
      <c r="H1" t="s">
        <v>4</v>
      </c>
      <c r="I1" t="s">
        <v>8</v>
      </c>
      <c r="J1" t="s">
        <v>9</v>
      </c>
      <c r="K1" t="s">
        <v>10</v>
      </c>
    </row>
    <row r="2" spans="1:11" x14ac:dyDescent="0.2">
      <c r="A2" s="1">
        <v>41316</v>
      </c>
      <c r="B2">
        <v>1.7572000000000001</v>
      </c>
      <c r="C2">
        <v>1.7789999999999999</v>
      </c>
      <c r="D2">
        <f>AVERAGE(B2:C2)</f>
        <v>1.7681</v>
      </c>
      <c r="E2">
        <f>C2-B2</f>
        <v>2.179999999999982E-2</v>
      </c>
      <c r="F2" s="2">
        <f>E2/D2</f>
        <v>1.2329619365420406E-2</v>
      </c>
      <c r="G2">
        <v>0.99950000000000006</v>
      </c>
      <c r="H2">
        <v>1.0065</v>
      </c>
      <c r="I2">
        <f>AVERAGE(G2:H2)</f>
        <v>1.0030000000000001</v>
      </c>
      <c r="J2">
        <f>H2-G2</f>
        <v>6.9999999999998952E-3</v>
      </c>
      <c r="K2" s="2">
        <f>J2/I2</f>
        <v>6.979062811565199E-3</v>
      </c>
    </row>
    <row r="3" spans="1:11" x14ac:dyDescent="0.2">
      <c r="A3" s="1">
        <v>41317</v>
      </c>
      <c r="B3">
        <v>1.7783</v>
      </c>
      <c r="C3">
        <v>1.8007</v>
      </c>
      <c r="D3">
        <f t="shared" ref="D3:D11" si="0">AVERAGE(B3:C3)</f>
        <v>1.7894999999999999</v>
      </c>
      <c r="E3">
        <f t="shared" ref="E3:E11" si="1">C3-B3</f>
        <v>2.2399999999999975E-2</v>
      </c>
      <c r="F3" s="2">
        <f t="shared" ref="F3:F11" si="2">E3/D3</f>
        <v>1.2517462978485598E-2</v>
      </c>
      <c r="G3">
        <v>1.014</v>
      </c>
      <c r="H3">
        <v>1.02</v>
      </c>
      <c r="I3">
        <f t="shared" ref="I3:I11" si="3">AVERAGE(G3:H3)</f>
        <v>1.0169999999999999</v>
      </c>
      <c r="J3">
        <f t="shared" ref="J3:J11" si="4">H3-G3</f>
        <v>6.0000000000000053E-3</v>
      </c>
      <c r="K3" s="2">
        <f t="shared" ref="K3:K11" si="5">J3/I3</f>
        <v>5.8997050147492685E-3</v>
      </c>
    </row>
    <row r="4" spans="1:11" x14ac:dyDescent="0.2">
      <c r="A4" s="1">
        <v>41318</v>
      </c>
      <c r="B4">
        <v>1.8190999999999999</v>
      </c>
      <c r="C4">
        <v>1.8409</v>
      </c>
      <c r="D4">
        <f t="shared" si="0"/>
        <v>1.83</v>
      </c>
      <c r="E4">
        <f t="shared" si="1"/>
        <v>2.1800000000000042E-2</v>
      </c>
      <c r="F4" s="2">
        <f t="shared" si="2"/>
        <v>1.1912568306010951E-2</v>
      </c>
      <c r="G4">
        <v>1.0510999999999999</v>
      </c>
      <c r="H4">
        <v>1.0567</v>
      </c>
      <c r="I4">
        <f t="shared" si="3"/>
        <v>1.0539000000000001</v>
      </c>
      <c r="J4">
        <f t="shared" si="4"/>
        <v>5.6000000000000494E-3</v>
      </c>
      <c r="K4" s="2">
        <f t="shared" si="5"/>
        <v>5.3135971154758986E-3</v>
      </c>
    </row>
    <row r="5" spans="1:11" x14ac:dyDescent="0.2">
      <c r="A5" s="1">
        <v>41319</v>
      </c>
      <c r="B5">
        <v>1.8017000000000001</v>
      </c>
      <c r="C5">
        <v>1.8232999999999999</v>
      </c>
      <c r="D5">
        <f t="shared" si="0"/>
        <v>1.8125</v>
      </c>
      <c r="E5">
        <f t="shared" si="1"/>
        <v>2.1599999999999842E-2</v>
      </c>
      <c r="F5" s="2">
        <f t="shared" si="2"/>
        <v>1.1917241379310257E-2</v>
      </c>
      <c r="G5">
        <v>1.0048999999999999</v>
      </c>
      <c r="H5">
        <v>1.0111000000000001</v>
      </c>
      <c r="I5">
        <f t="shared" si="3"/>
        <v>1.008</v>
      </c>
      <c r="J5">
        <f t="shared" si="4"/>
        <v>6.2000000000002053E-3</v>
      </c>
      <c r="K5" s="2">
        <f t="shared" si="5"/>
        <v>6.1507936507938545E-3</v>
      </c>
    </row>
    <row r="6" spans="1:11" x14ac:dyDescent="0.2">
      <c r="A6" s="1">
        <v>41320</v>
      </c>
      <c r="B6">
        <v>1.8063</v>
      </c>
      <c r="C6">
        <v>1.8277000000000001</v>
      </c>
      <c r="D6">
        <f t="shared" si="0"/>
        <v>1.8170000000000002</v>
      </c>
      <c r="E6">
        <f t="shared" si="1"/>
        <v>2.1400000000000086E-2</v>
      </c>
      <c r="F6" s="2">
        <f t="shared" si="2"/>
        <v>1.1777655476059485E-2</v>
      </c>
      <c r="G6">
        <v>1.0124</v>
      </c>
      <c r="H6">
        <v>1.0176000000000001</v>
      </c>
      <c r="I6">
        <f t="shared" si="3"/>
        <v>1.0150000000000001</v>
      </c>
      <c r="J6">
        <f t="shared" si="4"/>
        <v>5.2000000000000934E-3</v>
      </c>
      <c r="K6" s="2">
        <f t="shared" si="5"/>
        <v>5.1231527093596975E-3</v>
      </c>
    </row>
    <row r="7" spans="1:11" x14ac:dyDescent="0.2">
      <c r="A7" s="1">
        <v>41323</v>
      </c>
      <c r="B7">
        <v>1.8096000000000001</v>
      </c>
      <c r="C7">
        <v>1.8213999999999999</v>
      </c>
      <c r="D7">
        <f t="shared" si="0"/>
        <v>1.8155000000000001</v>
      </c>
      <c r="E7">
        <f t="shared" si="1"/>
        <v>1.1799999999999811E-2</v>
      </c>
      <c r="F7" s="2">
        <f t="shared" si="2"/>
        <v>6.4995868906636244E-3</v>
      </c>
      <c r="G7">
        <v>0.99580000000000002</v>
      </c>
      <c r="H7">
        <v>1.0302</v>
      </c>
      <c r="I7">
        <f t="shared" si="3"/>
        <v>1.0129999999999999</v>
      </c>
      <c r="J7">
        <f t="shared" si="4"/>
        <v>3.4399999999999986E-2</v>
      </c>
      <c r="K7" s="2">
        <f t="shared" si="5"/>
        <v>3.3958538993089822E-2</v>
      </c>
    </row>
    <row r="8" spans="1:11" x14ac:dyDescent="0.2">
      <c r="A8" s="1">
        <v>41324</v>
      </c>
      <c r="B8">
        <v>1.8169999999999999</v>
      </c>
      <c r="C8">
        <v>1.839</v>
      </c>
      <c r="D8">
        <f t="shared" si="0"/>
        <v>1.8279999999999998</v>
      </c>
      <c r="E8">
        <f t="shared" si="1"/>
        <v>2.200000000000002E-2</v>
      </c>
      <c r="F8" s="2">
        <f t="shared" si="2"/>
        <v>1.2035010940919048E-2</v>
      </c>
      <c r="G8">
        <v>1.0411999999999999</v>
      </c>
      <c r="H8">
        <v>1.0468</v>
      </c>
      <c r="I8">
        <f t="shared" si="3"/>
        <v>1.044</v>
      </c>
      <c r="J8">
        <f t="shared" si="4"/>
        <v>5.6000000000000494E-3</v>
      </c>
      <c r="K8" s="2">
        <f t="shared" si="5"/>
        <v>5.3639846743295493E-3</v>
      </c>
    </row>
    <row r="9" spans="1:11" x14ac:dyDescent="0.2">
      <c r="A9" s="1">
        <v>41325</v>
      </c>
      <c r="B9">
        <v>1.7995000000000001</v>
      </c>
      <c r="C9">
        <v>1.8225</v>
      </c>
      <c r="D9">
        <f t="shared" si="0"/>
        <v>1.8109999999999999</v>
      </c>
      <c r="E9">
        <f t="shared" si="1"/>
        <v>2.2999999999999909E-2</v>
      </c>
      <c r="F9" s="2">
        <f t="shared" si="2"/>
        <v>1.2700165654334572E-2</v>
      </c>
      <c r="G9">
        <v>1.0148999999999999</v>
      </c>
      <c r="H9">
        <v>1.0243</v>
      </c>
      <c r="I9">
        <f t="shared" si="3"/>
        <v>1.0196000000000001</v>
      </c>
      <c r="J9">
        <f t="shared" si="4"/>
        <v>9.400000000000075E-3</v>
      </c>
      <c r="K9" s="2">
        <f t="shared" si="5"/>
        <v>9.219301686936127E-3</v>
      </c>
    </row>
    <row r="10" spans="1:11" x14ac:dyDescent="0.2">
      <c r="A10" s="1">
        <v>41326</v>
      </c>
      <c r="B10">
        <v>1.7797000000000001</v>
      </c>
      <c r="C10">
        <v>1.8012999999999999</v>
      </c>
      <c r="D10">
        <f t="shared" si="0"/>
        <v>1.7905</v>
      </c>
      <c r="E10">
        <f t="shared" si="1"/>
        <v>2.1599999999999842E-2</v>
      </c>
      <c r="F10" s="2">
        <f t="shared" si="2"/>
        <v>1.2063669366098767E-2</v>
      </c>
      <c r="G10">
        <v>0.99239999999999995</v>
      </c>
      <c r="H10">
        <v>0.99960000000000004</v>
      </c>
      <c r="I10">
        <f t="shared" si="3"/>
        <v>0.996</v>
      </c>
      <c r="J10">
        <f t="shared" si="4"/>
        <v>7.2000000000000952E-3</v>
      </c>
      <c r="K10" s="2">
        <f t="shared" si="5"/>
        <v>7.228915662650698E-3</v>
      </c>
    </row>
    <row r="11" spans="1:11" x14ac:dyDescent="0.2">
      <c r="A11" s="1">
        <v>41327</v>
      </c>
      <c r="B11">
        <v>1.724</v>
      </c>
      <c r="C11">
        <v>1.746</v>
      </c>
      <c r="D11">
        <f t="shared" si="0"/>
        <v>1.7349999999999999</v>
      </c>
      <c r="E11">
        <f t="shared" si="1"/>
        <v>2.200000000000002E-2</v>
      </c>
      <c r="F11" s="2">
        <f t="shared" si="2"/>
        <v>1.2680115273775229E-2</v>
      </c>
      <c r="G11">
        <v>0.97560000000000002</v>
      </c>
      <c r="H11">
        <v>0.98399999999999999</v>
      </c>
      <c r="I11">
        <f t="shared" si="3"/>
        <v>0.9798</v>
      </c>
      <c r="J11">
        <f t="shared" si="4"/>
        <v>8.3999999999999631E-3</v>
      </c>
      <c r="K11" s="2">
        <f t="shared" si="5"/>
        <v>8.5731781996325404E-3</v>
      </c>
    </row>
    <row r="15" spans="1:11" x14ac:dyDescent="0.2">
      <c r="A15" t="s">
        <v>0</v>
      </c>
      <c r="B15" t="s">
        <v>1</v>
      </c>
      <c r="C15" t="s">
        <v>2</v>
      </c>
      <c r="D15" t="s">
        <v>6</v>
      </c>
      <c r="E15" t="s">
        <v>5</v>
      </c>
      <c r="F15" t="s">
        <v>7</v>
      </c>
      <c r="G15" t="s">
        <v>3</v>
      </c>
      <c r="H15" t="s">
        <v>4</v>
      </c>
      <c r="I15" t="s">
        <v>8</v>
      </c>
      <c r="J15" t="s">
        <v>9</v>
      </c>
      <c r="K15" t="s">
        <v>10</v>
      </c>
    </row>
    <row r="16" spans="1:11" x14ac:dyDescent="0.2">
      <c r="A16" s="1">
        <v>41407</v>
      </c>
      <c r="B16">
        <v>1.7586999999999999</v>
      </c>
      <c r="C16">
        <v>1.7813000000000001</v>
      </c>
      <c r="D16">
        <f>AVERAGE(B16:C16)</f>
        <v>1.77</v>
      </c>
      <c r="E16">
        <f>C16-B16</f>
        <v>2.2600000000000176E-2</v>
      </c>
      <c r="F16" s="2">
        <f>E16/D16</f>
        <v>1.2768361581921003E-2</v>
      </c>
      <c r="G16">
        <v>0.9728</v>
      </c>
      <c r="H16">
        <v>0.99319999999999997</v>
      </c>
      <c r="I16">
        <f>AVERAGE(G16:H16)</f>
        <v>0.98299999999999998</v>
      </c>
      <c r="J16">
        <f>H16-G16</f>
        <v>2.0399999999999974E-2</v>
      </c>
      <c r="K16" s="2">
        <f>J16/I16</f>
        <v>2.0752797558494379E-2</v>
      </c>
    </row>
    <row r="17" spans="1:11" x14ac:dyDescent="0.2">
      <c r="A17" s="1">
        <v>41408</v>
      </c>
      <c r="B17">
        <v>1.7962</v>
      </c>
      <c r="C17">
        <v>1.8208</v>
      </c>
      <c r="D17">
        <f t="shared" ref="D17:D25" si="6">AVERAGE(B17:C17)</f>
        <v>1.8085</v>
      </c>
      <c r="E17">
        <f t="shared" ref="E17:E25" si="7">C17-B17</f>
        <v>2.4599999999999955E-2</v>
      </c>
      <c r="F17" s="2">
        <f t="shared" ref="F17:F25" si="8">E17/D17</f>
        <v>1.3602432955487949E-2</v>
      </c>
      <c r="G17">
        <v>1.0164</v>
      </c>
      <c r="H17">
        <v>1.0236000000000001</v>
      </c>
      <c r="I17">
        <f t="shared" ref="I17:I25" si="9">AVERAGE(G17:H17)</f>
        <v>1.02</v>
      </c>
      <c r="J17">
        <f t="shared" ref="J17:J25" si="10">H17-G17</f>
        <v>7.2000000000000952E-3</v>
      </c>
      <c r="K17" s="2">
        <f t="shared" ref="K17:K25" si="11">J17/I17</f>
        <v>7.0588235294118578E-3</v>
      </c>
    </row>
    <row r="18" spans="1:11" x14ac:dyDescent="0.2">
      <c r="A18" s="1">
        <v>41409</v>
      </c>
      <c r="B18">
        <v>1.7577</v>
      </c>
      <c r="C18">
        <v>1.7813000000000001</v>
      </c>
      <c r="D18">
        <f t="shared" si="6"/>
        <v>1.7695000000000001</v>
      </c>
      <c r="E18">
        <f t="shared" si="7"/>
        <v>2.3600000000000065E-2</v>
      </c>
      <c r="F18" s="2">
        <f t="shared" si="8"/>
        <v>1.3337100875953696E-2</v>
      </c>
      <c r="G18">
        <v>0.9839</v>
      </c>
      <c r="H18">
        <v>0.99309999999999998</v>
      </c>
      <c r="I18">
        <f t="shared" si="9"/>
        <v>0.98849999999999993</v>
      </c>
      <c r="J18">
        <f t="shared" si="10"/>
        <v>9.199999999999986E-3</v>
      </c>
      <c r="K18" s="2">
        <f t="shared" si="11"/>
        <v>9.3070308548305371E-3</v>
      </c>
    </row>
    <row r="19" spans="1:11" x14ac:dyDescent="0.2">
      <c r="A19" s="1">
        <v>41410</v>
      </c>
      <c r="B19">
        <v>1.7115</v>
      </c>
      <c r="C19">
        <v>1.7375</v>
      </c>
      <c r="D19">
        <f t="shared" si="6"/>
        <v>1.7244999999999999</v>
      </c>
      <c r="E19">
        <f t="shared" si="7"/>
        <v>2.6000000000000023E-2</v>
      </c>
      <c r="F19" s="2">
        <f t="shared" si="8"/>
        <v>1.5076833864888388E-2</v>
      </c>
      <c r="G19">
        <v>0.93779999999999997</v>
      </c>
      <c r="H19">
        <v>0.96319999999999995</v>
      </c>
      <c r="I19">
        <f t="shared" si="9"/>
        <v>0.9504999999999999</v>
      </c>
      <c r="J19">
        <f t="shared" si="10"/>
        <v>2.5399999999999978E-2</v>
      </c>
      <c r="K19" s="2">
        <f t="shared" si="11"/>
        <v>2.6722777485533908E-2</v>
      </c>
    </row>
    <row r="20" spans="1:11" x14ac:dyDescent="0.2">
      <c r="A20" s="1">
        <v>41411</v>
      </c>
      <c r="B20">
        <v>1.7217</v>
      </c>
      <c r="C20">
        <v>1.7443</v>
      </c>
      <c r="D20">
        <f t="shared" si="6"/>
        <v>1.7330000000000001</v>
      </c>
      <c r="E20">
        <f t="shared" si="7"/>
        <v>2.2599999999999953E-2</v>
      </c>
      <c r="F20" s="2">
        <f t="shared" si="8"/>
        <v>1.3040969417195587E-2</v>
      </c>
      <c r="G20">
        <v>0.98360000000000003</v>
      </c>
      <c r="H20">
        <v>1.0025999999999999</v>
      </c>
      <c r="I20">
        <f t="shared" si="9"/>
        <v>0.99309999999999998</v>
      </c>
      <c r="J20">
        <f t="shared" si="10"/>
        <v>1.8999999999999906E-2</v>
      </c>
      <c r="K20" s="2">
        <f t="shared" si="11"/>
        <v>1.9132010875037665E-2</v>
      </c>
    </row>
    <row r="21" spans="1:11" x14ac:dyDescent="0.2">
      <c r="A21" s="1">
        <v>41414</v>
      </c>
      <c r="B21">
        <v>1.7236</v>
      </c>
      <c r="C21">
        <v>1.7423999999999999</v>
      </c>
      <c r="D21">
        <f t="shared" si="6"/>
        <v>1.7330000000000001</v>
      </c>
      <c r="E21">
        <f t="shared" si="7"/>
        <v>1.8799999999999928E-2</v>
      </c>
      <c r="F21" s="2">
        <f t="shared" si="8"/>
        <v>1.0848240046162682E-2</v>
      </c>
      <c r="G21">
        <v>0.99429999999999996</v>
      </c>
      <c r="H21">
        <v>1.0066999999999999</v>
      </c>
      <c r="I21">
        <f t="shared" si="9"/>
        <v>1.0004999999999999</v>
      </c>
      <c r="J21">
        <f t="shared" si="10"/>
        <v>1.2399999999999967E-2</v>
      </c>
      <c r="K21" s="2">
        <f t="shared" si="11"/>
        <v>1.2393803098450742E-2</v>
      </c>
    </row>
    <row r="22" spans="1:11" x14ac:dyDescent="0.2">
      <c r="A22" s="1">
        <v>41415</v>
      </c>
      <c r="B22">
        <v>1.6998</v>
      </c>
      <c r="C22">
        <v>1.7252000000000001</v>
      </c>
      <c r="D22">
        <f t="shared" si="6"/>
        <v>1.7124999999999999</v>
      </c>
      <c r="E22">
        <f t="shared" si="7"/>
        <v>2.5400000000000089E-2</v>
      </c>
      <c r="F22" s="2">
        <f t="shared" si="8"/>
        <v>1.483211678832122E-2</v>
      </c>
      <c r="G22">
        <v>0.96940000000000004</v>
      </c>
      <c r="H22">
        <v>0.99460000000000004</v>
      </c>
      <c r="I22">
        <f t="shared" si="9"/>
        <v>0.98199999999999998</v>
      </c>
      <c r="J22">
        <f t="shared" si="10"/>
        <v>2.52E-2</v>
      </c>
      <c r="K22" s="2">
        <f t="shared" si="11"/>
        <v>2.5661914460285134E-2</v>
      </c>
    </row>
    <row r="23" spans="1:11" x14ac:dyDescent="0.2">
      <c r="A23" s="1">
        <v>41416</v>
      </c>
      <c r="B23">
        <v>1.7614000000000001</v>
      </c>
      <c r="C23">
        <v>1.7886</v>
      </c>
      <c r="D23">
        <f t="shared" si="6"/>
        <v>1.7749999999999999</v>
      </c>
      <c r="E23">
        <f t="shared" si="7"/>
        <v>2.7199999999999891E-2</v>
      </c>
      <c r="F23" s="2">
        <f t="shared" si="8"/>
        <v>1.532394366197177E-2</v>
      </c>
      <c r="G23">
        <v>1.0527</v>
      </c>
      <c r="H23">
        <v>1.0712999999999999</v>
      </c>
      <c r="I23">
        <f t="shared" si="9"/>
        <v>1.0619999999999998</v>
      </c>
      <c r="J23">
        <f t="shared" si="10"/>
        <v>1.859999999999995E-2</v>
      </c>
      <c r="K23" s="2">
        <f t="shared" si="11"/>
        <v>1.7514124293785266E-2</v>
      </c>
    </row>
    <row r="24" spans="1:11" x14ac:dyDescent="0.2">
      <c r="A24" s="1">
        <v>41417</v>
      </c>
      <c r="B24">
        <v>1.7635000000000001</v>
      </c>
      <c r="C24">
        <v>1.7905</v>
      </c>
      <c r="D24">
        <f t="shared" si="6"/>
        <v>1.7770000000000001</v>
      </c>
      <c r="E24">
        <f t="shared" si="7"/>
        <v>2.6999999999999913E-2</v>
      </c>
      <c r="F24" s="2">
        <f t="shared" si="8"/>
        <v>1.5194147439504733E-2</v>
      </c>
      <c r="G24">
        <v>1.0589</v>
      </c>
      <c r="H24">
        <v>1.0650999999999999</v>
      </c>
      <c r="I24">
        <f t="shared" si="9"/>
        <v>1.0619999999999998</v>
      </c>
      <c r="J24">
        <f t="shared" si="10"/>
        <v>6.1999999999999833E-3</v>
      </c>
      <c r="K24" s="2">
        <f t="shared" si="11"/>
        <v>5.838041431261755E-3</v>
      </c>
    </row>
    <row r="25" spans="1:11" x14ac:dyDescent="0.2">
      <c r="A25" s="1">
        <v>41418</v>
      </c>
      <c r="B25">
        <v>1.7713000000000001</v>
      </c>
      <c r="C25">
        <v>1.7917000000000001</v>
      </c>
      <c r="D25">
        <f t="shared" si="6"/>
        <v>1.7815000000000001</v>
      </c>
      <c r="E25">
        <f t="shared" si="7"/>
        <v>2.0399999999999974E-2</v>
      </c>
      <c r="F25" s="2">
        <f t="shared" si="8"/>
        <v>1.1451024417625581E-2</v>
      </c>
      <c r="G25">
        <v>1.0532999999999999</v>
      </c>
      <c r="H25">
        <v>1.0904</v>
      </c>
      <c r="I25">
        <f t="shared" si="9"/>
        <v>1.07185</v>
      </c>
      <c r="J25">
        <f t="shared" si="10"/>
        <v>3.7100000000000133E-2</v>
      </c>
      <c r="K25" s="2">
        <f t="shared" si="11"/>
        <v>3.4613052199468336E-2</v>
      </c>
    </row>
    <row r="29" spans="1:11" x14ac:dyDescent="0.2">
      <c r="A29" t="s">
        <v>0</v>
      </c>
      <c r="B29" t="s">
        <v>1</v>
      </c>
      <c r="C29" t="s">
        <v>2</v>
      </c>
      <c r="D29" t="s">
        <v>6</v>
      </c>
      <c r="E29" t="s">
        <v>5</v>
      </c>
      <c r="F29" t="s">
        <v>7</v>
      </c>
      <c r="G29" t="s">
        <v>3</v>
      </c>
      <c r="H29" t="s">
        <v>4</v>
      </c>
      <c r="I29" t="s">
        <v>8</v>
      </c>
      <c r="J29" t="s">
        <v>9</v>
      </c>
      <c r="K29" t="s">
        <v>10</v>
      </c>
    </row>
    <row r="30" spans="1:11" x14ac:dyDescent="0.2">
      <c r="A30" s="1">
        <v>41498</v>
      </c>
      <c r="B30">
        <v>2.2071000000000001</v>
      </c>
      <c r="C30">
        <v>2.2389000000000001</v>
      </c>
      <c r="D30">
        <f>AVERAGE(B30:C30)</f>
        <v>2.2229999999999999</v>
      </c>
      <c r="E30">
        <f>C30-B30</f>
        <v>3.180000000000005E-2</v>
      </c>
      <c r="F30" s="2">
        <f>E30/D30</f>
        <v>1.4304993252361698E-2</v>
      </c>
      <c r="G30">
        <v>1.5569999999999999</v>
      </c>
      <c r="H30">
        <v>1.5649999999999999</v>
      </c>
      <c r="I30">
        <f>AVERAGE(G30:H30)</f>
        <v>1.5609999999999999</v>
      </c>
      <c r="J30">
        <f>H30-G30</f>
        <v>8.0000000000000071E-3</v>
      </c>
      <c r="K30" s="2">
        <f>J30/I30</f>
        <v>5.124919923126206E-3</v>
      </c>
    </row>
    <row r="31" spans="1:11" x14ac:dyDescent="0.2">
      <c r="A31" s="1">
        <v>41499</v>
      </c>
      <c r="B31">
        <v>2.2957999999999998</v>
      </c>
      <c r="C31">
        <v>2.3201999999999998</v>
      </c>
      <c r="D31">
        <f t="shared" ref="D31:D39" si="12">AVERAGE(B31:C31)</f>
        <v>2.3079999999999998</v>
      </c>
      <c r="E31">
        <f t="shared" ref="E31:E39" si="13">C31-B31</f>
        <v>2.4399999999999977E-2</v>
      </c>
      <c r="F31" s="2">
        <f t="shared" ref="F31:F39" si="14">E31/D31</f>
        <v>1.0571923743500857E-2</v>
      </c>
      <c r="G31">
        <v>1.6525000000000001</v>
      </c>
      <c r="H31">
        <v>1.6585000000000001</v>
      </c>
      <c r="I31">
        <f t="shared" ref="I31:I39" si="15">AVERAGE(G31:H31)</f>
        <v>1.6555</v>
      </c>
      <c r="J31">
        <f t="shared" ref="J31:J39" si="16">H31-G31</f>
        <v>6.0000000000000053E-3</v>
      </c>
      <c r="K31" s="2">
        <f t="shared" ref="K31:K39" si="17">J31/I31</f>
        <v>3.6242826940501393E-3</v>
      </c>
    </row>
    <row r="32" spans="1:11" x14ac:dyDescent="0.2">
      <c r="A32" s="1">
        <v>41500</v>
      </c>
      <c r="B32">
        <v>2.3108</v>
      </c>
      <c r="C32">
        <v>2.3332000000000002</v>
      </c>
      <c r="D32">
        <f t="shared" si="12"/>
        <v>2.3220000000000001</v>
      </c>
      <c r="E32">
        <f t="shared" si="13"/>
        <v>2.2400000000000198E-2</v>
      </c>
      <c r="F32" s="2">
        <f t="shared" si="14"/>
        <v>9.6468561584841499E-3</v>
      </c>
      <c r="G32">
        <v>1.6484000000000001</v>
      </c>
      <c r="H32">
        <v>1.6596</v>
      </c>
      <c r="I32">
        <f t="shared" si="15"/>
        <v>1.6539999999999999</v>
      </c>
      <c r="J32">
        <f t="shared" si="16"/>
        <v>1.1199999999999877E-2</v>
      </c>
      <c r="K32" s="2">
        <f t="shared" si="17"/>
        <v>6.7714631197097206E-3</v>
      </c>
    </row>
    <row r="33" spans="1:11" x14ac:dyDescent="0.2">
      <c r="A33" s="1">
        <v>41501</v>
      </c>
      <c r="B33">
        <v>2.3418000000000001</v>
      </c>
      <c r="C33">
        <v>2.3772000000000002</v>
      </c>
      <c r="D33">
        <f t="shared" si="12"/>
        <v>2.3595000000000002</v>
      </c>
      <c r="E33">
        <f t="shared" si="13"/>
        <v>3.5400000000000098E-2</v>
      </c>
      <c r="F33" s="2">
        <f t="shared" si="14"/>
        <v>1.5003178639542316E-2</v>
      </c>
      <c r="G33">
        <v>1.6992</v>
      </c>
      <c r="H33">
        <v>1.7048000000000001</v>
      </c>
      <c r="I33">
        <f t="shared" si="15"/>
        <v>1.702</v>
      </c>
      <c r="J33">
        <f t="shared" si="16"/>
        <v>5.6000000000000494E-3</v>
      </c>
      <c r="K33" s="2">
        <f t="shared" si="17"/>
        <v>3.2902467685076674E-3</v>
      </c>
    </row>
    <row r="34" spans="1:11" x14ac:dyDescent="0.2">
      <c r="A34" s="1">
        <v>41502</v>
      </c>
      <c r="B34">
        <v>2.3843999999999999</v>
      </c>
      <c r="C34">
        <v>2.4116</v>
      </c>
      <c r="D34">
        <f t="shared" si="12"/>
        <v>2.3979999999999997</v>
      </c>
      <c r="E34">
        <f t="shared" si="13"/>
        <v>2.7200000000000113E-2</v>
      </c>
      <c r="F34" s="2">
        <f t="shared" si="14"/>
        <v>1.1342785654712308E-2</v>
      </c>
      <c r="G34">
        <v>1.7458</v>
      </c>
      <c r="H34">
        <v>1.7522</v>
      </c>
      <c r="I34">
        <f t="shared" si="15"/>
        <v>1.7490000000000001</v>
      </c>
      <c r="J34">
        <f t="shared" si="16"/>
        <v>6.3999999999999613E-3</v>
      </c>
      <c r="K34" s="2">
        <f t="shared" si="17"/>
        <v>3.6592338479130709E-3</v>
      </c>
    </row>
    <row r="35" spans="1:11" x14ac:dyDescent="0.2">
      <c r="A35" s="1">
        <v>41505</v>
      </c>
      <c r="B35">
        <v>2.4127999999999998</v>
      </c>
      <c r="C35">
        <v>2.4361999999999999</v>
      </c>
      <c r="D35">
        <f t="shared" si="12"/>
        <v>2.4245000000000001</v>
      </c>
      <c r="E35">
        <f t="shared" si="13"/>
        <v>2.3400000000000087E-2</v>
      </c>
      <c r="F35" s="2">
        <f t="shared" si="14"/>
        <v>9.6514745308311344E-3</v>
      </c>
      <c r="G35">
        <v>1.7959000000000001</v>
      </c>
      <c r="H35">
        <v>1.8021</v>
      </c>
      <c r="I35">
        <f t="shared" si="15"/>
        <v>1.7989999999999999</v>
      </c>
      <c r="J35">
        <f t="shared" si="16"/>
        <v>6.1999999999999833E-3</v>
      </c>
      <c r="K35" s="2">
        <f t="shared" si="17"/>
        <v>3.4463590883824255E-3</v>
      </c>
    </row>
    <row r="36" spans="1:11" x14ac:dyDescent="0.2">
      <c r="A36" s="1">
        <v>41506</v>
      </c>
      <c r="B36">
        <v>2.3448000000000002</v>
      </c>
      <c r="C36">
        <v>2.3681999999999999</v>
      </c>
      <c r="D36">
        <f t="shared" si="12"/>
        <v>2.3565</v>
      </c>
      <c r="E36">
        <f t="shared" si="13"/>
        <v>2.3399999999999643E-2</v>
      </c>
      <c r="F36" s="2">
        <f t="shared" si="14"/>
        <v>9.9299809038827253E-3</v>
      </c>
      <c r="G36">
        <v>1.7317</v>
      </c>
      <c r="H36">
        <v>1.7383</v>
      </c>
      <c r="I36">
        <f t="shared" si="15"/>
        <v>1.7349999999999999</v>
      </c>
      <c r="J36">
        <f t="shared" si="16"/>
        <v>6.5999999999999392E-3</v>
      </c>
      <c r="K36" s="2">
        <f t="shared" si="17"/>
        <v>3.8040345821325301E-3</v>
      </c>
    </row>
    <row r="37" spans="1:11" x14ac:dyDescent="0.2">
      <c r="A37" s="1">
        <v>41507</v>
      </c>
      <c r="B37">
        <v>2.4215</v>
      </c>
      <c r="C37">
        <v>2.4474999999999998</v>
      </c>
      <c r="D37">
        <f t="shared" si="12"/>
        <v>2.4344999999999999</v>
      </c>
      <c r="E37">
        <f t="shared" si="13"/>
        <v>2.5999999999999801E-2</v>
      </c>
      <c r="F37" s="2">
        <f t="shared" si="14"/>
        <v>1.0679811049496736E-2</v>
      </c>
      <c r="G37">
        <v>1.8324</v>
      </c>
      <c r="H37">
        <v>1.8386</v>
      </c>
      <c r="I37">
        <f t="shared" si="15"/>
        <v>1.8355000000000001</v>
      </c>
      <c r="J37">
        <f t="shared" si="16"/>
        <v>6.1999999999999833E-3</v>
      </c>
      <c r="K37" s="2">
        <f t="shared" si="17"/>
        <v>3.3778262053936162E-3</v>
      </c>
    </row>
    <row r="38" spans="1:11" x14ac:dyDescent="0.2">
      <c r="A38" s="1">
        <v>41508</v>
      </c>
      <c r="B38">
        <v>2.4094000000000002</v>
      </c>
      <c r="C38">
        <v>2.4356</v>
      </c>
      <c r="D38">
        <f t="shared" si="12"/>
        <v>2.4225000000000003</v>
      </c>
      <c r="E38">
        <f t="shared" si="13"/>
        <v>2.6199999999999779E-2</v>
      </c>
      <c r="F38" s="2">
        <f t="shared" si="14"/>
        <v>1.0815273477812085E-2</v>
      </c>
      <c r="G38">
        <v>1.867</v>
      </c>
      <c r="H38">
        <v>1.875</v>
      </c>
      <c r="I38">
        <f t="shared" si="15"/>
        <v>1.871</v>
      </c>
      <c r="J38">
        <f t="shared" si="16"/>
        <v>8.0000000000000071E-3</v>
      </c>
      <c r="K38" s="2">
        <f t="shared" si="17"/>
        <v>4.2757883484767544E-3</v>
      </c>
    </row>
    <row r="39" spans="1:11" x14ac:dyDescent="0.2">
      <c r="A39" s="1">
        <v>41509</v>
      </c>
      <c r="B39">
        <v>2.3748999999999998</v>
      </c>
      <c r="C39">
        <v>2.4020999999999999</v>
      </c>
      <c r="D39">
        <f t="shared" si="12"/>
        <v>2.3884999999999996</v>
      </c>
      <c r="E39">
        <f t="shared" si="13"/>
        <v>2.7200000000000113E-2</v>
      </c>
      <c r="F39" s="2">
        <f t="shared" si="14"/>
        <v>1.1387900355871935E-2</v>
      </c>
      <c r="G39">
        <v>1.8017000000000001</v>
      </c>
      <c r="H39">
        <v>1.8152999999999999</v>
      </c>
      <c r="I39">
        <f t="shared" si="15"/>
        <v>1.8085</v>
      </c>
      <c r="J39">
        <f t="shared" si="16"/>
        <v>1.3599999999999834E-2</v>
      </c>
      <c r="K39" s="2">
        <f t="shared" si="17"/>
        <v>7.520044235554235E-3</v>
      </c>
    </row>
  </sheetData>
  <pageMargins left="0.7" right="0.7" top="0.75" bottom="0.75" header="0.3" footer="0.3"/>
  <ignoredErrors>
    <ignoredError sqref="D2:D11 D16:D25 D30:D3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Alam, Arnob L CIV NG NGB (USA)</dc:creator>
  <cp:lastModifiedBy>Alam, Arnob L CIV NG NGB (USA)</cp:lastModifiedBy>
  <dcterms:created xsi:type="dcterms:W3CDTF">2024-06-17T15:56:35Z</dcterms:created>
  <dcterms:modified xsi:type="dcterms:W3CDTF">2024-06-22T23:16:17Z</dcterms:modified>
</cp:coreProperties>
</file>