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75" windowWidth="42795" windowHeight="22215"/>
  </bookViews>
  <sheets>
    <sheet name="Tabelle1" sheetId="1" r:id="rId1"/>
    <sheet name="Tabelle2" sheetId="2" r:id="rId2"/>
    <sheet name="Tabelle3" sheetId="3" r:id="rId3"/>
  </sheets>
  <definedNames>
    <definedName name="temp" localSheetId="0">Tabelle1!$A$1:$G$101</definedName>
  </definedNames>
  <calcPr calcId="125725"/>
  <pivotCaches>
    <pivotCache cacheId="3" r:id="rId4"/>
  </pivotCaches>
</workbook>
</file>

<file path=xl/calcChain.xml><?xml version="1.0" encoding="utf-8"?>
<calcChain xmlns="http://schemas.openxmlformats.org/spreadsheetml/2006/main">
  <c r="H103" i="1"/>
  <c r="H104"/>
  <c r="H105"/>
  <c r="H106"/>
  <c r="H107"/>
  <c r="H108"/>
  <c r="H109"/>
  <c r="H110"/>
  <c r="H111"/>
  <c r="H102"/>
  <c r="H94"/>
  <c r="H95"/>
  <c r="H96"/>
  <c r="H97"/>
  <c r="H98"/>
  <c r="H99"/>
  <c r="H100"/>
  <c r="H101"/>
  <c r="H93"/>
  <c r="H83"/>
  <c r="H84"/>
  <c r="H85"/>
  <c r="H86"/>
  <c r="H87"/>
  <c r="H88"/>
  <c r="H89"/>
  <c r="H90"/>
  <c r="H91"/>
  <c r="H82"/>
  <c r="H92"/>
  <c r="H73"/>
  <c r="H74"/>
  <c r="H75"/>
  <c r="H76"/>
  <c r="H77"/>
  <c r="H78"/>
  <c r="H79"/>
  <c r="H80"/>
  <c r="H81"/>
  <c r="H72"/>
  <c r="H63"/>
  <c r="H64"/>
  <c r="H65"/>
  <c r="H66"/>
  <c r="H67"/>
  <c r="H68"/>
  <c r="H69"/>
  <c r="H70"/>
  <c r="H71"/>
  <c r="H62"/>
  <c r="H53"/>
  <c r="H54"/>
  <c r="H55"/>
  <c r="H56"/>
  <c r="H57"/>
  <c r="H58"/>
  <c r="H59"/>
  <c r="H60"/>
  <c r="H61"/>
  <c r="H5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32"/>
  <c r="H23"/>
  <c r="H24"/>
  <c r="H25"/>
  <c r="H26"/>
  <c r="H27"/>
  <c r="H28"/>
  <c r="H29"/>
  <c r="H30"/>
  <c r="H31"/>
  <c r="H22"/>
  <c r="H13"/>
  <c r="H14"/>
  <c r="H15"/>
  <c r="H16"/>
  <c r="H17"/>
  <c r="H18"/>
  <c r="H19"/>
  <c r="H20"/>
  <c r="H21"/>
  <c r="H12"/>
  <c r="H3"/>
  <c r="H4"/>
  <c r="H5"/>
  <c r="H6"/>
  <c r="H7"/>
  <c r="H8"/>
  <c r="H9"/>
  <c r="H10"/>
  <c r="H11"/>
  <c r="H2"/>
</calcChain>
</file>

<file path=xl/connections.xml><?xml version="1.0" encoding="utf-8"?>
<connections xmlns="http://schemas.openxmlformats.org/spreadsheetml/2006/main">
  <connection id="1" name="temp" type="6" refreshedVersion="3" background="1" saveData="1">
    <textPr codePage="850" sourceFile="C:\Dokumente und Einstellungen\Arno\Eigene Dateien\temp.csv" delimited="0" decimal="," thousands=".">
      <textFields count="7">
        <textField/>
        <textField position="38"/>
        <textField position="61"/>
        <textField position="68"/>
        <textField position="77"/>
        <textField position="90"/>
        <textField position="103"/>
      </textFields>
    </textPr>
  </connection>
</connections>
</file>

<file path=xl/sharedStrings.xml><?xml version="1.0" encoding="utf-8"?>
<sst xmlns="http://schemas.openxmlformats.org/spreadsheetml/2006/main" count="472" uniqueCount="34">
  <si>
    <t>Benchmark</t>
  </si>
  <si>
    <t>(strategy)</t>
  </si>
  <si>
    <t>Mode</t>
  </si>
  <si>
    <t>Samples</t>
  </si>
  <si>
    <t>Score</t>
  </si>
  <si>
    <t>Score error</t>
  </si>
  <si>
    <t>Units</t>
  </si>
  <si>
    <t>b.PoolBenchmark._testSimpleScheduling</t>
  </si>
  <si>
    <t>naive</t>
  </si>
  <si>
    <t>thrpt</t>
  </si>
  <si>
    <t>ops/s</t>
  </si>
  <si>
    <t>a-global-queue</t>
  </si>
  <si>
    <t>a-strict-own</t>
  </si>
  <si>
    <t>Fixed</t>
  </si>
  <si>
    <t>ForkJoinSharedQueues</t>
  </si>
  <si>
    <t>ForkJoinLifo</t>
  </si>
  <si>
    <t>ForkJoinFifo</t>
  </si>
  <si>
    <t>J9FjSharedQueues</t>
  </si>
  <si>
    <t>J9FjLifo</t>
  </si>
  <si>
    <t>J9FjFifo</t>
  </si>
  <si>
    <t>b.PoolBenchmark._testStealExpensive</t>
  </si>
  <si>
    <t>b.PoolBenchmark._testStealVeryCheap</t>
  </si>
  <si>
    <t>b.PoolBenchmark.testFactorialMulti7</t>
  </si>
  <si>
    <t>b.PoolBenchmark.testFactorialMulti8</t>
  </si>
  <si>
    <t>b.PoolBenchmark.testFactorialSingle</t>
  </si>
  <si>
    <t>b.PoolBenchmark.testPingPong01</t>
  </si>
  <si>
    <t>b.PoolBenchmark.testPingPong02</t>
  </si>
  <si>
    <t>b.PoolBenchmark.testPingPong07</t>
  </si>
  <si>
    <t>b.PoolBenchmark.testPingPong32</t>
  </si>
  <si>
    <t>Zeilenbeschriftungen</t>
  </si>
  <si>
    <t>Spaltenbeschriftungen</t>
  </si>
  <si>
    <t>relative</t>
  </si>
  <si>
    <t>Summe von relative</t>
  </si>
  <si>
    <t>b.PoolBenchmark.testRecursiveFibo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</si>
</sst>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[Threadpool-Benchmark.xlsx]Tabelle1!PivotTable2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Tabelle1!$L$4:$L$5</c:f>
              <c:strCache>
                <c:ptCount val="1"/>
                <c:pt idx="0">
                  <c:v>a-global-queue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Tabelle1!$L$6:$L$16</c:f>
              <c:numCache>
                <c:formatCode>General</c:formatCode>
                <c:ptCount val="11"/>
                <c:pt idx="0">
                  <c:v>0.92016200000000004</c:v>
                </c:pt>
                <c:pt idx="1">
                  <c:v>1.1565300000000001</c:v>
                </c:pt>
                <c:pt idx="2">
                  <c:v>0.97092999999999996</c:v>
                </c:pt>
                <c:pt idx="3">
                  <c:v>1.1088820866666667</c:v>
                </c:pt>
                <c:pt idx="4">
                  <c:v>1.0600264166666666</c:v>
                </c:pt>
                <c:pt idx="5">
                  <c:v>0.94967630833333339</c:v>
                </c:pt>
                <c:pt idx="6">
                  <c:v>0.95801749999999997</c:v>
                </c:pt>
                <c:pt idx="7">
                  <c:v>1.0787850000000001</c:v>
                </c:pt>
                <c:pt idx="8">
                  <c:v>0.121514</c:v>
                </c:pt>
                <c:pt idx="9">
                  <c:v>0.12316000000000001</c:v>
                </c:pt>
                <c:pt idx="10">
                  <c:v>0.99082300000000001</c:v>
                </c:pt>
              </c:numCache>
            </c:numRef>
          </c:val>
        </c:ser>
        <c:ser>
          <c:idx val="1"/>
          <c:order val="1"/>
          <c:tx>
            <c:strRef>
              <c:f>Tabelle1!$M$4:$M$5</c:f>
              <c:strCache>
                <c:ptCount val="1"/>
                <c:pt idx="0">
                  <c:v>a-strict-own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Tabelle1!$M$6:$M$16</c:f>
              <c:numCache>
                <c:formatCode>General</c:formatCode>
                <c:ptCount val="11"/>
                <c:pt idx="0">
                  <c:v>0.87070000000000003</c:v>
                </c:pt>
                <c:pt idx="1">
                  <c:v>1.6861199999999998</c:v>
                </c:pt>
                <c:pt idx="2">
                  <c:v>3.4037959999999998</c:v>
                </c:pt>
                <c:pt idx="3">
                  <c:v>1.4729641600000001</c:v>
                </c:pt>
                <c:pt idx="4">
                  <c:v>1.5145278099999999</c:v>
                </c:pt>
                <c:pt idx="5">
                  <c:v>1.0042994750000001</c:v>
                </c:pt>
                <c:pt idx="6">
                  <c:v>4.6193074999999997</c:v>
                </c:pt>
                <c:pt idx="7">
                  <c:v>3.9704549999999998</c:v>
                </c:pt>
                <c:pt idx="8">
                  <c:v>1.3476859999999999</c:v>
                </c:pt>
                <c:pt idx="9">
                  <c:v>1.98109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Tabelle1!$N$4:$N$5</c:f>
              <c:strCache>
                <c:ptCount val="1"/>
                <c:pt idx="0">
                  <c:v>Fixed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Tabelle1!$N$6:$N$16</c:f>
              <c:numCache>
                <c:formatCode>General</c:formatCode>
                <c:ptCount val="11"/>
                <c:pt idx="0">
                  <c:v>0.79089399999999999</c:v>
                </c:pt>
                <c:pt idx="1">
                  <c:v>1.073105</c:v>
                </c:pt>
                <c:pt idx="2">
                  <c:v>0.80089999999999995</c:v>
                </c:pt>
                <c:pt idx="3">
                  <c:v>0.98733199000000005</c:v>
                </c:pt>
                <c:pt idx="4">
                  <c:v>1.02013613</c:v>
                </c:pt>
                <c:pt idx="5">
                  <c:v>0.742571125</c:v>
                </c:pt>
                <c:pt idx="6">
                  <c:v>0.80385499999999999</c:v>
                </c:pt>
                <c:pt idx="7">
                  <c:v>0.91049000000000002</c:v>
                </c:pt>
                <c:pt idx="8">
                  <c:v>0.10025199999999999</c:v>
                </c:pt>
                <c:pt idx="9">
                  <c:v>0.1051</c:v>
                </c:pt>
                <c:pt idx="10">
                  <c:v>0.98807250000000002</c:v>
                </c:pt>
              </c:numCache>
            </c:numRef>
          </c:val>
        </c:ser>
        <c:ser>
          <c:idx val="3"/>
          <c:order val="3"/>
          <c:tx>
            <c:strRef>
              <c:f>Tabelle1!$O$4:$O$5</c:f>
              <c:strCache>
                <c:ptCount val="1"/>
                <c:pt idx="0">
                  <c:v>ForkJoinFifo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Tabelle1!$O$6:$O$16</c:f>
              <c:numCache>
                <c:formatCode>General</c:formatCode>
                <c:ptCount val="11"/>
                <c:pt idx="0">
                  <c:v>1.0919079999999999</c:v>
                </c:pt>
                <c:pt idx="1">
                  <c:v>3.4596300000000002</c:v>
                </c:pt>
                <c:pt idx="2">
                  <c:v>1.1845640000000002</c:v>
                </c:pt>
                <c:pt idx="3">
                  <c:v>2.5677256466666667</c:v>
                </c:pt>
                <c:pt idx="4">
                  <c:v>3.1433794666666666</c:v>
                </c:pt>
                <c:pt idx="5">
                  <c:v>0.61535196666666669</c:v>
                </c:pt>
                <c:pt idx="6">
                  <c:v>1.1946725</c:v>
                </c:pt>
                <c:pt idx="7">
                  <c:v>4.1790599999999998</c:v>
                </c:pt>
                <c:pt idx="8">
                  <c:v>2.8227359999999999</c:v>
                </c:pt>
                <c:pt idx="9">
                  <c:v>2.9066100000000001</c:v>
                </c:pt>
                <c:pt idx="10">
                  <c:v>3.6399355</c:v>
                </c:pt>
              </c:numCache>
            </c:numRef>
          </c:val>
        </c:ser>
        <c:ser>
          <c:idx val="4"/>
          <c:order val="4"/>
          <c:tx>
            <c:strRef>
              <c:f>Tabelle1!$P$4:$P$5</c:f>
              <c:strCache>
                <c:ptCount val="1"/>
                <c:pt idx="0">
                  <c:v>ForkJoinLifo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Tabelle1!$P$6:$P$16</c:f>
              <c:numCache>
                <c:formatCode>General</c:formatCode>
                <c:ptCount val="11"/>
                <c:pt idx="0">
                  <c:v>1.074066</c:v>
                </c:pt>
                <c:pt idx="1">
                  <c:v>4.081175</c:v>
                </c:pt>
                <c:pt idx="2">
                  <c:v>1.4927360000000001</c:v>
                </c:pt>
                <c:pt idx="3">
                  <c:v>2.6474135233333334</c:v>
                </c:pt>
                <c:pt idx="4">
                  <c:v>3.5158836966666667</c:v>
                </c:pt>
                <c:pt idx="5">
                  <c:v>0.622977</c:v>
                </c:pt>
                <c:pt idx="6">
                  <c:v>1.2583199999999999</c:v>
                </c:pt>
                <c:pt idx="7">
                  <c:v>3.2294999999999998</c:v>
                </c:pt>
                <c:pt idx="8">
                  <c:v>3.313796</c:v>
                </c:pt>
                <c:pt idx="9">
                  <c:v>3.2076600000000002</c:v>
                </c:pt>
                <c:pt idx="10">
                  <c:v>3.6225575000000001</c:v>
                </c:pt>
              </c:numCache>
            </c:numRef>
          </c:val>
        </c:ser>
        <c:ser>
          <c:idx val="5"/>
          <c:order val="5"/>
          <c:tx>
            <c:strRef>
              <c:f>Tabelle1!$Q$4:$Q$5</c:f>
              <c:strCache>
                <c:ptCount val="1"/>
                <c:pt idx="0">
                  <c:v>ForkJoinSharedQueues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Tabelle1!$Q$6:$Q$16</c:f>
              <c:numCache>
                <c:formatCode>General</c:formatCode>
                <c:ptCount val="11"/>
                <c:pt idx="0">
                  <c:v>1.0620560000000001</c:v>
                </c:pt>
                <c:pt idx="1">
                  <c:v>2.9764249999999999</c:v>
                </c:pt>
                <c:pt idx="2">
                  <c:v>1.0912120000000001</c:v>
                </c:pt>
                <c:pt idx="3">
                  <c:v>2.1348886</c:v>
                </c:pt>
                <c:pt idx="4">
                  <c:v>2.18067492</c:v>
                </c:pt>
                <c:pt idx="5">
                  <c:v>0.57679736666666659</c:v>
                </c:pt>
                <c:pt idx="6">
                  <c:v>0.65195250000000005</c:v>
                </c:pt>
                <c:pt idx="7">
                  <c:v>1.4333899999999999</c:v>
                </c:pt>
                <c:pt idx="8">
                  <c:v>0.38066800000000001</c:v>
                </c:pt>
                <c:pt idx="9">
                  <c:v>0.50246000000000002</c:v>
                </c:pt>
                <c:pt idx="10">
                  <c:v>1.9533635</c:v>
                </c:pt>
              </c:numCache>
            </c:numRef>
          </c:val>
        </c:ser>
        <c:ser>
          <c:idx val="6"/>
          <c:order val="6"/>
          <c:tx>
            <c:strRef>
              <c:f>Tabelle1!$R$4:$R$5</c:f>
              <c:strCache>
                <c:ptCount val="1"/>
                <c:pt idx="0">
                  <c:v>J9FjFifo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Tabelle1!$R$6:$R$16</c:f>
              <c:numCache>
                <c:formatCode>General</c:formatCode>
                <c:ptCount val="11"/>
                <c:pt idx="0">
                  <c:v>1.0257960000000002</c:v>
                </c:pt>
                <c:pt idx="1">
                  <c:v>3.2473350000000001</c:v>
                </c:pt>
                <c:pt idx="2">
                  <c:v>1.0847840000000002</c:v>
                </c:pt>
                <c:pt idx="3">
                  <c:v>2.4951125066666666</c:v>
                </c:pt>
                <c:pt idx="4">
                  <c:v>3.2600849266666665</c:v>
                </c:pt>
                <c:pt idx="5">
                  <c:v>0.54647365833333339</c:v>
                </c:pt>
                <c:pt idx="6">
                  <c:v>1.0531925</c:v>
                </c:pt>
                <c:pt idx="7">
                  <c:v>3.6989100000000001</c:v>
                </c:pt>
                <c:pt idx="8">
                  <c:v>1.5279800000000001</c:v>
                </c:pt>
                <c:pt idx="9">
                  <c:v>2.6798099999999998</c:v>
                </c:pt>
                <c:pt idx="10">
                  <c:v>3.2256</c:v>
                </c:pt>
              </c:numCache>
            </c:numRef>
          </c:val>
        </c:ser>
        <c:ser>
          <c:idx val="7"/>
          <c:order val="7"/>
          <c:tx>
            <c:strRef>
              <c:f>Tabelle1!$S$4:$S$5</c:f>
              <c:strCache>
                <c:ptCount val="1"/>
                <c:pt idx="0">
                  <c:v>J9FjLifo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Tabelle1!$S$6:$S$16</c:f>
              <c:numCache>
                <c:formatCode>General</c:formatCode>
                <c:ptCount val="11"/>
                <c:pt idx="0">
                  <c:v>1.01518</c:v>
                </c:pt>
                <c:pt idx="1">
                  <c:v>3.8694999999999999</c:v>
                </c:pt>
                <c:pt idx="2">
                  <c:v>1.311626</c:v>
                </c:pt>
                <c:pt idx="3">
                  <c:v>2.4421104333333332</c:v>
                </c:pt>
                <c:pt idx="4">
                  <c:v>2.6811875699999996</c:v>
                </c:pt>
                <c:pt idx="5">
                  <c:v>0.54434254999999998</c:v>
                </c:pt>
                <c:pt idx="6">
                  <c:v>1.1489425</c:v>
                </c:pt>
                <c:pt idx="7">
                  <c:v>2.9581099999999996</c:v>
                </c:pt>
                <c:pt idx="8">
                  <c:v>2.2684740000000003</c:v>
                </c:pt>
                <c:pt idx="9">
                  <c:v>3.5093299999999998</c:v>
                </c:pt>
                <c:pt idx="10">
                  <c:v>3.1912150000000001</c:v>
                </c:pt>
              </c:numCache>
            </c:numRef>
          </c:val>
        </c:ser>
        <c:ser>
          <c:idx val="8"/>
          <c:order val="8"/>
          <c:tx>
            <c:strRef>
              <c:f>Tabelle1!$T$4:$T$5</c:f>
              <c:strCache>
                <c:ptCount val="1"/>
                <c:pt idx="0">
                  <c:v>J9FjSharedQueues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Tabelle1!$T$6:$T$16</c:f>
              <c:numCache>
                <c:formatCode>General</c:formatCode>
                <c:ptCount val="11"/>
                <c:pt idx="0">
                  <c:v>1.069374</c:v>
                </c:pt>
                <c:pt idx="1">
                  <c:v>2.7622399999999998</c:v>
                </c:pt>
                <c:pt idx="2">
                  <c:v>1.0007079999999999</c:v>
                </c:pt>
                <c:pt idx="3">
                  <c:v>1.8846022766666666</c:v>
                </c:pt>
                <c:pt idx="4">
                  <c:v>1.9476720833333334</c:v>
                </c:pt>
                <c:pt idx="5">
                  <c:v>0.50797572499999999</c:v>
                </c:pt>
                <c:pt idx="6">
                  <c:v>0.65847499999999992</c:v>
                </c:pt>
                <c:pt idx="7">
                  <c:v>1.4467650000000001</c:v>
                </c:pt>
                <c:pt idx="8">
                  <c:v>0.39555599999999996</c:v>
                </c:pt>
                <c:pt idx="9">
                  <c:v>0.50692000000000004</c:v>
                </c:pt>
                <c:pt idx="10">
                  <c:v>1.497544</c:v>
                </c:pt>
              </c:numCache>
            </c:numRef>
          </c:val>
        </c:ser>
        <c:ser>
          <c:idx val="9"/>
          <c:order val="9"/>
          <c:tx>
            <c:strRef>
              <c:f>Tabelle1!$U$4:$U$5</c:f>
              <c:strCache>
                <c:ptCount val="1"/>
                <c:pt idx="0">
                  <c:v>naive</c:v>
                </c:pt>
              </c:strCache>
            </c:strRef>
          </c:tx>
          <c:cat>
            <c:strRef>
              <c:f>Tabelle1!$K$6:$K$16</c:f>
              <c:strCache>
                <c:ptCount val="11"/>
                <c:pt idx="0">
                  <c:v>b.PoolBenchmark._testSimpleScheduling</c:v>
                </c:pt>
                <c:pt idx="1">
                  <c:v>b.PoolBenchmark._testStealExpensive</c:v>
                </c:pt>
                <c:pt idx="2">
                  <c:v>b.PoolBenchmark._testStealVeryCheap</c:v>
                </c:pt>
                <c:pt idx="3">
                  <c:v>b.PoolBenchmark.testFactorialMulti7</c:v>
                </c:pt>
                <c:pt idx="4">
                  <c:v>b.PoolBenchmark.testFactorialMulti8</c:v>
                </c:pt>
                <c:pt idx="5">
                  <c:v>b.PoolBenchmark.testFactorialSingle</c:v>
                </c:pt>
                <c:pt idx="6">
                  <c:v>b.PoolBenchmark.testPingPong01</c:v>
                </c:pt>
                <c:pt idx="7">
                  <c:v>b.PoolBenchmark.testPingPong02</c:v>
                </c:pt>
                <c:pt idx="8">
                  <c:v>b.PoolBenchmark.testPingPong07</c:v>
                </c:pt>
                <c:pt idx="9">
                  <c:v>b.PoolBenchmark.testPingPong32</c:v>
                </c:pt>
                <c:pt idx="10">
                  <c:v>b.PoolBenchmark.testRecursiveFibo</c:v>
                </c:pt>
              </c:strCache>
            </c:strRef>
          </c:cat>
          <c:val>
            <c:numRef>
              <c:f>Tabelle1!$U$6:$U$16</c:f>
              <c:numCache>
                <c:formatCode>General</c:formatCode>
                <c:ptCount val="11"/>
                <c:pt idx="0">
                  <c:v>0.98717600000000005</c:v>
                </c:pt>
                <c:pt idx="1">
                  <c:v>1.0467900000000001</c:v>
                </c:pt>
                <c:pt idx="2">
                  <c:v>0.973746</c:v>
                </c:pt>
                <c:pt idx="3">
                  <c:v>1.0820341533333333</c:v>
                </c:pt>
                <c:pt idx="4">
                  <c:v>1.1255949733333335</c:v>
                </c:pt>
                <c:pt idx="5">
                  <c:v>0.98840626666666664</c:v>
                </c:pt>
                <c:pt idx="6">
                  <c:v>0.93881500000000007</c:v>
                </c:pt>
                <c:pt idx="7">
                  <c:v>1.05819</c:v>
                </c:pt>
                <c:pt idx="8">
                  <c:v>0.107296</c:v>
                </c:pt>
                <c:pt idx="9">
                  <c:v>0.97191666666666665</c:v>
                </c:pt>
                <c:pt idx="10">
                  <c:v>0.984788</c:v>
                </c:pt>
              </c:numCache>
            </c:numRef>
          </c:val>
        </c:ser>
        <c:axId val="67554304"/>
        <c:axId val="67568384"/>
      </c:barChart>
      <c:catAx>
        <c:axId val="67554304"/>
        <c:scaling>
          <c:orientation val="minMax"/>
        </c:scaling>
        <c:axPos val="b"/>
        <c:tickLblPos val="nextTo"/>
        <c:crossAx val="67568384"/>
        <c:crosses val="autoZero"/>
        <c:auto val="1"/>
        <c:lblAlgn val="ctr"/>
        <c:lblOffset val="100"/>
      </c:catAx>
      <c:valAx>
        <c:axId val="67568384"/>
        <c:scaling>
          <c:orientation val="minMax"/>
        </c:scaling>
        <c:axPos val="l"/>
        <c:majorGridlines/>
        <c:numFmt formatCode="General" sourceLinked="1"/>
        <c:tickLblPos val="nextTo"/>
        <c:crossAx val="67554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2162174</xdr:colOff>
      <xdr:row>18</xdr:row>
      <xdr:rowOff>95250</xdr:rowOff>
    </xdr:from>
    <xdr:to>
      <xdr:col>22</xdr:col>
      <xdr:colOff>114299</xdr:colOff>
      <xdr:row>64</xdr:row>
      <xdr:rowOff>152399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no Haase" refreshedDate="42294.654668402778" createdVersion="3" refreshedVersion="3" minRefreshableVersion="3" recordCount="110">
  <cacheSource type="worksheet">
    <worksheetSource ref="A1:H111" sheet="Tabelle1"/>
  </cacheSource>
  <cacheFields count="8">
    <cacheField name="Benchmark" numFmtId="0">
      <sharedItems count="11">
        <s v="b.PoolBenchmark._testSimpleScheduling"/>
        <s v="b.PoolBenchmark._testStealExpensive"/>
        <s v="b.PoolBenchmark._testStealVeryCheap"/>
        <s v="b.PoolBenchmark.testFactorialMulti7"/>
        <s v="b.PoolBenchmark.testFactorialMulti8"/>
        <s v="b.PoolBenchmark.testFactorialSingle"/>
        <s v="b.PoolBenchmark.testPingPong01"/>
        <s v="b.PoolBenchmark.testPingPong02"/>
        <s v="b.PoolBenchmark.testPingPong07"/>
        <s v="b.PoolBenchmark.testPingPong32"/>
        <s v="b.PoolBenchmark.testRecursiveFibo"/>
      </sharedItems>
    </cacheField>
    <cacheField name="(strategy)" numFmtId="0">
      <sharedItems count="10">
        <s v="naive"/>
        <s v="a-global-queue"/>
        <s v="a-strict-own"/>
        <s v="Fixed"/>
        <s v="ForkJoinSharedQueues"/>
        <s v="ForkJoinLifo"/>
        <s v="ForkJoinFifo"/>
        <s v="J9FjSharedQueues"/>
        <s v="J9FjLifo"/>
        <s v="J9FjFifo"/>
      </sharedItems>
    </cacheField>
    <cacheField name="Mode" numFmtId="0">
      <sharedItems/>
    </cacheField>
    <cacheField name="Samples" numFmtId="0">
      <sharedItems containsSemiMixedTypes="0" containsString="0" containsNumber="1" containsInteger="1" minValue="3" maxValue="3"/>
    </cacheField>
    <cacheField name="Score" numFmtId="0">
      <sharedItems containsSemiMixedTypes="0" containsString="0" containsNumber="1" minValue="0" maxValue="1054765.1089999999"/>
    </cacheField>
    <cacheField name="Score error" numFmtId="0">
      <sharedItems containsSemiMixedTypes="0" containsString="0" containsNumber="1" minValue="0" maxValue="728623.14899999998"/>
    </cacheField>
    <cacheField name="Units" numFmtId="0">
      <sharedItems/>
    </cacheField>
    <cacheField name="relative" numFmtId="0">
      <sharedItems containsSemiMixedTypes="0" containsString="0" containsNumber="1" minValue="0" maxValue="4.619307499999999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">
  <r>
    <x v="0"/>
    <x v="0"/>
    <s v="thrpt"/>
    <n v="3"/>
    <n v="493.58800000000002"/>
    <n v="47.518000000000001"/>
    <s v="ops/s"/>
    <n v="0.98717600000000005"/>
  </r>
  <r>
    <x v="0"/>
    <x v="1"/>
    <s v="thrpt"/>
    <n v="3"/>
    <n v="460.08100000000002"/>
    <n v="28.175999999999998"/>
    <s v="ops/s"/>
    <n v="0.92016200000000004"/>
  </r>
  <r>
    <x v="0"/>
    <x v="2"/>
    <s v="thrpt"/>
    <n v="3"/>
    <n v="435.35"/>
    <n v="66.790000000000006"/>
    <s v="ops/s"/>
    <n v="0.87070000000000003"/>
  </r>
  <r>
    <x v="0"/>
    <x v="3"/>
    <s v="thrpt"/>
    <n v="3"/>
    <n v="395.447"/>
    <n v="9.5229999999999997"/>
    <s v="ops/s"/>
    <n v="0.79089399999999999"/>
  </r>
  <r>
    <x v="0"/>
    <x v="4"/>
    <s v="thrpt"/>
    <n v="3"/>
    <n v="531.02800000000002"/>
    <n v="24.38"/>
    <s v="ops/s"/>
    <n v="1.0620560000000001"/>
  </r>
  <r>
    <x v="0"/>
    <x v="5"/>
    <s v="thrpt"/>
    <n v="3"/>
    <n v="537.03300000000002"/>
    <n v="18.343"/>
    <s v="ops/s"/>
    <n v="1.074066"/>
  </r>
  <r>
    <x v="0"/>
    <x v="6"/>
    <s v="thrpt"/>
    <n v="3"/>
    <n v="545.95399999999995"/>
    <n v="30.39"/>
    <s v="ops/s"/>
    <n v="1.0919079999999999"/>
  </r>
  <r>
    <x v="0"/>
    <x v="7"/>
    <s v="thrpt"/>
    <n v="3"/>
    <n v="534.68700000000001"/>
    <n v="48.805999999999997"/>
    <s v="ops/s"/>
    <n v="1.069374"/>
  </r>
  <r>
    <x v="0"/>
    <x v="8"/>
    <s v="thrpt"/>
    <n v="3"/>
    <n v="507.59"/>
    <n v="61.05"/>
    <s v="ops/s"/>
    <n v="1.01518"/>
  </r>
  <r>
    <x v="0"/>
    <x v="9"/>
    <s v="thrpt"/>
    <n v="3"/>
    <n v="512.89800000000002"/>
    <n v="50.228000000000002"/>
    <s v="ops/s"/>
    <n v="1.0257960000000002"/>
  </r>
  <r>
    <x v="1"/>
    <x v="0"/>
    <s v="thrpt"/>
    <n v="3"/>
    <n v="209.358"/>
    <n v="12.911"/>
    <s v="ops/s"/>
    <n v="1.0467900000000001"/>
  </r>
  <r>
    <x v="1"/>
    <x v="1"/>
    <s v="thrpt"/>
    <n v="3"/>
    <n v="231.30600000000001"/>
    <n v="10.334"/>
    <s v="ops/s"/>
    <n v="1.1565300000000001"/>
  </r>
  <r>
    <x v="1"/>
    <x v="2"/>
    <s v="thrpt"/>
    <n v="3"/>
    <n v="337.22399999999999"/>
    <n v="12.909000000000001"/>
    <s v="ops/s"/>
    <n v="1.6861199999999998"/>
  </r>
  <r>
    <x v="1"/>
    <x v="3"/>
    <s v="thrpt"/>
    <n v="3"/>
    <n v="214.62100000000001"/>
    <n v="4.625"/>
    <s v="ops/s"/>
    <n v="1.073105"/>
  </r>
  <r>
    <x v="1"/>
    <x v="4"/>
    <s v="thrpt"/>
    <n v="3"/>
    <n v="595.28499999999997"/>
    <n v="7.9130000000000003"/>
    <s v="ops/s"/>
    <n v="2.9764249999999999"/>
  </r>
  <r>
    <x v="1"/>
    <x v="5"/>
    <s v="thrpt"/>
    <n v="3"/>
    <n v="816.23500000000001"/>
    <n v="54.048000000000002"/>
    <s v="ops/s"/>
    <n v="4.081175"/>
  </r>
  <r>
    <x v="1"/>
    <x v="6"/>
    <s v="thrpt"/>
    <n v="3"/>
    <n v="691.92600000000004"/>
    <n v="22.274000000000001"/>
    <s v="ops/s"/>
    <n v="3.4596300000000002"/>
  </r>
  <r>
    <x v="1"/>
    <x v="7"/>
    <s v="thrpt"/>
    <n v="3"/>
    <n v="552.44799999999998"/>
    <n v="36.591000000000001"/>
    <s v="ops/s"/>
    <n v="2.7622399999999998"/>
  </r>
  <r>
    <x v="1"/>
    <x v="8"/>
    <s v="thrpt"/>
    <n v="3"/>
    <n v="773.9"/>
    <n v="28.602"/>
    <s v="ops/s"/>
    <n v="3.8694999999999999"/>
  </r>
  <r>
    <x v="1"/>
    <x v="9"/>
    <s v="thrpt"/>
    <n v="3"/>
    <n v="649.46699999999998"/>
    <n v="35.667000000000002"/>
    <s v="ops/s"/>
    <n v="3.2473350000000001"/>
  </r>
  <r>
    <x v="2"/>
    <x v="0"/>
    <s v="thrpt"/>
    <n v="3"/>
    <n v="486.87299999999999"/>
    <n v="16.536999999999999"/>
    <s v="ops/s"/>
    <n v="0.973746"/>
  </r>
  <r>
    <x v="2"/>
    <x v="1"/>
    <s v="thrpt"/>
    <n v="3"/>
    <n v="485.46499999999997"/>
    <n v="23.69"/>
    <s v="ops/s"/>
    <n v="0.97092999999999996"/>
  </r>
  <r>
    <x v="2"/>
    <x v="2"/>
    <s v="thrpt"/>
    <n v="3"/>
    <n v="1701.8979999999999"/>
    <n v="404.798"/>
    <s v="ops/s"/>
    <n v="3.4037959999999998"/>
  </r>
  <r>
    <x v="2"/>
    <x v="3"/>
    <s v="thrpt"/>
    <n v="3"/>
    <n v="400.45"/>
    <n v="24.443999999999999"/>
    <s v="ops/s"/>
    <n v="0.80089999999999995"/>
  </r>
  <r>
    <x v="2"/>
    <x v="4"/>
    <s v="thrpt"/>
    <n v="3"/>
    <n v="545.60599999999999"/>
    <n v="63.795999999999999"/>
    <s v="ops/s"/>
    <n v="1.0912120000000001"/>
  </r>
  <r>
    <x v="2"/>
    <x v="5"/>
    <s v="thrpt"/>
    <n v="3"/>
    <n v="746.36800000000005"/>
    <n v="19.547000000000001"/>
    <s v="ops/s"/>
    <n v="1.4927360000000001"/>
  </r>
  <r>
    <x v="2"/>
    <x v="6"/>
    <s v="thrpt"/>
    <n v="3"/>
    <n v="592.28200000000004"/>
    <n v="17.123000000000001"/>
    <s v="ops/s"/>
    <n v="1.1845640000000002"/>
  </r>
  <r>
    <x v="2"/>
    <x v="7"/>
    <s v="thrpt"/>
    <n v="3"/>
    <n v="500.35399999999998"/>
    <n v="31.76"/>
    <s v="ops/s"/>
    <n v="1.0007079999999999"/>
  </r>
  <r>
    <x v="2"/>
    <x v="8"/>
    <s v="thrpt"/>
    <n v="3"/>
    <n v="655.81299999999999"/>
    <n v="157.32599999999999"/>
    <s v="ops/s"/>
    <n v="1.311626"/>
  </r>
  <r>
    <x v="2"/>
    <x v="9"/>
    <s v="thrpt"/>
    <n v="3"/>
    <n v="542.39200000000005"/>
    <n v="25.818000000000001"/>
    <s v="ops/s"/>
    <n v="1.0847840000000002"/>
  </r>
  <r>
    <x v="3"/>
    <x v="0"/>
    <s v="thrpt"/>
    <n v="3"/>
    <n v="324610.24599999998"/>
    <n v="32440.703000000001"/>
    <s v="ops/s"/>
    <n v="1.0820341533333333"/>
  </r>
  <r>
    <x v="3"/>
    <x v="1"/>
    <s v="thrpt"/>
    <n v="3"/>
    <n v="332664.62599999999"/>
    <n v="35076.879999999997"/>
    <s v="ops/s"/>
    <n v="1.1088820866666667"/>
  </r>
  <r>
    <x v="3"/>
    <x v="2"/>
    <s v="thrpt"/>
    <n v="3"/>
    <n v="441889.24800000002"/>
    <n v="78879.760999999999"/>
    <s v="ops/s"/>
    <n v="1.4729641600000001"/>
  </r>
  <r>
    <x v="3"/>
    <x v="3"/>
    <s v="thrpt"/>
    <n v="3"/>
    <n v="296199.59700000001"/>
    <n v="11565.975"/>
    <s v="ops/s"/>
    <n v="0.98733199000000005"/>
  </r>
  <r>
    <x v="3"/>
    <x v="4"/>
    <s v="thrpt"/>
    <n v="3"/>
    <n v="640466.57999999996"/>
    <n v="295894.97700000001"/>
    <s v="ops/s"/>
    <n v="2.1348886"/>
  </r>
  <r>
    <x v="3"/>
    <x v="5"/>
    <s v="thrpt"/>
    <n v="3"/>
    <n v="794224.05700000003"/>
    <n v="99706.399000000005"/>
    <s v="ops/s"/>
    <n v="2.6474135233333334"/>
  </r>
  <r>
    <x v="3"/>
    <x v="6"/>
    <s v="thrpt"/>
    <n v="3"/>
    <n v="770317.69400000002"/>
    <n v="64937.508000000002"/>
    <s v="ops/s"/>
    <n v="2.5677256466666667"/>
  </r>
  <r>
    <x v="3"/>
    <x v="7"/>
    <s v="thrpt"/>
    <n v="3"/>
    <n v="565380.68299999996"/>
    <n v="329333.60800000001"/>
    <s v="ops/s"/>
    <n v="1.8846022766666666"/>
  </r>
  <r>
    <x v="3"/>
    <x v="8"/>
    <s v="thrpt"/>
    <n v="3"/>
    <n v="732633.13"/>
    <n v="117678.693"/>
    <s v="ops/s"/>
    <n v="2.4421104333333332"/>
  </r>
  <r>
    <x v="3"/>
    <x v="9"/>
    <s v="thrpt"/>
    <n v="3"/>
    <n v="748533.75199999998"/>
    <n v="85762.224000000002"/>
    <s v="ops/s"/>
    <n v="2.4951125066666666"/>
  </r>
  <r>
    <x v="4"/>
    <x v="0"/>
    <s v="thrpt"/>
    <n v="3"/>
    <n v="337678.49200000003"/>
    <n v="47646.294000000002"/>
    <s v="ops/s"/>
    <n v="1.1255949733333335"/>
  </r>
  <r>
    <x v="4"/>
    <x v="1"/>
    <s v="thrpt"/>
    <n v="3"/>
    <n v="318007.92499999999"/>
    <n v="44617.697999999997"/>
    <s v="ops/s"/>
    <n v="1.0600264166666666"/>
  </r>
  <r>
    <x v="4"/>
    <x v="2"/>
    <s v="thrpt"/>
    <n v="3"/>
    <n v="454358.34299999999"/>
    <n v="70475.481"/>
    <s v="ops/s"/>
    <n v="1.5145278099999999"/>
  </r>
  <r>
    <x v="4"/>
    <x v="3"/>
    <s v="thrpt"/>
    <n v="3"/>
    <n v="306040.83899999998"/>
    <n v="3619.4720000000002"/>
    <s v="ops/s"/>
    <n v="1.02013613"/>
  </r>
  <r>
    <x v="4"/>
    <x v="4"/>
    <s v="thrpt"/>
    <n v="3"/>
    <n v="654202.47600000002"/>
    <n v="60184.061999999998"/>
    <s v="ops/s"/>
    <n v="2.18067492"/>
  </r>
  <r>
    <x v="4"/>
    <x v="5"/>
    <s v="thrpt"/>
    <n v="3"/>
    <n v="1054765.1089999999"/>
    <n v="196977.19899999999"/>
    <s v="ops/s"/>
    <n v="3.5158836966666667"/>
  </r>
  <r>
    <x v="4"/>
    <x v="6"/>
    <s v="thrpt"/>
    <n v="3"/>
    <n v="943013.84"/>
    <n v="150423.22700000001"/>
    <s v="ops/s"/>
    <n v="3.1433794666666666"/>
  </r>
  <r>
    <x v="4"/>
    <x v="7"/>
    <s v="thrpt"/>
    <n v="3"/>
    <n v="584301.625"/>
    <n v="728623.14899999998"/>
    <s v="ops/s"/>
    <n v="1.9476720833333334"/>
  </r>
  <r>
    <x v="4"/>
    <x v="8"/>
    <s v="thrpt"/>
    <n v="3"/>
    <n v="804356.27099999995"/>
    <n v="108885.065"/>
    <s v="ops/s"/>
    <n v="2.6811875699999996"/>
  </r>
  <r>
    <x v="4"/>
    <x v="9"/>
    <s v="thrpt"/>
    <n v="3"/>
    <n v="978025.478"/>
    <n v="178481.867"/>
    <s v="ops/s"/>
    <n v="3.2600849266666665"/>
  </r>
  <r>
    <x v="5"/>
    <x v="0"/>
    <s v="thrpt"/>
    <n v="3"/>
    <n v="118608.75199999999"/>
    <n v="10111.806"/>
    <s v="ops/s"/>
    <n v="0.98840626666666664"/>
  </r>
  <r>
    <x v="5"/>
    <x v="1"/>
    <s v="thrpt"/>
    <n v="3"/>
    <n v="113961.15700000001"/>
    <n v="16486.900000000001"/>
    <s v="ops/s"/>
    <n v="0.94967630833333339"/>
  </r>
  <r>
    <x v="5"/>
    <x v="2"/>
    <s v="thrpt"/>
    <n v="3"/>
    <n v="120515.93700000001"/>
    <n v="981.02800000000002"/>
    <s v="ops/s"/>
    <n v="1.0042994750000001"/>
  </r>
  <r>
    <x v="5"/>
    <x v="3"/>
    <s v="thrpt"/>
    <n v="3"/>
    <n v="89108.535000000003"/>
    <n v="3236.7159999999999"/>
    <s v="ops/s"/>
    <n v="0.742571125"/>
  </r>
  <r>
    <x v="5"/>
    <x v="4"/>
    <s v="thrpt"/>
    <n v="3"/>
    <n v="69215.683999999994"/>
    <n v="819.173"/>
    <s v="ops/s"/>
    <n v="0.57679736666666659"/>
  </r>
  <r>
    <x v="5"/>
    <x v="5"/>
    <s v="thrpt"/>
    <n v="3"/>
    <n v="74757.240000000005"/>
    <n v="1933.518"/>
    <s v="ops/s"/>
    <n v="0.622977"/>
  </r>
  <r>
    <x v="5"/>
    <x v="6"/>
    <s v="thrpt"/>
    <n v="3"/>
    <n v="73842.236000000004"/>
    <n v="777.35400000000004"/>
    <s v="ops/s"/>
    <n v="0.61535196666666669"/>
  </r>
  <r>
    <x v="5"/>
    <x v="7"/>
    <s v="thrpt"/>
    <n v="3"/>
    <n v="60957.087"/>
    <n v="322.53699999999998"/>
    <s v="ops/s"/>
    <n v="0.50797572499999999"/>
  </r>
  <r>
    <x v="5"/>
    <x v="8"/>
    <s v="thrpt"/>
    <n v="3"/>
    <n v="65321.106"/>
    <n v="1612.0239999999999"/>
    <s v="ops/s"/>
    <n v="0.54434254999999998"/>
  </r>
  <r>
    <x v="5"/>
    <x v="9"/>
    <s v="thrpt"/>
    <n v="3"/>
    <n v="65576.839000000007"/>
    <n v="426.04599999999999"/>
    <s v="ops/s"/>
    <n v="0.54647365833333339"/>
  </r>
  <r>
    <x v="6"/>
    <x v="0"/>
    <s v="thrpt"/>
    <n v="3"/>
    <n v="375.52600000000001"/>
    <n v="30.943999999999999"/>
    <s v="ops/s"/>
    <n v="0.93881500000000007"/>
  </r>
  <r>
    <x v="6"/>
    <x v="1"/>
    <s v="thrpt"/>
    <n v="3"/>
    <n v="383.20699999999999"/>
    <n v="31.364000000000001"/>
    <s v="ops/s"/>
    <n v="0.95801749999999997"/>
  </r>
  <r>
    <x v="6"/>
    <x v="2"/>
    <s v="thrpt"/>
    <n v="3"/>
    <n v="1847.723"/>
    <n v="691.60599999999999"/>
    <s v="ops/s"/>
    <n v="4.6193074999999997"/>
  </r>
  <r>
    <x v="6"/>
    <x v="3"/>
    <s v="thrpt"/>
    <n v="3"/>
    <n v="321.54199999999997"/>
    <n v="0.41599999999999998"/>
    <s v="ops/s"/>
    <n v="0.80385499999999999"/>
  </r>
  <r>
    <x v="6"/>
    <x v="4"/>
    <s v="thrpt"/>
    <n v="3"/>
    <n v="260.78100000000001"/>
    <n v="9.8680000000000003"/>
    <s v="ops/s"/>
    <n v="0.65195250000000005"/>
  </r>
  <r>
    <x v="6"/>
    <x v="5"/>
    <s v="thrpt"/>
    <n v="3"/>
    <n v="503.32799999999997"/>
    <n v="13.132"/>
    <s v="ops/s"/>
    <n v="1.2583199999999999"/>
  </r>
  <r>
    <x v="6"/>
    <x v="6"/>
    <s v="thrpt"/>
    <n v="3"/>
    <n v="477.86900000000003"/>
    <n v="40.204999999999998"/>
    <s v="ops/s"/>
    <n v="1.1946725"/>
  </r>
  <r>
    <x v="6"/>
    <x v="7"/>
    <s v="thrpt"/>
    <n v="3"/>
    <n v="263.39"/>
    <n v="4.7990000000000004"/>
    <s v="ops/s"/>
    <n v="0.65847499999999992"/>
  </r>
  <r>
    <x v="6"/>
    <x v="8"/>
    <s v="thrpt"/>
    <n v="3"/>
    <n v="459.577"/>
    <n v="9.4179999999999993"/>
    <s v="ops/s"/>
    <n v="1.1489425"/>
  </r>
  <r>
    <x v="6"/>
    <x v="9"/>
    <s v="thrpt"/>
    <n v="3"/>
    <n v="421.27699999999999"/>
    <n v="5.1970000000000001"/>
    <s v="ops/s"/>
    <n v="1.0531925"/>
  </r>
  <r>
    <x v="7"/>
    <x v="0"/>
    <s v="thrpt"/>
    <n v="3"/>
    <n v="211.63800000000001"/>
    <n v="18.059000000000001"/>
    <s v="ops/s"/>
    <n v="1.05819"/>
  </r>
  <r>
    <x v="7"/>
    <x v="1"/>
    <s v="thrpt"/>
    <n v="3"/>
    <n v="215.75700000000001"/>
    <n v="14.467000000000001"/>
    <s v="ops/s"/>
    <n v="1.0787850000000001"/>
  </r>
  <r>
    <x v="7"/>
    <x v="2"/>
    <s v="thrpt"/>
    <n v="3"/>
    <n v="794.09100000000001"/>
    <n v="360.74799999999999"/>
    <s v="ops/s"/>
    <n v="3.9704549999999998"/>
  </r>
  <r>
    <x v="7"/>
    <x v="3"/>
    <s v="thrpt"/>
    <n v="3"/>
    <n v="182.09800000000001"/>
    <n v="2.8519999999999999"/>
    <s v="ops/s"/>
    <n v="0.91049000000000002"/>
  </r>
  <r>
    <x v="7"/>
    <x v="4"/>
    <s v="thrpt"/>
    <n v="3"/>
    <n v="286.678"/>
    <n v="85.343000000000004"/>
    <s v="ops/s"/>
    <n v="1.4333899999999999"/>
  </r>
  <r>
    <x v="7"/>
    <x v="5"/>
    <s v="thrpt"/>
    <n v="3"/>
    <n v="645.9"/>
    <n v="39.081000000000003"/>
    <s v="ops/s"/>
    <n v="3.2294999999999998"/>
  </r>
  <r>
    <x v="7"/>
    <x v="6"/>
    <s v="thrpt"/>
    <n v="3"/>
    <n v="835.81200000000001"/>
    <n v="289.30900000000003"/>
    <s v="ops/s"/>
    <n v="4.1790599999999998"/>
  </r>
  <r>
    <x v="7"/>
    <x v="7"/>
    <s v="thrpt"/>
    <n v="3"/>
    <n v="289.35300000000001"/>
    <n v="8.4909999999999997"/>
    <s v="ops/s"/>
    <n v="1.4467650000000001"/>
  </r>
  <r>
    <x v="7"/>
    <x v="8"/>
    <s v="thrpt"/>
    <n v="3"/>
    <n v="591.62199999999996"/>
    <n v="170.70400000000001"/>
    <s v="ops/s"/>
    <n v="2.9581099999999996"/>
  </r>
  <r>
    <x v="7"/>
    <x v="9"/>
    <s v="thrpt"/>
    <n v="3"/>
    <n v="739.78200000000004"/>
    <n v="138.57499999999999"/>
    <s v="ops/s"/>
    <n v="3.6989100000000001"/>
  </r>
  <r>
    <x v="8"/>
    <x v="0"/>
    <s v="thrpt"/>
    <n v="3"/>
    <n v="53.648000000000003"/>
    <n v="3.3639999999999999"/>
    <s v="ops/s"/>
    <n v="0.107296"/>
  </r>
  <r>
    <x v="8"/>
    <x v="1"/>
    <s v="thrpt"/>
    <n v="3"/>
    <n v="60.756999999999998"/>
    <n v="3.9460000000000002"/>
    <s v="ops/s"/>
    <n v="0.121514"/>
  </r>
  <r>
    <x v="8"/>
    <x v="2"/>
    <s v="thrpt"/>
    <n v="3"/>
    <n v="673.84299999999996"/>
    <n v="75.902000000000001"/>
    <s v="ops/s"/>
    <n v="1.3476859999999999"/>
  </r>
  <r>
    <x v="8"/>
    <x v="3"/>
    <s v="thrpt"/>
    <n v="3"/>
    <n v="50.125999999999998"/>
    <n v="1.2010000000000001"/>
    <s v="ops/s"/>
    <n v="0.10025199999999999"/>
  </r>
  <r>
    <x v="8"/>
    <x v="4"/>
    <s v="thrpt"/>
    <n v="3"/>
    <n v="190.334"/>
    <n v="39.200000000000003"/>
    <s v="ops/s"/>
    <n v="0.38066800000000001"/>
  </r>
  <r>
    <x v="8"/>
    <x v="5"/>
    <s v="thrpt"/>
    <n v="3"/>
    <n v="1656.8979999999999"/>
    <n v="160.387"/>
    <s v="ops/s"/>
    <n v="3.313796"/>
  </r>
  <r>
    <x v="8"/>
    <x v="6"/>
    <s v="thrpt"/>
    <n v="3"/>
    <n v="1411.3679999999999"/>
    <n v="80.39"/>
    <s v="ops/s"/>
    <n v="2.8227359999999999"/>
  </r>
  <r>
    <x v="8"/>
    <x v="7"/>
    <s v="thrpt"/>
    <n v="3"/>
    <n v="197.77799999999999"/>
    <n v="68.745999999999995"/>
    <s v="ops/s"/>
    <n v="0.39555599999999996"/>
  </r>
  <r>
    <x v="8"/>
    <x v="8"/>
    <s v="thrpt"/>
    <n v="3"/>
    <n v="1134.2370000000001"/>
    <n v="256.48899999999998"/>
    <s v="ops/s"/>
    <n v="2.2684740000000003"/>
  </r>
  <r>
    <x v="8"/>
    <x v="9"/>
    <s v="thrpt"/>
    <n v="3"/>
    <n v="763.99"/>
    <n v="291.62799999999999"/>
    <s v="ops/s"/>
    <n v="1.5279800000000001"/>
  </r>
  <r>
    <x v="9"/>
    <x v="0"/>
    <s v="thrpt"/>
    <n v="3"/>
    <n v="11.663"/>
    <n v="1.0169999999999999"/>
    <s v="ops/s"/>
    <n v="0.97191666666666665"/>
  </r>
  <r>
    <x v="9"/>
    <x v="1"/>
    <s v="thrpt"/>
    <n v="3"/>
    <n v="12.316000000000001"/>
    <n v="0.71599999999999997"/>
    <s v="ops/s"/>
    <n v="0.12316000000000001"/>
  </r>
  <r>
    <x v="9"/>
    <x v="2"/>
    <s v="thrpt"/>
    <n v="3"/>
    <n v="198.10900000000001"/>
    <n v="15.833"/>
    <s v="ops/s"/>
    <n v="1.98109"/>
  </r>
  <r>
    <x v="9"/>
    <x v="3"/>
    <s v="thrpt"/>
    <n v="3"/>
    <n v="10.51"/>
    <n v="0.55000000000000004"/>
    <s v="ops/s"/>
    <n v="0.1051"/>
  </r>
  <r>
    <x v="9"/>
    <x v="4"/>
    <s v="thrpt"/>
    <n v="3"/>
    <n v="50.246000000000002"/>
    <n v="15.76"/>
    <s v="ops/s"/>
    <n v="0.50246000000000002"/>
  </r>
  <r>
    <x v="9"/>
    <x v="5"/>
    <s v="thrpt"/>
    <n v="3"/>
    <n v="320.76600000000002"/>
    <n v="76.546999999999997"/>
    <s v="ops/s"/>
    <n v="3.2076600000000002"/>
  </r>
  <r>
    <x v="9"/>
    <x v="6"/>
    <s v="thrpt"/>
    <n v="3"/>
    <n v="290.661"/>
    <n v="23.869"/>
    <s v="ops/s"/>
    <n v="2.9066100000000001"/>
  </r>
  <r>
    <x v="9"/>
    <x v="7"/>
    <s v="thrpt"/>
    <n v="3"/>
    <n v="50.692"/>
    <n v="24.198"/>
    <s v="ops/s"/>
    <n v="0.50692000000000004"/>
  </r>
  <r>
    <x v="9"/>
    <x v="8"/>
    <s v="thrpt"/>
    <n v="3"/>
    <n v="350.93299999999999"/>
    <n v="66.953000000000003"/>
    <s v="ops/s"/>
    <n v="3.5093299999999998"/>
  </r>
  <r>
    <x v="9"/>
    <x v="9"/>
    <s v="thrpt"/>
    <n v="3"/>
    <n v="267.98099999999999"/>
    <n v="23.227"/>
    <s v="ops/s"/>
    <n v="2.6798099999999998"/>
  </r>
  <r>
    <x v="10"/>
    <x v="0"/>
    <s v="thrpt"/>
    <n v="3"/>
    <n v="1969.576"/>
    <n v="51.752000000000002"/>
    <s v="ops/s"/>
    <n v="0.984788"/>
  </r>
  <r>
    <x v="10"/>
    <x v="1"/>
    <s v="thrpt"/>
    <n v="3"/>
    <n v="1981.646"/>
    <n v="83.402000000000001"/>
    <s v="ops/s"/>
    <n v="0.99082300000000001"/>
  </r>
  <r>
    <x v="10"/>
    <x v="2"/>
    <s v="thrpt"/>
    <n v="3"/>
    <n v="0"/>
    <n v="0"/>
    <s v="ops/s"/>
    <n v="0"/>
  </r>
  <r>
    <x v="10"/>
    <x v="3"/>
    <s v="thrpt"/>
    <n v="3"/>
    <n v="1976.145"/>
    <n v="109.41500000000001"/>
    <s v="ops/s"/>
    <n v="0.98807250000000002"/>
  </r>
  <r>
    <x v="10"/>
    <x v="4"/>
    <s v="thrpt"/>
    <n v="3"/>
    <n v="3906.7269999999999"/>
    <n v="460.59199999999998"/>
    <s v="ops/s"/>
    <n v="1.9533635"/>
  </r>
  <r>
    <x v="10"/>
    <x v="5"/>
    <s v="thrpt"/>
    <n v="3"/>
    <n v="7245.1149999999998"/>
    <n v="55.05"/>
    <s v="ops/s"/>
    <n v="3.6225575000000001"/>
  </r>
  <r>
    <x v="10"/>
    <x v="6"/>
    <s v="thrpt"/>
    <n v="3"/>
    <n v="7279.8710000000001"/>
    <n v="365.279"/>
    <s v="ops/s"/>
    <n v="3.6399355"/>
  </r>
  <r>
    <x v="10"/>
    <x v="7"/>
    <s v="thrpt"/>
    <n v="3"/>
    <n v="2995.0880000000002"/>
    <n v="148.31800000000001"/>
    <s v="ops/s"/>
    <n v="1.497544"/>
  </r>
  <r>
    <x v="10"/>
    <x v="8"/>
    <s v="thrpt"/>
    <n v="3"/>
    <n v="6382.43"/>
    <n v="279.01600000000002"/>
    <s v="ops/s"/>
    <n v="3.1912150000000001"/>
  </r>
  <r>
    <x v="10"/>
    <x v="9"/>
    <s v="thrpt"/>
    <n v="3"/>
    <n v="6451.2"/>
    <n v="365.21699999999998"/>
    <s v="ops/s"/>
    <n v="3.22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Werte" updatedVersion="3" minRefreshableVersion="3" showCalcMbrs="0" useAutoFormatting="1" rowGrandTotals="0" colGrandTotals="0" itemPrintTitles="1" createdVersion="3" indent="0" outline="1" outlineData="1" multipleFieldFilters="0" chartFormat="1">
  <location ref="K4:U16" firstHeaderRow="1" firstDataRow="2" firstDataCol="1"/>
  <pivotFields count="8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Col" showAll="0">
      <items count="11">
        <item x="1"/>
        <item x="2"/>
        <item x="3"/>
        <item x="6"/>
        <item x="5"/>
        <item x="4"/>
        <item x="9"/>
        <item x="8"/>
        <item x="7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1">
    <dataField name="Summe von relative" fld="7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topLeftCell="A4" workbookViewId="0">
      <selection activeCell="L9" sqref="L9"/>
    </sheetView>
  </sheetViews>
  <sheetFormatPr baseColWidth="10" defaultRowHeight="15"/>
  <cols>
    <col min="1" max="1" width="38.140625" bestFit="1" customWidth="1"/>
    <col min="2" max="2" width="21.7109375" bestFit="1" customWidth="1"/>
    <col min="3" max="3" width="6.140625" bestFit="1" customWidth="1"/>
    <col min="4" max="4" width="8.42578125" bestFit="1" customWidth="1"/>
    <col min="5" max="5" width="12" bestFit="1" customWidth="1"/>
    <col min="6" max="6" width="11" bestFit="1" customWidth="1"/>
    <col min="7" max="7" width="5.85546875" bestFit="1" customWidth="1"/>
    <col min="11" max="11" width="38.140625" customWidth="1"/>
    <col min="12" max="12" width="23.7109375" customWidth="1"/>
    <col min="13" max="16" width="12" customWidth="1"/>
    <col min="17" max="17" width="21.7109375" bestFit="1" customWidth="1"/>
    <col min="18" max="19" width="12" customWidth="1"/>
    <col min="20" max="20" width="17.42578125" customWidth="1"/>
    <col min="21" max="21" width="12" customWidth="1"/>
    <col min="22" max="22" width="15.5703125" customWidth="1"/>
    <col min="23" max="23" width="15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</row>
    <row r="2" spans="1:21">
      <c r="A2" t="s">
        <v>7</v>
      </c>
      <c r="B2" t="s">
        <v>8</v>
      </c>
      <c r="C2" t="s">
        <v>9</v>
      </c>
      <c r="D2">
        <v>3</v>
      </c>
      <c r="E2">
        <v>493.58800000000002</v>
      </c>
      <c r="F2">
        <v>47.518000000000001</v>
      </c>
      <c r="G2" t="s">
        <v>10</v>
      </c>
      <c r="H2">
        <f>E2/500</f>
        <v>0.98717600000000005</v>
      </c>
    </row>
    <row r="3" spans="1:21">
      <c r="A3" t="s">
        <v>7</v>
      </c>
      <c r="B3" t="s">
        <v>11</v>
      </c>
      <c r="C3" t="s">
        <v>9</v>
      </c>
      <c r="D3">
        <v>3</v>
      </c>
      <c r="E3">
        <v>460.08100000000002</v>
      </c>
      <c r="F3">
        <v>28.175999999999998</v>
      </c>
      <c r="G3" t="s">
        <v>10</v>
      </c>
      <c r="H3">
        <f t="shared" ref="H3:H11" si="0">E3/500</f>
        <v>0.92016200000000004</v>
      </c>
    </row>
    <row r="4" spans="1:21">
      <c r="A4" t="s">
        <v>7</v>
      </c>
      <c r="B4" t="s">
        <v>12</v>
      </c>
      <c r="C4" t="s">
        <v>9</v>
      </c>
      <c r="D4">
        <v>3</v>
      </c>
      <c r="E4">
        <v>435.35</v>
      </c>
      <c r="F4">
        <v>66.790000000000006</v>
      </c>
      <c r="G4" t="s">
        <v>10</v>
      </c>
      <c r="H4">
        <f t="shared" si="0"/>
        <v>0.87070000000000003</v>
      </c>
      <c r="K4" s="1" t="s">
        <v>32</v>
      </c>
      <c r="L4" s="1" t="s">
        <v>30</v>
      </c>
    </row>
    <row r="5" spans="1:21">
      <c r="A5" t="s">
        <v>7</v>
      </c>
      <c r="B5" t="s">
        <v>13</v>
      </c>
      <c r="C5" t="s">
        <v>9</v>
      </c>
      <c r="D5">
        <v>3</v>
      </c>
      <c r="E5">
        <v>395.447</v>
      </c>
      <c r="F5">
        <v>9.5229999999999997</v>
      </c>
      <c r="G5" t="s">
        <v>10</v>
      </c>
      <c r="H5">
        <f t="shared" si="0"/>
        <v>0.79089399999999999</v>
      </c>
      <c r="K5" s="1" t="s">
        <v>29</v>
      </c>
      <c r="L5" t="s">
        <v>11</v>
      </c>
      <c r="M5" t="s">
        <v>12</v>
      </c>
      <c r="N5" t="s">
        <v>13</v>
      </c>
      <c r="O5" t="s">
        <v>16</v>
      </c>
      <c r="P5" t="s">
        <v>15</v>
      </c>
      <c r="Q5" t="s">
        <v>14</v>
      </c>
      <c r="R5" t="s">
        <v>19</v>
      </c>
      <c r="S5" t="s">
        <v>18</v>
      </c>
      <c r="T5" t="s">
        <v>17</v>
      </c>
      <c r="U5" t="s">
        <v>8</v>
      </c>
    </row>
    <row r="6" spans="1:21">
      <c r="A6" t="s">
        <v>7</v>
      </c>
      <c r="B6" t="s">
        <v>14</v>
      </c>
      <c r="C6" t="s">
        <v>9</v>
      </c>
      <c r="D6">
        <v>3</v>
      </c>
      <c r="E6">
        <v>531.02800000000002</v>
      </c>
      <c r="F6">
        <v>24.38</v>
      </c>
      <c r="G6" t="s">
        <v>10</v>
      </c>
      <c r="H6">
        <f t="shared" si="0"/>
        <v>1.0620560000000001</v>
      </c>
      <c r="K6" s="2" t="s">
        <v>7</v>
      </c>
      <c r="L6" s="3">
        <v>0.92016200000000004</v>
      </c>
      <c r="M6" s="3">
        <v>0.87070000000000003</v>
      </c>
      <c r="N6" s="3">
        <v>0.79089399999999999</v>
      </c>
      <c r="O6" s="3">
        <v>1.0919079999999999</v>
      </c>
      <c r="P6" s="3">
        <v>1.074066</v>
      </c>
      <c r="Q6" s="3">
        <v>1.0620560000000001</v>
      </c>
      <c r="R6" s="3">
        <v>1.0257960000000002</v>
      </c>
      <c r="S6" s="3">
        <v>1.01518</v>
      </c>
      <c r="T6" s="3">
        <v>1.069374</v>
      </c>
      <c r="U6" s="3">
        <v>0.98717600000000005</v>
      </c>
    </row>
    <row r="7" spans="1:21">
      <c r="A7" t="s">
        <v>7</v>
      </c>
      <c r="B7" t="s">
        <v>15</v>
      </c>
      <c r="C7" t="s">
        <v>9</v>
      </c>
      <c r="D7">
        <v>3</v>
      </c>
      <c r="E7">
        <v>537.03300000000002</v>
      </c>
      <c r="F7">
        <v>18.343</v>
      </c>
      <c r="G7" t="s">
        <v>10</v>
      </c>
      <c r="H7">
        <f t="shared" si="0"/>
        <v>1.074066</v>
      </c>
      <c r="K7" s="2" t="s">
        <v>20</v>
      </c>
      <c r="L7" s="3">
        <v>1.1565300000000001</v>
      </c>
      <c r="M7" s="3">
        <v>1.6861199999999998</v>
      </c>
      <c r="N7" s="3">
        <v>1.073105</v>
      </c>
      <c r="O7" s="3">
        <v>3.4596300000000002</v>
      </c>
      <c r="P7" s="3">
        <v>4.081175</v>
      </c>
      <c r="Q7" s="3">
        <v>2.9764249999999999</v>
      </c>
      <c r="R7" s="3">
        <v>3.2473350000000001</v>
      </c>
      <c r="S7" s="3">
        <v>3.8694999999999999</v>
      </c>
      <c r="T7" s="3">
        <v>2.7622399999999998</v>
      </c>
      <c r="U7" s="3">
        <v>1.0467900000000001</v>
      </c>
    </row>
    <row r="8" spans="1:21">
      <c r="A8" t="s">
        <v>7</v>
      </c>
      <c r="B8" t="s">
        <v>16</v>
      </c>
      <c r="C8" t="s">
        <v>9</v>
      </c>
      <c r="D8">
        <v>3</v>
      </c>
      <c r="E8">
        <v>545.95399999999995</v>
      </c>
      <c r="F8">
        <v>30.39</v>
      </c>
      <c r="G8" t="s">
        <v>10</v>
      </c>
      <c r="H8">
        <f t="shared" si="0"/>
        <v>1.0919079999999999</v>
      </c>
      <c r="K8" s="2" t="s">
        <v>21</v>
      </c>
      <c r="L8" s="3">
        <v>0.97092999999999996</v>
      </c>
      <c r="M8" s="3">
        <v>3.4037959999999998</v>
      </c>
      <c r="N8" s="3">
        <v>0.80089999999999995</v>
      </c>
      <c r="O8" s="3">
        <v>1.1845640000000002</v>
      </c>
      <c r="P8" s="3">
        <v>1.4927360000000001</v>
      </c>
      <c r="Q8" s="3">
        <v>1.0912120000000001</v>
      </c>
      <c r="R8" s="3">
        <v>1.0847840000000002</v>
      </c>
      <c r="S8" s="3">
        <v>1.311626</v>
      </c>
      <c r="T8" s="3">
        <v>1.0007079999999999</v>
      </c>
      <c r="U8" s="3">
        <v>0.973746</v>
      </c>
    </row>
    <row r="9" spans="1:21">
      <c r="A9" t="s">
        <v>7</v>
      </c>
      <c r="B9" t="s">
        <v>17</v>
      </c>
      <c r="C9" t="s">
        <v>9</v>
      </c>
      <c r="D9">
        <v>3</v>
      </c>
      <c r="E9">
        <v>534.68700000000001</v>
      </c>
      <c r="F9">
        <v>48.805999999999997</v>
      </c>
      <c r="G9" t="s">
        <v>10</v>
      </c>
      <c r="H9">
        <f t="shared" si="0"/>
        <v>1.069374</v>
      </c>
      <c r="K9" s="2" t="s">
        <v>22</v>
      </c>
      <c r="L9" s="3">
        <v>1.1088820866666667</v>
      </c>
      <c r="M9" s="3">
        <v>1.4729641600000001</v>
      </c>
      <c r="N9" s="3">
        <v>0.98733199000000005</v>
      </c>
      <c r="O9" s="3">
        <v>2.5677256466666667</v>
      </c>
      <c r="P9" s="3">
        <v>2.6474135233333334</v>
      </c>
      <c r="Q9" s="3">
        <v>2.1348886</v>
      </c>
      <c r="R9" s="3">
        <v>2.4951125066666666</v>
      </c>
      <c r="S9" s="3">
        <v>2.4421104333333332</v>
      </c>
      <c r="T9" s="3">
        <v>1.8846022766666666</v>
      </c>
      <c r="U9" s="3">
        <v>1.0820341533333333</v>
      </c>
    </row>
    <row r="10" spans="1:21">
      <c r="A10" t="s">
        <v>7</v>
      </c>
      <c r="B10" t="s">
        <v>18</v>
      </c>
      <c r="C10" t="s">
        <v>9</v>
      </c>
      <c r="D10">
        <v>3</v>
      </c>
      <c r="E10">
        <v>507.59</v>
      </c>
      <c r="F10">
        <v>61.05</v>
      </c>
      <c r="G10" t="s">
        <v>10</v>
      </c>
      <c r="H10">
        <f t="shared" si="0"/>
        <v>1.01518</v>
      </c>
      <c r="K10" s="2" t="s">
        <v>23</v>
      </c>
      <c r="L10" s="3">
        <v>1.0600264166666666</v>
      </c>
      <c r="M10" s="3">
        <v>1.5145278099999999</v>
      </c>
      <c r="N10" s="3">
        <v>1.02013613</v>
      </c>
      <c r="O10" s="3">
        <v>3.1433794666666666</v>
      </c>
      <c r="P10" s="3">
        <v>3.5158836966666667</v>
      </c>
      <c r="Q10" s="3">
        <v>2.18067492</v>
      </c>
      <c r="R10" s="3">
        <v>3.2600849266666665</v>
      </c>
      <c r="S10" s="3">
        <v>2.6811875699999996</v>
      </c>
      <c r="T10" s="3">
        <v>1.9476720833333334</v>
      </c>
      <c r="U10" s="3">
        <v>1.1255949733333335</v>
      </c>
    </row>
    <row r="11" spans="1:21">
      <c r="A11" t="s">
        <v>7</v>
      </c>
      <c r="B11" t="s">
        <v>19</v>
      </c>
      <c r="C11" t="s">
        <v>9</v>
      </c>
      <c r="D11">
        <v>3</v>
      </c>
      <c r="E11">
        <v>512.89800000000002</v>
      </c>
      <c r="F11">
        <v>50.228000000000002</v>
      </c>
      <c r="G11" t="s">
        <v>10</v>
      </c>
      <c r="H11">
        <f t="shared" si="0"/>
        <v>1.0257960000000002</v>
      </c>
      <c r="K11" s="2" t="s">
        <v>24</v>
      </c>
      <c r="L11" s="3">
        <v>0.94967630833333339</v>
      </c>
      <c r="M11" s="3">
        <v>1.0042994750000001</v>
      </c>
      <c r="N11" s="3">
        <v>0.742571125</v>
      </c>
      <c r="O11" s="3">
        <v>0.61535196666666669</v>
      </c>
      <c r="P11" s="3">
        <v>0.622977</v>
      </c>
      <c r="Q11" s="3">
        <v>0.57679736666666659</v>
      </c>
      <c r="R11" s="3">
        <v>0.54647365833333339</v>
      </c>
      <c r="S11" s="3">
        <v>0.54434254999999998</v>
      </c>
      <c r="T11" s="3">
        <v>0.50797572499999999</v>
      </c>
      <c r="U11" s="3">
        <v>0.98840626666666664</v>
      </c>
    </row>
    <row r="12" spans="1:21">
      <c r="A12" t="s">
        <v>20</v>
      </c>
      <c r="B12" t="s">
        <v>8</v>
      </c>
      <c r="C12" t="s">
        <v>9</v>
      </c>
      <c r="D12">
        <v>3</v>
      </c>
      <c r="E12">
        <v>209.358</v>
      </c>
      <c r="F12">
        <v>12.911</v>
      </c>
      <c r="G12" t="s">
        <v>10</v>
      </c>
      <c r="H12">
        <f>E12/200</f>
        <v>1.0467900000000001</v>
      </c>
      <c r="K12" s="2" t="s">
        <v>25</v>
      </c>
      <c r="L12" s="3">
        <v>0.95801749999999997</v>
      </c>
      <c r="M12" s="3">
        <v>4.6193074999999997</v>
      </c>
      <c r="N12" s="3">
        <v>0.80385499999999999</v>
      </c>
      <c r="O12" s="3">
        <v>1.1946725</v>
      </c>
      <c r="P12" s="3">
        <v>1.2583199999999999</v>
      </c>
      <c r="Q12" s="3">
        <v>0.65195250000000005</v>
      </c>
      <c r="R12" s="3">
        <v>1.0531925</v>
      </c>
      <c r="S12" s="3">
        <v>1.1489425</v>
      </c>
      <c r="T12" s="3">
        <v>0.65847499999999992</v>
      </c>
      <c r="U12" s="3">
        <v>0.93881500000000007</v>
      </c>
    </row>
    <row r="13" spans="1:21">
      <c r="A13" t="s">
        <v>20</v>
      </c>
      <c r="B13" t="s">
        <v>11</v>
      </c>
      <c r="C13" t="s">
        <v>9</v>
      </c>
      <c r="D13">
        <v>3</v>
      </c>
      <c r="E13">
        <v>231.30600000000001</v>
      </c>
      <c r="F13">
        <v>10.334</v>
      </c>
      <c r="G13" t="s">
        <v>10</v>
      </c>
      <c r="H13">
        <f t="shared" ref="H13:H21" si="1">E13/200</f>
        <v>1.1565300000000001</v>
      </c>
      <c r="K13" s="2" t="s">
        <v>26</v>
      </c>
      <c r="L13" s="3">
        <v>1.0787850000000001</v>
      </c>
      <c r="M13" s="3">
        <v>3.9704549999999998</v>
      </c>
      <c r="N13" s="3">
        <v>0.91049000000000002</v>
      </c>
      <c r="O13" s="3">
        <v>4.1790599999999998</v>
      </c>
      <c r="P13" s="3">
        <v>3.2294999999999998</v>
      </c>
      <c r="Q13" s="3">
        <v>1.4333899999999999</v>
      </c>
      <c r="R13" s="3">
        <v>3.6989100000000001</v>
      </c>
      <c r="S13" s="3">
        <v>2.9581099999999996</v>
      </c>
      <c r="T13" s="3">
        <v>1.4467650000000001</v>
      </c>
      <c r="U13" s="3">
        <v>1.05819</v>
      </c>
    </row>
    <row r="14" spans="1:21">
      <c r="A14" t="s">
        <v>20</v>
      </c>
      <c r="B14" t="s">
        <v>12</v>
      </c>
      <c r="C14" t="s">
        <v>9</v>
      </c>
      <c r="D14">
        <v>3</v>
      </c>
      <c r="E14">
        <v>337.22399999999999</v>
      </c>
      <c r="F14">
        <v>12.909000000000001</v>
      </c>
      <c r="G14" t="s">
        <v>10</v>
      </c>
      <c r="H14">
        <f t="shared" si="1"/>
        <v>1.6861199999999998</v>
      </c>
      <c r="K14" s="2" t="s">
        <v>27</v>
      </c>
      <c r="L14" s="3">
        <v>0.121514</v>
      </c>
      <c r="M14" s="3">
        <v>1.3476859999999999</v>
      </c>
      <c r="N14" s="3">
        <v>0.10025199999999999</v>
      </c>
      <c r="O14" s="3">
        <v>2.8227359999999999</v>
      </c>
      <c r="P14" s="3">
        <v>3.313796</v>
      </c>
      <c r="Q14" s="3">
        <v>0.38066800000000001</v>
      </c>
      <c r="R14" s="3">
        <v>1.5279800000000001</v>
      </c>
      <c r="S14" s="3">
        <v>2.2684740000000003</v>
      </c>
      <c r="T14" s="3">
        <v>0.39555599999999996</v>
      </c>
      <c r="U14" s="3">
        <v>0.107296</v>
      </c>
    </row>
    <row r="15" spans="1:21">
      <c r="A15" t="s">
        <v>20</v>
      </c>
      <c r="B15" t="s">
        <v>13</v>
      </c>
      <c r="C15" t="s">
        <v>9</v>
      </c>
      <c r="D15">
        <v>3</v>
      </c>
      <c r="E15">
        <v>214.62100000000001</v>
      </c>
      <c r="F15">
        <v>4.625</v>
      </c>
      <c r="G15" t="s">
        <v>10</v>
      </c>
      <c r="H15">
        <f t="shared" si="1"/>
        <v>1.073105</v>
      </c>
      <c r="K15" s="2" t="s">
        <v>28</v>
      </c>
      <c r="L15" s="3">
        <v>0.12316000000000001</v>
      </c>
      <c r="M15" s="3">
        <v>1.98109</v>
      </c>
      <c r="N15" s="3">
        <v>0.1051</v>
      </c>
      <c r="O15" s="3">
        <v>2.9066100000000001</v>
      </c>
      <c r="P15" s="3">
        <v>3.2076600000000002</v>
      </c>
      <c r="Q15" s="3">
        <v>0.50246000000000002</v>
      </c>
      <c r="R15" s="3">
        <v>2.6798099999999998</v>
      </c>
      <c r="S15" s="3">
        <v>3.5093299999999998</v>
      </c>
      <c r="T15" s="3">
        <v>0.50692000000000004</v>
      </c>
      <c r="U15" s="3">
        <v>0.97191666666666665</v>
      </c>
    </row>
    <row r="16" spans="1:21">
      <c r="A16" t="s">
        <v>20</v>
      </c>
      <c r="B16" t="s">
        <v>14</v>
      </c>
      <c r="C16" t="s">
        <v>9</v>
      </c>
      <c r="D16">
        <v>3</v>
      </c>
      <c r="E16">
        <v>595.28499999999997</v>
      </c>
      <c r="F16">
        <v>7.9130000000000003</v>
      </c>
      <c r="G16" t="s">
        <v>10</v>
      </c>
      <c r="H16">
        <f t="shared" si="1"/>
        <v>2.9764249999999999</v>
      </c>
      <c r="K16" s="2" t="s">
        <v>33</v>
      </c>
      <c r="L16" s="3">
        <v>0.99082300000000001</v>
      </c>
      <c r="M16" s="3">
        <v>0</v>
      </c>
      <c r="N16" s="3">
        <v>0.98807250000000002</v>
      </c>
      <c r="O16" s="3">
        <v>3.6399355</v>
      </c>
      <c r="P16" s="3">
        <v>3.6225575000000001</v>
      </c>
      <c r="Q16" s="3">
        <v>1.9533635</v>
      </c>
      <c r="R16" s="3">
        <v>3.2256</v>
      </c>
      <c r="S16" s="3">
        <v>3.1912150000000001</v>
      </c>
      <c r="T16" s="3">
        <v>1.497544</v>
      </c>
      <c r="U16" s="3">
        <v>0.984788</v>
      </c>
    </row>
    <row r="17" spans="1:8">
      <c r="A17" t="s">
        <v>20</v>
      </c>
      <c r="B17" t="s">
        <v>15</v>
      </c>
      <c r="C17" t="s">
        <v>9</v>
      </c>
      <c r="D17">
        <v>3</v>
      </c>
      <c r="E17">
        <v>816.23500000000001</v>
      </c>
      <c r="F17">
        <v>54.048000000000002</v>
      </c>
      <c r="G17" t="s">
        <v>10</v>
      </c>
      <c r="H17">
        <f t="shared" si="1"/>
        <v>4.081175</v>
      </c>
    </row>
    <row r="18" spans="1:8">
      <c r="A18" t="s">
        <v>20</v>
      </c>
      <c r="B18" t="s">
        <v>16</v>
      </c>
      <c r="C18" t="s">
        <v>9</v>
      </c>
      <c r="D18">
        <v>3</v>
      </c>
      <c r="E18">
        <v>691.92600000000004</v>
      </c>
      <c r="F18">
        <v>22.274000000000001</v>
      </c>
      <c r="G18" t="s">
        <v>10</v>
      </c>
      <c r="H18">
        <f t="shared" si="1"/>
        <v>3.4596300000000002</v>
      </c>
    </row>
    <row r="19" spans="1:8">
      <c r="A19" t="s">
        <v>20</v>
      </c>
      <c r="B19" t="s">
        <v>17</v>
      </c>
      <c r="C19" t="s">
        <v>9</v>
      </c>
      <c r="D19">
        <v>3</v>
      </c>
      <c r="E19">
        <v>552.44799999999998</v>
      </c>
      <c r="F19">
        <v>36.591000000000001</v>
      </c>
      <c r="G19" t="s">
        <v>10</v>
      </c>
      <c r="H19">
        <f t="shared" si="1"/>
        <v>2.7622399999999998</v>
      </c>
    </row>
    <row r="20" spans="1:8">
      <c r="A20" t="s">
        <v>20</v>
      </c>
      <c r="B20" t="s">
        <v>18</v>
      </c>
      <c r="C20" t="s">
        <v>9</v>
      </c>
      <c r="D20">
        <v>3</v>
      </c>
      <c r="E20">
        <v>773.9</v>
      </c>
      <c r="F20">
        <v>28.602</v>
      </c>
      <c r="G20" t="s">
        <v>10</v>
      </c>
      <c r="H20">
        <f t="shared" si="1"/>
        <v>3.8694999999999999</v>
      </c>
    </row>
    <row r="21" spans="1:8">
      <c r="A21" t="s">
        <v>20</v>
      </c>
      <c r="B21" t="s">
        <v>19</v>
      </c>
      <c r="C21" t="s">
        <v>9</v>
      </c>
      <c r="D21">
        <v>3</v>
      </c>
      <c r="E21">
        <v>649.46699999999998</v>
      </c>
      <c r="F21">
        <v>35.667000000000002</v>
      </c>
      <c r="G21" t="s">
        <v>10</v>
      </c>
      <c r="H21">
        <f t="shared" si="1"/>
        <v>3.2473350000000001</v>
      </c>
    </row>
    <row r="22" spans="1:8">
      <c r="A22" t="s">
        <v>21</v>
      </c>
      <c r="B22" t="s">
        <v>8</v>
      </c>
      <c r="C22" t="s">
        <v>9</v>
      </c>
      <c r="D22">
        <v>3</v>
      </c>
      <c r="E22">
        <v>486.87299999999999</v>
      </c>
      <c r="F22">
        <v>16.536999999999999</v>
      </c>
      <c r="G22" t="s">
        <v>10</v>
      </c>
      <c r="H22">
        <f>E22/500</f>
        <v>0.973746</v>
      </c>
    </row>
    <row r="23" spans="1:8">
      <c r="A23" t="s">
        <v>21</v>
      </c>
      <c r="B23" t="s">
        <v>11</v>
      </c>
      <c r="C23" t="s">
        <v>9</v>
      </c>
      <c r="D23">
        <v>3</v>
      </c>
      <c r="E23">
        <v>485.46499999999997</v>
      </c>
      <c r="F23">
        <v>23.69</v>
      </c>
      <c r="G23" t="s">
        <v>10</v>
      </c>
      <c r="H23">
        <f t="shared" ref="H23:H31" si="2">E23/500</f>
        <v>0.97092999999999996</v>
      </c>
    </row>
    <row r="24" spans="1:8">
      <c r="A24" t="s">
        <v>21</v>
      </c>
      <c r="B24" t="s">
        <v>12</v>
      </c>
      <c r="C24" t="s">
        <v>9</v>
      </c>
      <c r="D24">
        <v>3</v>
      </c>
      <c r="E24">
        <v>1701.8979999999999</v>
      </c>
      <c r="F24">
        <v>404.798</v>
      </c>
      <c r="G24" t="s">
        <v>10</v>
      </c>
      <c r="H24">
        <f t="shared" si="2"/>
        <v>3.4037959999999998</v>
      </c>
    </row>
    <row r="25" spans="1:8">
      <c r="A25" t="s">
        <v>21</v>
      </c>
      <c r="B25" t="s">
        <v>13</v>
      </c>
      <c r="C25" t="s">
        <v>9</v>
      </c>
      <c r="D25">
        <v>3</v>
      </c>
      <c r="E25">
        <v>400.45</v>
      </c>
      <c r="F25">
        <v>24.443999999999999</v>
      </c>
      <c r="G25" t="s">
        <v>10</v>
      </c>
      <c r="H25">
        <f t="shared" si="2"/>
        <v>0.80089999999999995</v>
      </c>
    </row>
    <row r="26" spans="1:8">
      <c r="A26" t="s">
        <v>21</v>
      </c>
      <c r="B26" t="s">
        <v>14</v>
      </c>
      <c r="C26" t="s">
        <v>9</v>
      </c>
      <c r="D26">
        <v>3</v>
      </c>
      <c r="E26">
        <v>545.60599999999999</v>
      </c>
      <c r="F26">
        <v>63.795999999999999</v>
      </c>
      <c r="G26" t="s">
        <v>10</v>
      </c>
      <c r="H26">
        <f t="shared" si="2"/>
        <v>1.0912120000000001</v>
      </c>
    </row>
    <row r="27" spans="1:8">
      <c r="A27" t="s">
        <v>21</v>
      </c>
      <c r="B27" t="s">
        <v>15</v>
      </c>
      <c r="C27" t="s">
        <v>9</v>
      </c>
      <c r="D27">
        <v>3</v>
      </c>
      <c r="E27">
        <v>746.36800000000005</v>
      </c>
      <c r="F27">
        <v>19.547000000000001</v>
      </c>
      <c r="G27" t="s">
        <v>10</v>
      </c>
      <c r="H27">
        <f t="shared" si="2"/>
        <v>1.4927360000000001</v>
      </c>
    </row>
    <row r="28" spans="1:8">
      <c r="A28" t="s">
        <v>21</v>
      </c>
      <c r="B28" t="s">
        <v>16</v>
      </c>
      <c r="C28" t="s">
        <v>9</v>
      </c>
      <c r="D28">
        <v>3</v>
      </c>
      <c r="E28">
        <v>592.28200000000004</v>
      </c>
      <c r="F28">
        <v>17.123000000000001</v>
      </c>
      <c r="G28" t="s">
        <v>10</v>
      </c>
      <c r="H28">
        <f t="shared" si="2"/>
        <v>1.1845640000000002</v>
      </c>
    </row>
    <row r="29" spans="1:8">
      <c r="A29" t="s">
        <v>21</v>
      </c>
      <c r="B29" t="s">
        <v>17</v>
      </c>
      <c r="C29" t="s">
        <v>9</v>
      </c>
      <c r="D29">
        <v>3</v>
      </c>
      <c r="E29">
        <v>500.35399999999998</v>
      </c>
      <c r="F29">
        <v>31.76</v>
      </c>
      <c r="G29" t="s">
        <v>10</v>
      </c>
      <c r="H29">
        <f t="shared" si="2"/>
        <v>1.0007079999999999</v>
      </c>
    </row>
    <row r="30" spans="1:8">
      <c r="A30" t="s">
        <v>21</v>
      </c>
      <c r="B30" t="s">
        <v>18</v>
      </c>
      <c r="C30" t="s">
        <v>9</v>
      </c>
      <c r="D30">
        <v>3</v>
      </c>
      <c r="E30">
        <v>655.81299999999999</v>
      </c>
      <c r="F30">
        <v>157.32599999999999</v>
      </c>
      <c r="G30" t="s">
        <v>10</v>
      </c>
      <c r="H30">
        <f t="shared" si="2"/>
        <v>1.311626</v>
      </c>
    </row>
    <row r="31" spans="1:8">
      <c r="A31" t="s">
        <v>21</v>
      </c>
      <c r="B31" t="s">
        <v>19</v>
      </c>
      <c r="C31" t="s">
        <v>9</v>
      </c>
      <c r="D31">
        <v>3</v>
      </c>
      <c r="E31">
        <v>542.39200000000005</v>
      </c>
      <c r="F31">
        <v>25.818000000000001</v>
      </c>
      <c r="G31" t="s">
        <v>10</v>
      </c>
      <c r="H31">
        <f t="shared" si="2"/>
        <v>1.0847840000000002</v>
      </c>
    </row>
    <row r="32" spans="1:8">
      <c r="A32" t="s">
        <v>22</v>
      </c>
      <c r="B32" t="s">
        <v>8</v>
      </c>
      <c r="C32" t="s">
        <v>9</v>
      </c>
      <c r="D32">
        <v>3</v>
      </c>
      <c r="E32">
        <v>324610.24599999998</v>
      </c>
      <c r="F32">
        <v>32440.703000000001</v>
      </c>
      <c r="G32" t="s">
        <v>10</v>
      </c>
      <c r="H32">
        <f>E32/300000</f>
        <v>1.0820341533333333</v>
      </c>
    </row>
    <row r="33" spans="1:8">
      <c r="A33" t="s">
        <v>22</v>
      </c>
      <c r="B33" t="s">
        <v>11</v>
      </c>
      <c r="C33" t="s">
        <v>9</v>
      </c>
      <c r="D33">
        <v>3</v>
      </c>
      <c r="E33">
        <v>332664.62599999999</v>
      </c>
      <c r="F33">
        <v>35076.879999999997</v>
      </c>
      <c r="G33" t="s">
        <v>10</v>
      </c>
      <c r="H33">
        <f t="shared" ref="H33:H51" si="3">E33/300000</f>
        <v>1.1088820866666667</v>
      </c>
    </row>
    <row r="34" spans="1:8">
      <c r="A34" t="s">
        <v>22</v>
      </c>
      <c r="B34" t="s">
        <v>12</v>
      </c>
      <c r="C34" t="s">
        <v>9</v>
      </c>
      <c r="D34">
        <v>3</v>
      </c>
      <c r="E34">
        <v>441889.24800000002</v>
      </c>
      <c r="F34">
        <v>78879.760999999999</v>
      </c>
      <c r="G34" t="s">
        <v>10</v>
      </c>
      <c r="H34">
        <f t="shared" si="3"/>
        <v>1.4729641600000001</v>
      </c>
    </row>
    <row r="35" spans="1:8">
      <c r="A35" t="s">
        <v>22</v>
      </c>
      <c r="B35" t="s">
        <v>13</v>
      </c>
      <c r="C35" t="s">
        <v>9</v>
      </c>
      <c r="D35">
        <v>3</v>
      </c>
      <c r="E35">
        <v>296199.59700000001</v>
      </c>
      <c r="F35">
        <v>11565.975</v>
      </c>
      <c r="G35" t="s">
        <v>10</v>
      </c>
      <c r="H35">
        <f t="shared" si="3"/>
        <v>0.98733199000000005</v>
      </c>
    </row>
    <row r="36" spans="1:8">
      <c r="A36" t="s">
        <v>22</v>
      </c>
      <c r="B36" t="s">
        <v>14</v>
      </c>
      <c r="C36" t="s">
        <v>9</v>
      </c>
      <c r="D36">
        <v>3</v>
      </c>
      <c r="E36">
        <v>640466.57999999996</v>
      </c>
      <c r="F36">
        <v>295894.97700000001</v>
      </c>
      <c r="G36" t="s">
        <v>10</v>
      </c>
      <c r="H36">
        <f t="shared" si="3"/>
        <v>2.1348886</v>
      </c>
    </row>
    <row r="37" spans="1:8">
      <c r="A37" t="s">
        <v>22</v>
      </c>
      <c r="B37" t="s">
        <v>15</v>
      </c>
      <c r="C37" t="s">
        <v>9</v>
      </c>
      <c r="D37">
        <v>3</v>
      </c>
      <c r="E37">
        <v>794224.05700000003</v>
      </c>
      <c r="F37">
        <v>99706.399000000005</v>
      </c>
      <c r="G37" t="s">
        <v>10</v>
      </c>
      <c r="H37">
        <f t="shared" si="3"/>
        <v>2.6474135233333334</v>
      </c>
    </row>
    <row r="38" spans="1:8">
      <c r="A38" t="s">
        <v>22</v>
      </c>
      <c r="B38" t="s">
        <v>16</v>
      </c>
      <c r="C38" t="s">
        <v>9</v>
      </c>
      <c r="D38">
        <v>3</v>
      </c>
      <c r="E38">
        <v>770317.69400000002</v>
      </c>
      <c r="F38">
        <v>64937.508000000002</v>
      </c>
      <c r="G38" t="s">
        <v>10</v>
      </c>
      <c r="H38">
        <f t="shared" si="3"/>
        <v>2.5677256466666667</v>
      </c>
    </row>
    <row r="39" spans="1:8">
      <c r="A39" t="s">
        <v>22</v>
      </c>
      <c r="B39" t="s">
        <v>17</v>
      </c>
      <c r="C39" t="s">
        <v>9</v>
      </c>
      <c r="D39">
        <v>3</v>
      </c>
      <c r="E39">
        <v>565380.68299999996</v>
      </c>
      <c r="F39">
        <v>329333.60800000001</v>
      </c>
      <c r="G39" t="s">
        <v>10</v>
      </c>
      <c r="H39">
        <f t="shared" si="3"/>
        <v>1.8846022766666666</v>
      </c>
    </row>
    <row r="40" spans="1:8">
      <c r="A40" t="s">
        <v>22</v>
      </c>
      <c r="B40" t="s">
        <v>18</v>
      </c>
      <c r="C40" t="s">
        <v>9</v>
      </c>
      <c r="D40">
        <v>3</v>
      </c>
      <c r="E40">
        <v>732633.13</v>
      </c>
      <c r="F40">
        <v>117678.693</v>
      </c>
      <c r="G40" t="s">
        <v>10</v>
      </c>
      <c r="H40">
        <f t="shared" si="3"/>
        <v>2.4421104333333332</v>
      </c>
    </row>
    <row r="41" spans="1:8">
      <c r="A41" t="s">
        <v>22</v>
      </c>
      <c r="B41" t="s">
        <v>19</v>
      </c>
      <c r="C41" t="s">
        <v>9</v>
      </c>
      <c r="D41">
        <v>3</v>
      </c>
      <c r="E41">
        <v>748533.75199999998</v>
      </c>
      <c r="F41">
        <v>85762.224000000002</v>
      </c>
      <c r="G41" t="s">
        <v>10</v>
      </c>
      <c r="H41">
        <f t="shared" si="3"/>
        <v>2.4951125066666666</v>
      </c>
    </row>
    <row r="42" spans="1:8">
      <c r="A42" t="s">
        <v>23</v>
      </c>
      <c r="B42" t="s">
        <v>8</v>
      </c>
      <c r="C42" t="s">
        <v>9</v>
      </c>
      <c r="D42">
        <v>3</v>
      </c>
      <c r="E42">
        <v>337678.49200000003</v>
      </c>
      <c r="F42">
        <v>47646.294000000002</v>
      </c>
      <c r="G42" t="s">
        <v>10</v>
      </c>
      <c r="H42">
        <f t="shared" si="3"/>
        <v>1.1255949733333335</v>
      </c>
    </row>
    <row r="43" spans="1:8">
      <c r="A43" t="s">
        <v>23</v>
      </c>
      <c r="B43" t="s">
        <v>11</v>
      </c>
      <c r="C43" t="s">
        <v>9</v>
      </c>
      <c r="D43">
        <v>3</v>
      </c>
      <c r="E43">
        <v>318007.92499999999</v>
      </c>
      <c r="F43">
        <v>44617.697999999997</v>
      </c>
      <c r="G43" t="s">
        <v>10</v>
      </c>
      <c r="H43">
        <f t="shared" si="3"/>
        <v>1.0600264166666666</v>
      </c>
    </row>
    <row r="44" spans="1:8">
      <c r="A44" t="s">
        <v>23</v>
      </c>
      <c r="B44" t="s">
        <v>12</v>
      </c>
      <c r="C44" t="s">
        <v>9</v>
      </c>
      <c r="D44">
        <v>3</v>
      </c>
      <c r="E44">
        <v>454358.34299999999</v>
      </c>
      <c r="F44">
        <v>70475.481</v>
      </c>
      <c r="G44" t="s">
        <v>10</v>
      </c>
      <c r="H44">
        <f t="shared" si="3"/>
        <v>1.5145278099999999</v>
      </c>
    </row>
    <row r="45" spans="1:8">
      <c r="A45" t="s">
        <v>23</v>
      </c>
      <c r="B45" t="s">
        <v>13</v>
      </c>
      <c r="C45" t="s">
        <v>9</v>
      </c>
      <c r="D45">
        <v>3</v>
      </c>
      <c r="E45">
        <v>306040.83899999998</v>
      </c>
      <c r="F45">
        <v>3619.4720000000002</v>
      </c>
      <c r="G45" t="s">
        <v>10</v>
      </c>
      <c r="H45">
        <f t="shared" si="3"/>
        <v>1.02013613</v>
      </c>
    </row>
    <row r="46" spans="1:8">
      <c r="A46" t="s">
        <v>23</v>
      </c>
      <c r="B46" t="s">
        <v>14</v>
      </c>
      <c r="C46" t="s">
        <v>9</v>
      </c>
      <c r="D46">
        <v>3</v>
      </c>
      <c r="E46">
        <v>654202.47600000002</v>
      </c>
      <c r="F46">
        <v>60184.061999999998</v>
      </c>
      <c r="G46" t="s">
        <v>10</v>
      </c>
      <c r="H46">
        <f t="shared" si="3"/>
        <v>2.18067492</v>
      </c>
    </row>
    <row r="47" spans="1:8">
      <c r="A47" t="s">
        <v>23</v>
      </c>
      <c r="B47" t="s">
        <v>15</v>
      </c>
      <c r="C47" t="s">
        <v>9</v>
      </c>
      <c r="D47">
        <v>3</v>
      </c>
      <c r="E47">
        <v>1054765.1089999999</v>
      </c>
      <c r="F47">
        <v>196977.19899999999</v>
      </c>
      <c r="G47" t="s">
        <v>10</v>
      </c>
      <c r="H47">
        <f t="shared" si="3"/>
        <v>3.5158836966666667</v>
      </c>
    </row>
    <row r="48" spans="1:8">
      <c r="A48" t="s">
        <v>23</v>
      </c>
      <c r="B48" t="s">
        <v>16</v>
      </c>
      <c r="C48" t="s">
        <v>9</v>
      </c>
      <c r="D48">
        <v>3</v>
      </c>
      <c r="E48">
        <v>943013.84</v>
      </c>
      <c r="F48">
        <v>150423.22700000001</v>
      </c>
      <c r="G48" t="s">
        <v>10</v>
      </c>
      <c r="H48">
        <f t="shared" si="3"/>
        <v>3.1433794666666666</v>
      </c>
    </row>
    <row r="49" spans="1:8">
      <c r="A49" t="s">
        <v>23</v>
      </c>
      <c r="B49" t="s">
        <v>17</v>
      </c>
      <c r="C49" t="s">
        <v>9</v>
      </c>
      <c r="D49">
        <v>3</v>
      </c>
      <c r="E49">
        <v>584301.625</v>
      </c>
      <c r="F49">
        <v>728623.14899999998</v>
      </c>
      <c r="G49" t="s">
        <v>10</v>
      </c>
      <c r="H49">
        <f t="shared" si="3"/>
        <v>1.9476720833333334</v>
      </c>
    </row>
    <row r="50" spans="1:8">
      <c r="A50" t="s">
        <v>23</v>
      </c>
      <c r="B50" t="s">
        <v>18</v>
      </c>
      <c r="C50" t="s">
        <v>9</v>
      </c>
      <c r="D50">
        <v>3</v>
      </c>
      <c r="E50">
        <v>804356.27099999995</v>
      </c>
      <c r="F50">
        <v>108885.065</v>
      </c>
      <c r="G50" t="s">
        <v>10</v>
      </c>
      <c r="H50">
        <f t="shared" si="3"/>
        <v>2.6811875699999996</v>
      </c>
    </row>
    <row r="51" spans="1:8">
      <c r="A51" t="s">
        <v>23</v>
      </c>
      <c r="B51" t="s">
        <v>19</v>
      </c>
      <c r="C51" t="s">
        <v>9</v>
      </c>
      <c r="D51">
        <v>3</v>
      </c>
      <c r="E51">
        <v>978025.478</v>
      </c>
      <c r="F51">
        <v>178481.867</v>
      </c>
      <c r="G51" t="s">
        <v>10</v>
      </c>
      <c r="H51">
        <f t="shared" si="3"/>
        <v>3.2600849266666665</v>
      </c>
    </row>
    <row r="52" spans="1:8">
      <c r="A52" t="s">
        <v>24</v>
      </c>
      <c r="B52" t="s">
        <v>8</v>
      </c>
      <c r="C52" t="s">
        <v>9</v>
      </c>
      <c r="D52">
        <v>3</v>
      </c>
      <c r="E52">
        <v>118608.75199999999</v>
      </c>
      <c r="F52">
        <v>10111.806</v>
      </c>
      <c r="G52" t="s">
        <v>10</v>
      </c>
      <c r="H52">
        <f>E52/120000</f>
        <v>0.98840626666666664</v>
      </c>
    </row>
    <row r="53" spans="1:8">
      <c r="A53" t="s">
        <v>24</v>
      </c>
      <c r="B53" t="s">
        <v>11</v>
      </c>
      <c r="C53" t="s">
        <v>9</v>
      </c>
      <c r="D53">
        <v>3</v>
      </c>
      <c r="E53">
        <v>113961.15700000001</v>
      </c>
      <c r="F53">
        <v>16486.900000000001</v>
      </c>
      <c r="G53" t="s">
        <v>10</v>
      </c>
      <c r="H53">
        <f t="shared" ref="H53:H61" si="4">E53/120000</f>
        <v>0.94967630833333339</v>
      </c>
    </row>
    <row r="54" spans="1:8">
      <c r="A54" t="s">
        <v>24</v>
      </c>
      <c r="B54" t="s">
        <v>12</v>
      </c>
      <c r="C54" t="s">
        <v>9</v>
      </c>
      <c r="D54">
        <v>3</v>
      </c>
      <c r="E54">
        <v>120515.93700000001</v>
      </c>
      <c r="F54">
        <v>981.02800000000002</v>
      </c>
      <c r="G54" t="s">
        <v>10</v>
      </c>
      <c r="H54">
        <f t="shared" si="4"/>
        <v>1.0042994750000001</v>
      </c>
    </row>
    <row r="55" spans="1:8">
      <c r="A55" t="s">
        <v>24</v>
      </c>
      <c r="B55" t="s">
        <v>13</v>
      </c>
      <c r="C55" t="s">
        <v>9</v>
      </c>
      <c r="D55">
        <v>3</v>
      </c>
      <c r="E55">
        <v>89108.535000000003</v>
      </c>
      <c r="F55">
        <v>3236.7159999999999</v>
      </c>
      <c r="G55" t="s">
        <v>10</v>
      </c>
      <c r="H55">
        <f t="shared" si="4"/>
        <v>0.742571125</v>
      </c>
    </row>
    <row r="56" spans="1:8">
      <c r="A56" t="s">
        <v>24</v>
      </c>
      <c r="B56" t="s">
        <v>14</v>
      </c>
      <c r="C56" t="s">
        <v>9</v>
      </c>
      <c r="D56">
        <v>3</v>
      </c>
      <c r="E56">
        <v>69215.683999999994</v>
      </c>
      <c r="F56">
        <v>819.173</v>
      </c>
      <c r="G56" t="s">
        <v>10</v>
      </c>
      <c r="H56">
        <f t="shared" si="4"/>
        <v>0.57679736666666659</v>
      </c>
    </row>
    <row r="57" spans="1:8">
      <c r="A57" t="s">
        <v>24</v>
      </c>
      <c r="B57" t="s">
        <v>15</v>
      </c>
      <c r="C57" t="s">
        <v>9</v>
      </c>
      <c r="D57">
        <v>3</v>
      </c>
      <c r="E57">
        <v>74757.240000000005</v>
      </c>
      <c r="F57">
        <v>1933.518</v>
      </c>
      <c r="G57" t="s">
        <v>10</v>
      </c>
      <c r="H57">
        <f t="shared" si="4"/>
        <v>0.622977</v>
      </c>
    </row>
    <row r="58" spans="1:8">
      <c r="A58" t="s">
        <v>24</v>
      </c>
      <c r="B58" t="s">
        <v>16</v>
      </c>
      <c r="C58" t="s">
        <v>9</v>
      </c>
      <c r="D58">
        <v>3</v>
      </c>
      <c r="E58">
        <v>73842.236000000004</v>
      </c>
      <c r="F58">
        <v>777.35400000000004</v>
      </c>
      <c r="G58" t="s">
        <v>10</v>
      </c>
      <c r="H58">
        <f t="shared" si="4"/>
        <v>0.61535196666666669</v>
      </c>
    </row>
    <row r="59" spans="1:8">
      <c r="A59" t="s">
        <v>24</v>
      </c>
      <c r="B59" t="s">
        <v>17</v>
      </c>
      <c r="C59" t="s">
        <v>9</v>
      </c>
      <c r="D59">
        <v>3</v>
      </c>
      <c r="E59">
        <v>60957.087</v>
      </c>
      <c r="F59">
        <v>322.53699999999998</v>
      </c>
      <c r="G59" t="s">
        <v>10</v>
      </c>
      <c r="H59">
        <f t="shared" si="4"/>
        <v>0.50797572499999999</v>
      </c>
    </row>
    <row r="60" spans="1:8">
      <c r="A60" t="s">
        <v>24</v>
      </c>
      <c r="B60" t="s">
        <v>18</v>
      </c>
      <c r="C60" t="s">
        <v>9</v>
      </c>
      <c r="D60">
        <v>3</v>
      </c>
      <c r="E60">
        <v>65321.106</v>
      </c>
      <c r="F60">
        <v>1612.0239999999999</v>
      </c>
      <c r="G60" t="s">
        <v>10</v>
      </c>
      <c r="H60">
        <f t="shared" si="4"/>
        <v>0.54434254999999998</v>
      </c>
    </row>
    <row r="61" spans="1:8">
      <c r="A61" t="s">
        <v>24</v>
      </c>
      <c r="B61" t="s">
        <v>19</v>
      </c>
      <c r="C61" t="s">
        <v>9</v>
      </c>
      <c r="D61">
        <v>3</v>
      </c>
      <c r="E61">
        <v>65576.839000000007</v>
      </c>
      <c r="F61">
        <v>426.04599999999999</v>
      </c>
      <c r="G61" t="s">
        <v>10</v>
      </c>
      <c r="H61">
        <f t="shared" si="4"/>
        <v>0.54647365833333339</v>
      </c>
    </row>
    <row r="62" spans="1:8">
      <c r="A62" t="s">
        <v>25</v>
      </c>
      <c r="B62" t="s">
        <v>8</v>
      </c>
      <c r="C62" t="s">
        <v>9</v>
      </c>
      <c r="D62">
        <v>3</v>
      </c>
      <c r="E62">
        <v>375.52600000000001</v>
      </c>
      <c r="F62">
        <v>30.943999999999999</v>
      </c>
      <c r="G62" t="s">
        <v>10</v>
      </c>
      <c r="H62">
        <f>E62/400</f>
        <v>0.93881500000000007</v>
      </c>
    </row>
    <row r="63" spans="1:8">
      <c r="A63" t="s">
        <v>25</v>
      </c>
      <c r="B63" t="s">
        <v>11</v>
      </c>
      <c r="C63" t="s">
        <v>9</v>
      </c>
      <c r="D63">
        <v>3</v>
      </c>
      <c r="E63">
        <v>383.20699999999999</v>
      </c>
      <c r="F63">
        <v>31.364000000000001</v>
      </c>
      <c r="G63" t="s">
        <v>10</v>
      </c>
      <c r="H63">
        <f t="shared" ref="H63:H71" si="5">E63/400</f>
        <v>0.95801749999999997</v>
      </c>
    </row>
    <row r="64" spans="1:8">
      <c r="A64" t="s">
        <v>25</v>
      </c>
      <c r="B64" t="s">
        <v>12</v>
      </c>
      <c r="C64" t="s">
        <v>9</v>
      </c>
      <c r="D64">
        <v>3</v>
      </c>
      <c r="E64">
        <v>1847.723</v>
      </c>
      <c r="F64">
        <v>691.60599999999999</v>
      </c>
      <c r="G64" t="s">
        <v>10</v>
      </c>
      <c r="H64">
        <f t="shared" si="5"/>
        <v>4.6193074999999997</v>
      </c>
    </row>
    <row r="65" spans="1:8">
      <c r="A65" t="s">
        <v>25</v>
      </c>
      <c r="B65" t="s">
        <v>13</v>
      </c>
      <c r="C65" t="s">
        <v>9</v>
      </c>
      <c r="D65">
        <v>3</v>
      </c>
      <c r="E65">
        <v>321.54199999999997</v>
      </c>
      <c r="F65">
        <v>0.41599999999999998</v>
      </c>
      <c r="G65" t="s">
        <v>10</v>
      </c>
      <c r="H65">
        <f t="shared" si="5"/>
        <v>0.80385499999999999</v>
      </c>
    </row>
    <row r="66" spans="1:8">
      <c r="A66" t="s">
        <v>25</v>
      </c>
      <c r="B66" t="s">
        <v>14</v>
      </c>
      <c r="C66" t="s">
        <v>9</v>
      </c>
      <c r="D66">
        <v>3</v>
      </c>
      <c r="E66">
        <v>260.78100000000001</v>
      </c>
      <c r="F66">
        <v>9.8680000000000003</v>
      </c>
      <c r="G66" t="s">
        <v>10</v>
      </c>
      <c r="H66">
        <f t="shared" si="5"/>
        <v>0.65195250000000005</v>
      </c>
    </row>
    <row r="67" spans="1:8">
      <c r="A67" t="s">
        <v>25</v>
      </c>
      <c r="B67" t="s">
        <v>15</v>
      </c>
      <c r="C67" t="s">
        <v>9</v>
      </c>
      <c r="D67">
        <v>3</v>
      </c>
      <c r="E67">
        <v>503.32799999999997</v>
      </c>
      <c r="F67">
        <v>13.132</v>
      </c>
      <c r="G67" t="s">
        <v>10</v>
      </c>
      <c r="H67">
        <f t="shared" si="5"/>
        <v>1.2583199999999999</v>
      </c>
    </row>
    <row r="68" spans="1:8">
      <c r="A68" t="s">
        <v>25</v>
      </c>
      <c r="B68" t="s">
        <v>16</v>
      </c>
      <c r="C68" t="s">
        <v>9</v>
      </c>
      <c r="D68">
        <v>3</v>
      </c>
      <c r="E68">
        <v>477.86900000000003</v>
      </c>
      <c r="F68">
        <v>40.204999999999998</v>
      </c>
      <c r="G68" t="s">
        <v>10</v>
      </c>
      <c r="H68">
        <f t="shared" si="5"/>
        <v>1.1946725</v>
      </c>
    </row>
    <row r="69" spans="1:8">
      <c r="A69" t="s">
        <v>25</v>
      </c>
      <c r="B69" t="s">
        <v>17</v>
      </c>
      <c r="C69" t="s">
        <v>9</v>
      </c>
      <c r="D69">
        <v>3</v>
      </c>
      <c r="E69">
        <v>263.39</v>
      </c>
      <c r="F69">
        <v>4.7990000000000004</v>
      </c>
      <c r="G69" t="s">
        <v>10</v>
      </c>
      <c r="H69">
        <f t="shared" si="5"/>
        <v>0.65847499999999992</v>
      </c>
    </row>
    <row r="70" spans="1:8">
      <c r="A70" t="s">
        <v>25</v>
      </c>
      <c r="B70" t="s">
        <v>18</v>
      </c>
      <c r="C70" t="s">
        <v>9</v>
      </c>
      <c r="D70">
        <v>3</v>
      </c>
      <c r="E70">
        <v>459.577</v>
      </c>
      <c r="F70">
        <v>9.4179999999999993</v>
      </c>
      <c r="G70" t="s">
        <v>10</v>
      </c>
      <c r="H70">
        <f t="shared" si="5"/>
        <v>1.1489425</v>
      </c>
    </row>
    <row r="71" spans="1:8">
      <c r="A71" t="s">
        <v>25</v>
      </c>
      <c r="B71" t="s">
        <v>19</v>
      </c>
      <c r="C71" t="s">
        <v>9</v>
      </c>
      <c r="D71">
        <v>3</v>
      </c>
      <c r="E71">
        <v>421.27699999999999</v>
      </c>
      <c r="F71">
        <v>5.1970000000000001</v>
      </c>
      <c r="G71" t="s">
        <v>10</v>
      </c>
      <c r="H71">
        <f t="shared" si="5"/>
        <v>1.0531925</v>
      </c>
    </row>
    <row r="72" spans="1:8">
      <c r="A72" t="s">
        <v>26</v>
      </c>
      <c r="B72" t="s">
        <v>8</v>
      </c>
      <c r="C72" t="s">
        <v>9</v>
      </c>
      <c r="D72">
        <v>3</v>
      </c>
      <c r="E72">
        <v>211.63800000000001</v>
      </c>
      <c r="F72">
        <v>18.059000000000001</v>
      </c>
      <c r="G72" t="s">
        <v>10</v>
      </c>
      <c r="H72">
        <f>E72/200</f>
        <v>1.05819</v>
      </c>
    </row>
    <row r="73" spans="1:8">
      <c r="A73" t="s">
        <v>26</v>
      </c>
      <c r="B73" t="s">
        <v>11</v>
      </c>
      <c r="C73" t="s">
        <v>9</v>
      </c>
      <c r="D73">
        <v>3</v>
      </c>
      <c r="E73">
        <v>215.75700000000001</v>
      </c>
      <c r="F73">
        <v>14.467000000000001</v>
      </c>
      <c r="G73" t="s">
        <v>10</v>
      </c>
      <c r="H73">
        <f t="shared" ref="H73:H81" si="6">E73/200</f>
        <v>1.0787850000000001</v>
      </c>
    </row>
    <row r="74" spans="1:8">
      <c r="A74" t="s">
        <v>26</v>
      </c>
      <c r="B74" t="s">
        <v>12</v>
      </c>
      <c r="C74" t="s">
        <v>9</v>
      </c>
      <c r="D74">
        <v>3</v>
      </c>
      <c r="E74">
        <v>794.09100000000001</v>
      </c>
      <c r="F74">
        <v>360.74799999999999</v>
      </c>
      <c r="G74" t="s">
        <v>10</v>
      </c>
      <c r="H74">
        <f t="shared" si="6"/>
        <v>3.9704549999999998</v>
      </c>
    </row>
    <row r="75" spans="1:8">
      <c r="A75" t="s">
        <v>26</v>
      </c>
      <c r="B75" t="s">
        <v>13</v>
      </c>
      <c r="C75" t="s">
        <v>9</v>
      </c>
      <c r="D75">
        <v>3</v>
      </c>
      <c r="E75">
        <v>182.09800000000001</v>
      </c>
      <c r="F75">
        <v>2.8519999999999999</v>
      </c>
      <c r="G75" t="s">
        <v>10</v>
      </c>
      <c r="H75">
        <f t="shared" si="6"/>
        <v>0.91049000000000002</v>
      </c>
    </row>
    <row r="76" spans="1:8">
      <c r="A76" t="s">
        <v>26</v>
      </c>
      <c r="B76" t="s">
        <v>14</v>
      </c>
      <c r="C76" t="s">
        <v>9</v>
      </c>
      <c r="D76">
        <v>3</v>
      </c>
      <c r="E76">
        <v>286.678</v>
      </c>
      <c r="F76">
        <v>85.343000000000004</v>
      </c>
      <c r="G76" t="s">
        <v>10</v>
      </c>
      <c r="H76">
        <f t="shared" si="6"/>
        <v>1.4333899999999999</v>
      </c>
    </row>
    <row r="77" spans="1:8">
      <c r="A77" t="s">
        <v>26</v>
      </c>
      <c r="B77" t="s">
        <v>15</v>
      </c>
      <c r="C77" t="s">
        <v>9</v>
      </c>
      <c r="D77">
        <v>3</v>
      </c>
      <c r="E77">
        <v>645.9</v>
      </c>
      <c r="F77">
        <v>39.081000000000003</v>
      </c>
      <c r="G77" t="s">
        <v>10</v>
      </c>
      <c r="H77">
        <f t="shared" si="6"/>
        <v>3.2294999999999998</v>
      </c>
    </row>
    <row r="78" spans="1:8">
      <c r="A78" t="s">
        <v>26</v>
      </c>
      <c r="B78" t="s">
        <v>16</v>
      </c>
      <c r="C78" t="s">
        <v>9</v>
      </c>
      <c r="D78">
        <v>3</v>
      </c>
      <c r="E78">
        <v>835.81200000000001</v>
      </c>
      <c r="F78">
        <v>289.30900000000003</v>
      </c>
      <c r="G78" t="s">
        <v>10</v>
      </c>
      <c r="H78">
        <f t="shared" si="6"/>
        <v>4.1790599999999998</v>
      </c>
    </row>
    <row r="79" spans="1:8">
      <c r="A79" t="s">
        <v>26</v>
      </c>
      <c r="B79" t="s">
        <v>17</v>
      </c>
      <c r="C79" t="s">
        <v>9</v>
      </c>
      <c r="D79">
        <v>3</v>
      </c>
      <c r="E79">
        <v>289.35300000000001</v>
      </c>
      <c r="F79">
        <v>8.4909999999999997</v>
      </c>
      <c r="G79" t="s">
        <v>10</v>
      </c>
      <c r="H79">
        <f t="shared" si="6"/>
        <v>1.4467650000000001</v>
      </c>
    </row>
    <row r="80" spans="1:8">
      <c r="A80" t="s">
        <v>26</v>
      </c>
      <c r="B80" t="s">
        <v>18</v>
      </c>
      <c r="C80" t="s">
        <v>9</v>
      </c>
      <c r="D80">
        <v>3</v>
      </c>
      <c r="E80">
        <v>591.62199999999996</v>
      </c>
      <c r="F80">
        <v>170.70400000000001</v>
      </c>
      <c r="G80" t="s">
        <v>10</v>
      </c>
      <c r="H80">
        <f t="shared" si="6"/>
        <v>2.9581099999999996</v>
      </c>
    </row>
    <row r="81" spans="1:8">
      <c r="A81" t="s">
        <v>26</v>
      </c>
      <c r="B81" t="s">
        <v>19</v>
      </c>
      <c r="C81" t="s">
        <v>9</v>
      </c>
      <c r="D81">
        <v>3</v>
      </c>
      <c r="E81">
        <v>739.78200000000004</v>
      </c>
      <c r="F81">
        <v>138.57499999999999</v>
      </c>
      <c r="G81" t="s">
        <v>10</v>
      </c>
      <c r="H81">
        <f t="shared" si="6"/>
        <v>3.6989100000000001</v>
      </c>
    </row>
    <row r="82" spans="1:8">
      <c r="A82" t="s">
        <v>27</v>
      </c>
      <c r="B82" t="s">
        <v>8</v>
      </c>
      <c r="C82" t="s">
        <v>9</v>
      </c>
      <c r="D82">
        <v>3</v>
      </c>
      <c r="E82">
        <v>53.648000000000003</v>
      </c>
      <c r="F82">
        <v>3.3639999999999999</v>
      </c>
      <c r="G82" t="s">
        <v>10</v>
      </c>
      <c r="H82">
        <f>E82/500</f>
        <v>0.107296</v>
      </c>
    </row>
    <row r="83" spans="1:8">
      <c r="A83" t="s">
        <v>27</v>
      </c>
      <c r="B83" t="s">
        <v>11</v>
      </c>
      <c r="C83" t="s">
        <v>9</v>
      </c>
      <c r="D83">
        <v>3</v>
      </c>
      <c r="E83">
        <v>60.756999999999998</v>
      </c>
      <c r="F83">
        <v>3.9460000000000002</v>
      </c>
      <c r="G83" t="s">
        <v>10</v>
      </c>
      <c r="H83">
        <f t="shared" ref="H83:H91" si="7">E83/500</f>
        <v>0.121514</v>
      </c>
    </row>
    <row r="84" spans="1:8">
      <c r="A84" t="s">
        <v>27</v>
      </c>
      <c r="B84" t="s">
        <v>12</v>
      </c>
      <c r="C84" t="s">
        <v>9</v>
      </c>
      <c r="D84">
        <v>3</v>
      </c>
      <c r="E84">
        <v>673.84299999999996</v>
      </c>
      <c r="F84">
        <v>75.902000000000001</v>
      </c>
      <c r="G84" t="s">
        <v>10</v>
      </c>
      <c r="H84">
        <f t="shared" si="7"/>
        <v>1.3476859999999999</v>
      </c>
    </row>
    <row r="85" spans="1:8">
      <c r="A85" t="s">
        <v>27</v>
      </c>
      <c r="B85" t="s">
        <v>13</v>
      </c>
      <c r="C85" t="s">
        <v>9</v>
      </c>
      <c r="D85">
        <v>3</v>
      </c>
      <c r="E85">
        <v>50.125999999999998</v>
      </c>
      <c r="F85">
        <v>1.2010000000000001</v>
      </c>
      <c r="G85" t="s">
        <v>10</v>
      </c>
      <c r="H85">
        <f t="shared" si="7"/>
        <v>0.10025199999999999</v>
      </c>
    </row>
    <row r="86" spans="1:8">
      <c r="A86" t="s">
        <v>27</v>
      </c>
      <c r="B86" t="s">
        <v>14</v>
      </c>
      <c r="C86" t="s">
        <v>9</v>
      </c>
      <c r="D86">
        <v>3</v>
      </c>
      <c r="E86">
        <v>190.334</v>
      </c>
      <c r="F86">
        <v>39.200000000000003</v>
      </c>
      <c r="G86" t="s">
        <v>10</v>
      </c>
      <c r="H86">
        <f t="shared" si="7"/>
        <v>0.38066800000000001</v>
      </c>
    </row>
    <row r="87" spans="1:8">
      <c r="A87" t="s">
        <v>27</v>
      </c>
      <c r="B87" t="s">
        <v>15</v>
      </c>
      <c r="C87" t="s">
        <v>9</v>
      </c>
      <c r="D87">
        <v>3</v>
      </c>
      <c r="E87">
        <v>1656.8979999999999</v>
      </c>
      <c r="F87">
        <v>160.387</v>
      </c>
      <c r="G87" t="s">
        <v>10</v>
      </c>
      <c r="H87">
        <f t="shared" si="7"/>
        <v>3.313796</v>
      </c>
    </row>
    <row r="88" spans="1:8">
      <c r="A88" t="s">
        <v>27</v>
      </c>
      <c r="B88" t="s">
        <v>16</v>
      </c>
      <c r="C88" t="s">
        <v>9</v>
      </c>
      <c r="D88">
        <v>3</v>
      </c>
      <c r="E88">
        <v>1411.3679999999999</v>
      </c>
      <c r="F88">
        <v>80.39</v>
      </c>
      <c r="G88" t="s">
        <v>10</v>
      </c>
      <c r="H88">
        <f t="shared" si="7"/>
        <v>2.8227359999999999</v>
      </c>
    </row>
    <row r="89" spans="1:8">
      <c r="A89" t="s">
        <v>27</v>
      </c>
      <c r="B89" t="s">
        <v>17</v>
      </c>
      <c r="C89" t="s">
        <v>9</v>
      </c>
      <c r="D89">
        <v>3</v>
      </c>
      <c r="E89">
        <v>197.77799999999999</v>
      </c>
      <c r="F89">
        <v>68.745999999999995</v>
      </c>
      <c r="G89" t="s">
        <v>10</v>
      </c>
      <c r="H89">
        <f t="shared" si="7"/>
        <v>0.39555599999999996</v>
      </c>
    </row>
    <row r="90" spans="1:8">
      <c r="A90" t="s">
        <v>27</v>
      </c>
      <c r="B90" t="s">
        <v>18</v>
      </c>
      <c r="C90" t="s">
        <v>9</v>
      </c>
      <c r="D90">
        <v>3</v>
      </c>
      <c r="E90">
        <v>1134.2370000000001</v>
      </c>
      <c r="F90">
        <v>256.48899999999998</v>
      </c>
      <c r="G90" t="s">
        <v>10</v>
      </c>
      <c r="H90">
        <f t="shared" si="7"/>
        <v>2.2684740000000003</v>
      </c>
    </row>
    <row r="91" spans="1:8">
      <c r="A91" t="s">
        <v>27</v>
      </c>
      <c r="B91" t="s">
        <v>19</v>
      </c>
      <c r="C91" t="s">
        <v>9</v>
      </c>
      <c r="D91">
        <v>3</v>
      </c>
      <c r="E91">
        <v>763.99</v>
      </c>
      <c r="F91">
        <v>291.62799999999999</v>
      </c>
      <c r="G91" t="s">
        <v>10</v>
      </c>
      <c r="H91">
        <f t="shared" si="7"/>
        <v>1.5279800000000001</v>
      </c>
    </row>
    <row r="92" spans="1:8">
      <c r="A92" t="s">
        <v>28</v>
      </c>
      <c r="B92" t="s">
        <v>8</v>
      </c>
      <c r="C92" t="s">
        <v>9</v>
      </c>
      <c r="D92">
        <v>3</v>
      </c>
      <c r="E92">
        <v>11.663</v>
      </c>
      <c r="F92">
        <v>1.0169999999999999</v>
      </c>
      <c r="G92" t="s">
        <v>10</v>
      </c>
      <c r="H92">
        <f>E92/12</f>
        <v>0.97191666666666665</v>
      </c>
    </row>
    <row r="93" spans="1:8">
      <c r="A93" t="s">
        <v>28</v>
      </c>
      <c r="B93" t="s">
        <v>11</v>
      </c>
      <c r="C93" t="s">
        <v>9</v>
      </c>
      <c r="D93">
        <v>3</v>
      </c>
      <c r="E93">
        <v>12.316000000000001</v>
      </c>
      <c r="F93">
        <v>0.71599999999999997</v>
      </c>
      <c r="G93" t="s">
        <v>10</v>
      </c>
      <c r="H93">
        <f>E93/100</f>
        <v>0.12316000000000001</v>
      </c>
    </row>
    <row r="94" spans="1:8">
      <c r="A94" t="s">
        <v>28</v>
      </c>
      <c r="B94" t="s">
        <v>12</v>
      </c>
      <c r="C94" t="s">
        <v>9</v>
      </c>
      <c r="D94">
        <v>3</v>
      </c>
      <c r="E94">
        <v>198.10900000000001</v>
      </c>
      <c r="F94">
        <v>15.833</v>
      </c>
      <c r="G94" t="s">
        <v>10</v>
      </c>
      <c r="H94">
        <f t="shared" ref="H94:H101" si="8">E94/100</f>
        <v>1.98109</v>
      </c>
    </row>
    <row r="95" spans="1:8">
      <c r="A95" t="s">
        <v>28</v>
      </c>
      <c r="B95" t="s">
        <v>13</v>
      </c>
      <c r="C95" t="s">
        <v>9</v>
      </c>
      <c r="D95">
        <v>3</v>
      </c>
      <c r="E95">
        <v>10.51</v>
      </c>
      <c r="F95">
        <v>0.55000000000000004</v>
      </c>
      <c r="G95" t="s">
        <v>10</v>
      </c>
      <c r="H95">
        <f t="shared" si="8"/>
        <v>0.1051</v>
      </c>
    </row>
    <row r="96" spans="1:8">
      <c r="A96" t="s">
        <v>28</v>
      </c>
      <c r="B96" t="s">
        <v>14</v>
      </c>
      <c r="C96" t="s">
        <v>9</v>
      </c>
      <c r="D96">
        <v>3</v>
      </c>
      <c r="E96">
        <v>50.246000000000002</v>
      </c>
      <c r="F96">
        <v>15.76</v>
      </c>
      <c r="G96" t="s">
        <v>10</v>
      </c>
      <c r="H96">
        <f t="shared" si="8"/>
        <v>0.50246000000000002</v>
      </c>
    </row>
    <row r="97" spans="1:8">
      <c r="A97" t="s">
        <v>28</v>
      </c>
      <c r="B97" t="s">
        <v>15</v>
      </c>
      <c r="C97" t="s">
        <v>9</v>
      </c>
      <c r="D97">
        <v>3</v>
      </c>
      <c r="E97">
        <v>320.76600000000002</v>
      </c>
      <c r="F97">
        <v>76.546999999999997</v>
      </c>
      <c r="G97" t="s">
        <v>10</v>
      </c>
      <c r="H97">
        <f t="shared" si="8"/>
        <v>3.2076600000000002</v>
      </c>
    </row>
    <row r="98" spans="1:8">
      <c r="A98" t="s">
        <v>28</v>
      </c>
      <c r="B98" t="s">
        <v>16</v>
      </c>
      <c r="C98" t="s">
        <v>9</v>
      </c>
      <c r="D98">
        <v>3</v>
      </c>
      <c r="E98">
        <v>290.661</v>
      </c>
      <c r="F98">
        <v>23.869</v>
      </c>
      <c r="G98" t="s">
        <v>10</v>
      </c>
      <c r="H98">
        <f t="shared" si="8"/>
        <v>2.9066100000000001</v>
      </c>
    </row>
    <row r="99" spans="1:8">
      <c r="A99" t="s">
        <v>28</v>
      </c>
      <c r="B99" t="s">
        <v>17</v>
      </c>
      <c r="C99" t="s">
        <v>9</v>
      </c>
      <c r="D99">
        <v>3</v>
      </c>
      <c r="E99">
        <v>50.692</v>
      </c>
      <c r="F99">
        <v>24.198</v>
      </c>
      <c r="G99" t="s">
        <v>10</v>
      </c>
      <c r="H99">
        <f t="shared" si="8"/>
        <v>0.50692000000000004</v>
      </c>
    </row>
    <row r="100" spans="1:8">
      <c r="A100" t="s">
        <v>28</v>
      </c>
      <c r="B100" t="s">
        <v>18</v>
      </c>
      <c r="C100" t="s">
        <v>9</v>
      </c>
      <c r="D100">
        <v>3</v>
      </c>
      <c r="E100">
        <v>350.93299999999999</v>
      </c>
      <c r="F100">
        <v>66.953000000000003</v>
      </c>
      <c r="G100" t="s">
        <v>10</v>
      </c>
      <c r="H100">
        <f t="shared" si="8"/>
        <v>3.5093299999999998</v>
      </c>
    </row>
    <row r="101" spans="1:8">
      <c r="A101" t="s">
        <v>28</v>
      </c>
      <c r="B101" t="s">
        <v>19</v>
      </c>
      <c r="C101" t="s">
        <v>9</v>
      </c>
      <c r="D101">
        <v>3</v>
      </c>
      <c r="E101">
        <v>267.98099999999999</v>
      </c>
      <c r="F101">
        <v>23.227</v>
      </c>
      <c r="G101" t="s">
        <v>10</v>
      </c>
      <c r="H101">
        <f t="shared" si="8"/>
        <v>2.6798099999999998</v>
      </c>
    </row>
    <row r="102" spans="1:8">
      <c r="A102" t="s">
        <v>33</v>
      </c>
      <c r="B102" t="s">
        <v>8</v>
      </c>
      <c r="C102" t="s">
        <v>9</v>
      </c>
      <c r="D102">
        <v>3</v>
      </c>
      <c r="E102">
        <v>1969.576</v>
      </c>
      <c r="F102">
        <v>51.752000000000002</v>
      </c>
      <c r="G102" t="s">
        <v>10</v>
      </c>
      <c r="H102">
        <f>E102/2000</f>
        <v>0.984788</v>
      </c>
    </row>
    <row r="103" spans="1:8">
      <c r="A103" t="s">
        <v>33</v>
      </c>
      <c r="B103" t="s">
        <v>11</v>
      </c>
      <c r="C103" t="s">
        <v>9</v>
      </c>
      <c r="D103">
        <v>3</v>
      </c>
      <c r="E103">
        <v>1981.646</v>
      </c>
      <c r="F103">
        <v>83.402000000000001</v>
      </c>
      <c r="G103" t="s">
        <v>10</v>
      </c>
      <c r="H103">
        <f t="shared" ref="H103:H111" si="9">E103/2000</f>
        <v>0.99082300000000001</v>
      </c>
    </row>
    <row r="104" spans="1:8">
      <c r="A104" t="s">
        <v>33</v>
      </c>
      <c r="B104" t="s">
        <v>12</v>
      </c>
      <c r="C104" t="s">
        <v>9</v>
      </c>
      <c r="D104">
        <v>3</v>
      </c>
      <c r="E104">
        <v>0</v>
      </c>
      <c r="F104">
        <v>0</v>
      </c>
      <c r="G104" t="s">
        <v>10</v>
      </c>
      <c r="H104">
        <f t="shared" si="9"/>
        <v>0</v>
      </c>
    </row>
    <row r="105" spans="1:8">
      <c r="A105" t="s">
        <v>33</v>
      </c>
      <c r="B105" t="s">
        <v>13</v>
      </c>
      <c r="C105" t="s">
        <v>9</v>
      </c>
      <c r="D105">
        <v>3</v>
      </c>
      <c r="E105">
        <v>1976.145</v>
      </c>
      <c r="F105">
        <v>109.41500000000001</v>
      </c>
      <c r="G105" t="s">
        <v>10</v>
      </c>
      <c r="H105">
        <f t="shared" si="9"/>
        <v>0.98807250000000002</v>
      </c>
    </row>
    <row r="106" spans="1:8">
      <c r="A106" t="s">
        <v>33</v>
      </c>
      <c r="B106" t="s">
        <v>14</v>
      </c>
      <c r="C106" t="s">
        <v>9</v>
      </c>
      <c r="D106">
        <v>3</v>
      </c>
      <c r="E106">
        <v>3906.7269999999999</v>
      </c>
      <c r="F106">
        <v>460.59199999999998</v>
      </c>
      <c r="G106" t="s">
        <v>10</v>
      </c>
      <c r="H106">
        <f t="shared" si="9"/>
        <v>1.9533635</v>
      </c>
    </row>
    <row r="107" spans="1:8">
      <c r="A107" t="s">
        <v>33</v>
      </c>
      <c r="B107" t="s">
        <v>15</v>
      </c>
      <c r="C107" t="s">
        <v>9</v>
      </c>
      <c r="D107">
        <v>3</v>
      </c>
      <c r="E107">
        <v>7245.1149999999998</v>
      </c>
      <c r="F107">
        <v>55.05</v>
      </c>
      <c r="G107" t="s">
        <v>10</v>
      </c>
      <c r="H107">
        <f t="shared" si="9"/>
        <v>3.6225575000000001</v>
      </c>
    </row>
    <row r="108" spans="1:8">
      <c r="A108" t="s">
        <v>33</v>
      </c>
      <c r="B108" t="s">
        <v>16</v>
      </c>
      <c r="C108" t="s">
        <v>9</v>
      </c>
      <c r="D108">
        <v>3</v>
      </c>
      <c r="E108">
        <v>7279.8710000000001</v>
      </c>
      <c r="F108">
        <v>365.279</v>
      </c>
      <c r="G108" t="s">
        <v>10</v>
      </c>
      <c r="H108">
        <f t="shared" si="9"/>
        <v>3.6399355</v>
      </c>
    </row>
    <row r="109" spans="1:8">
      <c r="A109" t="s">
        <v>33</v>
      </c>
      <c r="B109" t="s">
        <v>17</v>
      </c>
      <c r="C109" t="s">
        <v>9</v>
      </c>
      <c r="D109">
        <v>3</v>
      </c>
      <c r="E109">
        <v>2995.0880000000002</v>
      </c>
      <c r="F109">
        <v>148.31800000000001</v>
      </c>
      <c r="G109" t="s">
        <v>10</v>
      </c>
      <c r="H109">
        <f t="shared" si="9"/>
        <v>1.497544</v>
      </c>
    </row>
    <row r="110" spans="1:8">
      <c r="A110" t="s">
        <v>33</v>
      </c>
      <c r="B110" t="s">
        <v>18</v>
      </c>
      <c r="C110" t="s">
        <v>9</v>
      </c>
      <c r="D110">
        <v>3</v>
      </c>
      <c r="E110">
        <v>6382.43</v>
      </c>
      <c r="F110">
        <v>279.01600000000002</v>
      </c>
      <c r="G110" t="s">
        <v>10</v>
      </c>
      <c r="H110">
        <f t="shared" si="9"/>
        <v>3.1912150000000001</v>
      </c>
    </row>
    <row r="111" spans="1:8">
      <c r="A111" t="s">
        <v>33</v>
      </c>
      <c r="B111" t="s">
        <v>19</v>
      </c>
      <c r="C111" t="s">
        <v>9</v>
      </c>
      <c r="D111">
        <v>3</v>
      </c>
      <c r="E111">
        <v>6451.2</v>
      </c>
      <c r="F111">
        <v>365.21699999999998</v>
      </c>
      <c r="G111" t="s">
        <v>10</v>
      </c>
      <c r="H111">
        <f t="shared" si="9"/>
        <v>3.2256</v>
      </c>
    </row>
  </sheetData>
  <pageMargins left="0.7" right="0.7" top="0.78740157499999996" bottom="0.78740157499999996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Haase</dc:creator>
  <cp:lastModifiedBy>Arno Haase</cp:lastModifiedBy>
  <dcterms:created xsi:type="dcterms:W3CDTF">2015-10-15T12:37:16Z</dcterms:created>
  <dcterms:modified xsi:type="dcterms:W3CDTF">2015-10-17T13:43:31Z</dcterms:modified>
</cp:coreProperties>
</file>