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35" activeTab="1"/>
  </bookViews>
  <sheets>
    <sheet name="Hoja1" sheetId="1" r:id="rId1"/>
    <sheet name="Hoja5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K4" i="1"/>
  <c r="J4" i="1"/>
  <c r="J20" i="1" l="1"/>
  <c r="I4" i="1"/>
  <c r="G6" i="1"/>
  <c r="N22" i="1"/>
  <c r="N21" i="1"/>
  <c r="F6" i="1"/>
  <c r="E10" i="1"/>
  <c r="E6" i="1"/>
  <c r="J21" i="1" l="1"/>
  <c r="J22" i="1"/>
  <c r="J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7" i="1" l="1"/>
  <c r="F7" i="1" s="1"/>
  <c r="G7" i="1" s="1"/>
  <c r="E8" i="1"/>
  <c r="E9" i="1"/>
  <c r="E11" i="1"/>
  <c r="F11" i="1" s="1"/>
  <c r="G11" i="1" s="1"/>
  <c r="E12" i="1"/>
  <c r="E13" i="1"/>
  <c r="E14" i="1"/>
  <c r="E15" i="1"/>
  <c r="E16" i="1"/>
  <c r="E17" i="1"/>
  <c r="E18" i="1"/>
  <c r="F15" i="1" l="1"/>
  <c r="G15" i="1" s="1"/>
  <c r="F12" i="1"/>
  <c r="G12" i="1" s="1"/>
  <c r="F8" i="1"/>
  <c r="G8" i="1" s="1"/>
  <c r="F14" i="1"/>
  <c r="G14" i="1" s="1"/>
  <c r="F10" i="1"/>
  <c r="G10" i="1" s="1"/>
  <c r="F16" i="1"/>
  <c r="G16" i="1" s="1"/>
  <c r="N24" i="1"/>
  <c r="H23" i="1" s="1"/>
  <c r="K23" i="1" s="1"/>
  <c r="F17" i="1"/>
  <c r="G17" i="1" s="1"/>
  <c r="F13" i="1"/>
  <c r="G13" i="1" s="1"/>
  <c r="F9" i="1"/>
  <c r="G9" i="1" s="1"/>
  <c r="H7" i="1"/>
  <c r="I7" i="1" s="1"/>
  <c r="H19" i="1"/>
  <c r="H11" i="1"/>
  <c r="H20" i="1"/>
  <c r="K20" i="1" s="1"/>
  <c r="H21" i="1" l="1"/>
  <c r="K21" i="1" s="1"/>
  <c r="N23" i="1"/>
  <c r="H15" i="1"/>
  <c r="K19" i="1"/>
  <c r="I19" i="1"/>
  <c r="H9" i="1"/>
  <c r="H17" i="1"/>
  <c r="H5" i="1"/>
  <c r="H13" i="1"/>
  <c r="K11" i="1"/>
  <c r="I11" i="1"/>
  <c r="K15" i="1"/>
  <c r="I15" i="1"/>
  <c r="H8" i="1"/>
  <c r="H16" i="1"/>
  <c r="H12" i="1"/>
  <c r="H4" i="1"/>
  <c r="K7" i="1"/>
  <c r="H22" i="1" l="1"/>
  <c r="K22" i="1" s="1"/>
  <c r="H18" i="1"/>
  <c r="H14" i="1"/>
  <c r="H6" i="1"/>
  <c r="H10" i="1"/>
  <c r="K9" i="1"/>
  <c r="I9" i="1"/>
  <c r="K17" i="1"/>
  <c r="I17" i="1"/>
  <c r="K12" i="1"/>
  <c r="I12" i="1"/>
  <c r="K16" i="1"/>
  <c r="I16" i="1"/>
  <c r="K13" i="1"/>
  <c r="I13" i="1"/>
  <c r="K8" i="1"/>
  <c r="I8" i="1"/>
  <c r="K5" i="1"/>
  <c r="I5" i="1"/>
  <c r="I6" i="1" l="1"/>
  <c r="K6" i="1"/>
  <c r="I14" i="1"/>
  <c r="K14" i="1"/>
  <c r="I18" i="1"/>
  <c r="K18" i="1"/>
  <c r="I10" i="1"/>
  <c r="K10" i="1"/>
</calcChain>
</file>

<file path=xl/comments1.xml><?xml version="1.0" encoding="utf-8"?>
<comments xmlns="http://schemas.openxmlformats.org/spreadsheetml/2006/main">
  <authors>
    <author>Administrador</author>
  </authors>
  <commentList>
    <comment ref="G6" authorId="0" shapeId="0">
      <text>
        <r>
          <rPr>
            <sz val="7"/>
            <color indexed="81"/>
            <rFont val="Tahoma"/>
            <family val="2"/>
          </rPr>
          <t>Es un 10% de la línea base.</t>
        </r>
      </text>
    </comment>
  </commentList>
</comments>
</file>

<file path=xl/sharedStrings.xml><?xml version="1.0" encoding="utf-8"?>
<sst xmlns="http://schemas.openxmlformats.org/spreadsheetml/2006/main" count="57" uniqueCount="48">
  <si>
    <t>Quarterly Data for Car Sales</t>
  </si>
  <si>
    <t>Year</t>
  </si>
  <si>
    <t>Quarter</t>
  </si>
  <si>
    <t>Sales(1000s)</t>
  </si>
  <si>
    <t>t</t>
  </si>
  <si>
    <t>Moving average: "Smooth"</t>
  </si>
  <si>
    <t>MA(4) (promedio)</t>
  </si>
  <si>
    <t>Center Moving Average</t>
  </si>
  <si>
    <t>CMA(4)</t>
  </si>
  <si>
    <t>Sensationality, Irregular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</si>
  <si>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/CMA</t>
    </r>
  </si>
  <si>
    <r>
      <t>aka Y</t>
    </r>
    <r>
      <rPr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</si>
  <si>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u/>
        <vertAlign val="subscript"/>
        <sz val="11"/>
        <color theme="1"/>
        <rFont val="Calibri"/>
        <family val="2"/>
        <scheme val="minor"/>
      </rPr>
      <t>t</t>
    </r>
    <r>
      <rPr>
        <b/>
        <u/>
        <sz val="11"/>
        <color theme="1"/>
        <rFont val="Calibri"/>
        <family val="2"/>
        <scheme val="minor"/>
      </rPr>
      <t>, I</t>
    </r>
    <r>
      <rPr>
        <b/>
        <u/>
        <vertAlign val="subscript"/>
        <sz val="11"/>
        <color theme="1"/>
        <rFont val="Calibri"/>
        <family val="2"/>
        <scheme val="minor"/>
      </rPr>
      <t>t</t>
    </r>
  </si>
  <si>
    <t>base line</t>
  </si>
  <si>
    <r>
      <t>S</t>
    </r>
    <r>
      <rPr>
        <b/>
        <u/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</si>
  <si>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</si>
  <si>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t>Deseasonable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</si>
  <si>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</si>
  <si>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Simple linar regression (SLR)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</si>
  <si>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</si>
  <si>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</si>
  <si>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</si>
  <si>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</si>
  <si>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</si>
  <si>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</si>
  <si>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</si>
  <si>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</si>
  <si>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</si>
  <si>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</si>
  <si>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</si>
  <si>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</si>
  <si>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</si>
  <si>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</si>
  <si>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</si>
  <si>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</si>
  <si>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</si>
  <si>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</si>
  <si>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</si>
  <si>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</si>
  <si>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</si>
  <si>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</si>
  <si>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</si>
  <si>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</si>
  <si>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Trend compond</t>
  </si>
  <si>
    <t>Previsión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</si>
  <si>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* T</t>
    </r>
    <r>
      <rPr>
        <vertAlign val="subscript"/>
        <sz val="11"/>
        <color theme="1"/>
        <rFont val="Calibri"/>
        <family val="2"/>
        <scheme val="minor"/>
      </rPr>
      <t>t</t>
    </r>
  </si>
  <si>
    <t>*</t>
  </si>
  <si>
    <t>https://github.com/MarietteR/Proyecto-de-tesis-Maestria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</si>
</sst>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1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Continuous"/>
    </xf>
    <xf numFmtId="0" fontId="11" fillId="6" borderId="3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2" xfId="0" applyFill="1" applyBorder="1" applyAlignment="1"/>
    <xf numFmtId="0" fontId="0" fillId="7" borderId="0" xfId="0" applyFill="1"/>
    <xf numFmtId="2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/>
    <xf numFmtId="2" fontId="7" fillId="4" borderId="1" xfId="0" applyNumberFormat="1" applyFont="1" applyFill="1" applyBorder="1"/>
    <xf numFmtId="0" fontId="3" fillId="0" borderId="1" xfId="0" applyFont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Car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Hoja1!$D$4:$D$19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7-433B-A888-5E4965DCAD03}"/>
            </c:ext>
          </c:extLst>
        </c:ser>
        <c:ser>
          <c:idx val="2"/>
          <c:order val="1"/>
          <c:tx>
            <c:strRef>
              <c:f>Hoja1!$K$3</c:f>
              <c:strCache>
                <c:ptCount val="1"/>
                <c:pt idx="0">
                  <c:v>Previsión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634818035805222E-4"/>
                  <c:y val="-0.1173117490748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multiLvlStrRef>
              <c:f>Hoja1!$B$4:$C$23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Hoja1!$K$4:$K$23</c:f>
              <c:numCache>
                <c:formatCode>0.00</c:formatCode>
                <c:ptCount val="20"/>
                <c:pt idx="0">
                  <c:v>4.8898973044656193</c:v>
                </c:pt>
                <c:pt idx="1">
                  <c:v>4.5172806359757258</c:v>
                </c:pt>
                <c:pt idx="2">
                  <c:v>6.0486442233581954</c:v>
                </c:pt>
                <c:pt idx="3">
                  <c:v>6.5295167292367697</c:v>
                </c:pt>
                <c:pt idx="4">
                  <c:v>5.4363774376278773</c:v>
                </c:pt>
                <c:pt idx="5">
                  <c:v>5.0083968418100593</c:v>
                </c:pt>
                <c:pt idx="6">
                  <c:v>6.688848746903882</c:v>
                </c:pt>
                <c:pt idx="7">
                  <c:v>7.2028024854410555</c:v>
                </c:pt>
                <c:pt idx="8">
                  <c:v>5.9828575707901361</c:v>
                </c:pt>
                <c:pt idx="9">
                  <c:v>5.499513047644391</c:v>
                </c:pt>
                <c:pt idx="10">
                  <c:v>7.3290532704495694</c:v>
                </c:pt>
                <c:pt idx="11">
                  <c:v>7.8760882416453404</c:v>
                </c:pt>
                <c:pt idx="12">
                  <c:v>6.529337703952395</c:v>
                </c:pt>
                <c:pt idx="13">
                  <c:v>5.9906292534787235</c:v>
                </c:pt>
                <c:pt idx="14">
                  <c:v>7.969257793995256</c:v>
                </c:pt>
                <c:pt idx="15">
                  <c:v>8.5493739978496262</c:v>
                </c:pt>
                <c:pt idx="16">
                  <c:v>7.075817837114653</c:v>
                </c:pt>
                <c:pt idx="17">
                  <c:v>6.4817454593130561</c:v>
                </c:pt>
                <c:pt idx="18">
                  <c:v>8.6094623175409417</c:v>
                </c:pt>
                <c:pt idx="19">
                  <c:v>9.222659754053911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7-433B-A888-5E4965DCAD03}"/>
            </c:ext>
          </c:extLst>
        </c:ser>
        <c:ser>
          <c:idx val="0"/>
          <c:order val="2"/>
          <c:tx>
            <c:strRef>
              <c:f>Hoja1!$F$3</c:f>
              <c:strCache>
                <c:ptCount val="1"/>
                <c:pt idx="0">
                  <c:v>CMA(4)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Hoja1!$F$4:$F$19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7-433B-A888-5E4965DC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176040"/>
        <c:axId val="436174080"/>
      </c:lineChart>
      <c:catAx>
        <c:axId val="4361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174080"/>
        <c:crosses val="autoZero"/>
        <c:auto val="1"/>
        <c:lblAlgn val="ctr"/>
        <c:lblOffset val="100"/>
        <c:noMultiLvlLbl val="0"/>
      </c:catAx>
      <c:valAx>
        <c:axId val="436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17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Media móvil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val>
            <c:numRef>
              <c:f>Hoja5!$B$2:$B$17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9-4E18-9F96-CD0F70C15143}"/>
            </c:ext>
          </c:extLst>
        </c:ser>
        <c:ser>
          <c:idx val="1"/>
          <c:order val="1"/>
          <c:tx>
            <c:v>Pronóstico</c:v>
          </c:tx>
          <c:val>
            <c:numRef>
              <c:f>Hoja5!$D$1:$D$16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">
                  <c:v>5.35</c:v>
                </c:pt>
                <c:pt idx="4" formatCode="0.0">
                  <c:v>5.6000000000000005</c:v>
                </c:pt>
                <c:pt idx="5" formatCode="0.0">
                  <c:v>5.875</c:v>
                </c:pt>
                <c:pt idx="6" formatCode="0.0">
                  <c:v>6.0750000000000002</c:v>
                </c:pt>
                <c:pt idx="7" formatCode="0.0">
                  <c:v>6.3000000000000007</c:v>
                </c:pt>
                <c:pt idx="8" formatCode="0.0">
                  <c:v>6.35</c:v>
                </c:pt>
                <c:pt idx="9" formatCode="0.0">
                  <c:v>6.4499999999999993</c:v>
                </c:pt>
                <c:pt idx="10" formatCode="0.0">
                  <c:v>6.625</c:v>
                </c:pt>
                <c:pt idx="11" formatCode="0.0">
                  <c:v>6.7250000000000005</c:v>
                </c:pt>
                <c:pt idx="12" formatCode="0.0">
                  <c:v>6.8</c:v>
                </c:pt>
                <c:pt idx="13" formatCode="0.0">
                  <c:v>6.875</c:v>
                </c:pt>
                <c:pt idx="14" formatCode="0.0">
                  <c:v>7</c:v>
                </c:pt>
                <c:pt idx="15" formatCode="0.0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9-4E18-9F96-CD0F70C1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786751"/>
        <c:axId val="1013789663"/>
      </c:lineChart>
      <c:catAx>
        <c:axId val="101378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Punto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3789663"/>
        <c:crosses val="autoZero"/>
        <c:auto val="1"/>
        <c:lblAlgn val="ctr"/>
        <c:lblOffset val="100"/>
        <c:noMultiLvlLbl val="0"/>
      </c:catAx>
      <c:valAx>
        <c:axId val="1013789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1378675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257176</xdr:rowOff>
    </xdr:from>
    <xdr:to>
      <xdr:col>15</xdr:col>
      <xdr:colOff>752475</xdr:colOff>
      <xdr:row>16</xdr:row>
      <xdr:rowOff>38101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180975</xdr:rowOff>
    </xdr:from>
    <xdr:to>
      <xdr:col>11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opLeftCell="A2" workbookViewId="0">
      <selection activeCell="E11" sqref="E11"/>
    </sheetView>
  </sheetViews>
  <sheetFormatPr baseColWidth="10" defaultRowHeight="15" x14ac:dyDescent="0.25"/>
  <cols>
    <col min="1" max="1" width="16" customWidth="1"/>
    <col min="2" max="2" width="12.7109375" customWidth="1"/>
    <col min="4" max="4" width="15.5703125" customWidth="1"/>
    <col min="5" max="5" width="17.140625" customWidth="1"/>
    <col min="6" max="6" width="15.7109375" customWidth="1"/>
    <col min="7" max="7" width="14" customWidth="1"/>
    <col min="8" max="8" width="18.140625" customWidth="1"/>
    <col min="9" max="9" width="13.42578125" customWidth="1"/>
    <col min="10" max="10" width="12.5703125" bestFit="1" customWidth="1"/>
    <col min="14" max="14" width="11.85546875" bestFit="1" customWidth="1"/>
  </cols>
  <sheetData>
    <row r="1" spans="1:11" ht="27.75" customHeight="1" x14ac:dyDescent="0.25">
      <c r="B1" s="35" t="s">
        <v>0</v>
      </c>
      <c r="C1" s="35"/>
      <c r="D1" s="35"/>
      <c r="E1" s="7" t="s">
        <v>5</v>
      </c>
      <c r="F1" s="7" t="s">
        <v>7</v>
      </c>
      <c r="G1" s="16" t="s">
        <v>9</v>
      </c>
      <c r="H1" s="16"/>
      <c r="I1" s="17"/>
      <c r="J1" s="6" t="s">
        <v>18</v>
      </c>
      <c r="K1" s="6"/>
    </row>
    <row r="2" spans="1:11" ht="18" x14ac:dyDescent="0.35">
      <c r="D2" t="s">
        <v>11</v>
      </c>
      <c r="E2" s="8"/>
      <c r="F2" s="15" t="s">
        <v>13</v>
      </c>
      <c r="G2" s="17" t="s">
        <v>10</v>
      </c>
      <c r="H2" s="17"/>
      <c r="I2" s="17" t="s">
        <v>15</v>
      </c>
      <c r="J2" s="30" t="s">
        <v>43</v>
      </c>
      <c r="K2" t="s">
        <v>45</v>
      </c>
    </row>
    <row r="3" spans="1:11" ht="18" x14ac:dyDescent="0.25">
      <c r="A3" s="12" t="s">
        <v>4</v>
      </c>
      <c r="B3" s="12" t="s">
        <v>1</v>
      </c>
      <c r="C3" s="12" t="s">
        <v>2</v>
      </c>
      <c r="D3" s="12" t="s">
        <v>3</v>
      </c>
      <c r="E3" s="13" t="s">
        <v>6</v>
      </c>
      <c r="F3" s="13" t="s">
        <v>8</v>
      </c>
      <c r="G3" s="18" t="s">
        <v>12</v>
      </c>
      <c r="H3" s="18" t="s">
        <v>14</v>
      </c>
      <c r="I3" s="22" t="s">
        <v>16</v>
      </c>
      <c r="J3" s="12" t="s">
        <v>17</v>
      </c>
      <c r="K3" s="12" t="s">
        <v>44</v>
      </c>
    </row>
    <row r="4" spans="1:11" x14ac:dyDescent="0.25">
      <c r="A4" s="1">
        <v>1</v>
      </c>
      <c r="B4" s="1">
        <v>1</v>
      </c>
      <c r="C4" s="1">
        <v>1</v>
      </c>
      <c r="D4" s="2">
        <v>4.8</v>
      </c>
      <c r="E4" s="10"/>
      <c r="F4" s="9"/>
      <c r="G4" s="19"/>
      <c r="H4" s="20">
        <f t="shared" ref="H4:H19" si="0">VLOOKUP(C4,$M$21:$N$24,2,0)</f>
        <v>0.93220047731596012</v>
      </c>
      <c r="I4" s="20">
        <f>D4/H4</f>
        <v>5.1491069966198779</v>
      </c>
      <c r="J4" s="11">
        <f>$B$43+$B$44*A4</f>
        <v>5.2455425881617916</v>
      </c>
      <c r="K4" s="11">
        <f>H4*J4</f>
        <v>4.8898973044656193</v>
      </c>
    </row>
    <row r="5" spans="1:11" x14ac:dyDescent="0.25">
      <c r="A5" s="1">
        <v>2</v>
      </c>
      <c r="B5" s="1"/>
      <c r="C5" s="1">
        <v>2</v>
      </c>
      <c r="D5" s="2">
        <v>4.0999999999999996</v>
      </c>
      <c r="E5" s="10"/>
      <c r="F5" s="9"/>
      <c r="G5" s="19"/>
      <c r="H5" s="20">
        <f t="shared" si="0"/>
        <v>0.83775920424985417</v>
      </c>
      <c r="I5" s="20">
        <f t="shared" ref="I5:I19" si="1">D5/H5</f>
        <v>4.8940077043632355</v>
      </c>
      <c r="J5" s="11">
        <f t="shared" ref="J4:J19" si="2">$B$43+$B$44*A5</f>
        <v>5.3920990817648926</v>
      </c>
      <c r="K5" s="11">
        <f t="shared" ref="K5:K19" si="3">H5*J5</f>
        <v>4.5172806359757258</v>
      </c>
    </row>
    <row r="6" spans="1:11" x14ac:dyDescent="0.25">
      <c r="A6" s="1">
        <v>3</v>
      </c>
      <c r="B6" s="1"/>
      <c r="C6" s="1">
        <v>3</v>
      </c>
      <c r="D6" s="2">
        <v>6</v>
      </c>
      <c r="E6" s="10">
        <f>AVERAGE(D4:D7)</f>
        <v>5.35</v>
      </c>
      <c r="F6" s="10">
        <f>AVERAGE(E6:E7)</f>
        <v>5.4749999999999996</v>
      </c>
      <c r="G6" s="20">
        <f>D6/F6</f>
        <v>1.0958904109589043</v>
      </c>
      <c r="H6" s="20">
        <f t="shared" si="0"/>
        <v>1.0920780577615745</v>
      </c>
      <c r="I6" s="20">
        <f t="shared" si="1"/>
        <v>5.4941127672669863</v>
      </c>
      <c r="J6" s="11">
        <f t="shared" si="2"/>
        <v>5.5386555753679945</v>
      </c>
      <c r="K6" s="11">
        <f t="shared" si="3"/>
        <v>6.0486442233581954</v>
      </c>
    </row>
    <row r="7" spans="1:11" x14ac:dyDescent="0.25">
      <c r="A7" s="1">
        <v>4</v>
      </c>
      <c r="B7" s="1"/>
      <c r="C7" s="1">
        <v>4</v>
      </c>
      <c r="D7" s="2">
        <v>6.5</v>
      </c>
      <c r="E7" s="10">
        <f t="shared" ref="E7:E18" si="4">AVERAGE(D5:D8)</f>
        <v>5.6000000000000005</v>
      </c>
      <c r="F7" s="10">
        <f t="shared" ref="F7:F17" si="5">AVERAGE(E7:E8)</f>
        <v>5.7375000000000007</v>
      </c>
      <c r="G7" s="20">
        <f t="shared" ref="G7:G17" si="6">D7/F7</f>
        <v>1.1328976034858387</v>
      </c>
      <c r="H7" s="20">
        <f t="shared" si="0"/>
        <v>1.1485089122486289</v>
      </c>
      <c r="I7" s="20">
        <f>D7/H7</f>
        <v>5.6595120252692315</v>
      </c>
      <c r="J7" s="11">
        <f t="shared" si="2"/>
        <v>5.6852120689710954</v>
      </c>
      <c r="K7" s="11">
        <f t="shared" si="3"/>
        <v>6.5295167292367697</v>
      </c>
    </row>
    <row r="8" spans="1:11" x14ac:dyDescent="0.25">
      <c r="A8" s="1">
        <v>5</v>
      </c>
      <c r="B8" s="1">
        <v>2</v>
      </c>
      <c r="C8" s="1">
        <v>1</v>
      </c>
      <c r="D8" s="2">
        <v>5.8</v>
      </c>
      <c r="E8" s="10">
        <f t="shared" si="4"/>
        <v>5.875</v>
      </c>
      <c r="F8" s="10">
        <f t="shared" si="5"/>
        <v>5.9749999999999996</v>
      </c>
      <c r="G8" s="20">
        <f t="shared" si="6"/>
        <v>0.97071129707112969</v>
      </c>
      <c r="H8" s="20">
        <f t="shared" si="0"/>
        <v>0.93220047731596012</v>
      </c>
      <c r="I8" s="20">
        <f t="shared" si="1"/>
        <v>6.2218376209156858</v>
      </c>
      <c r="J8" s="11">
        <f t="shared" si="2"/>
        <v>5.8317685625741973</v>
      </c>
      <c r="K8" s="11">
        <f t="shared" si="3"/>
        <v>5.4363774376278773</v>
      </c>
    </row>
    <row r="9" spans="1:11" x14ac:dyDescent="0.25">
      <c r="A9" s="1">
        <v>6</v>
      </c>
      <c r="B9" s="1"/>
      <c r="C9" s="1">
        <v>2</v>
      </c>
      <c r="D9" s="2">
        <v>5.2</v>
      </c>
      <c r="E9" s="10">
        <f t="shared" si="4"/>
        <v>6.0750000000000002</v>
      </c>
      <c r="F9" s="10">
        <f t="shared" si="5"/>
        <v>6.1875</v>
      </c>
      <c r="G9" s="20">
        <f t="shared" si="6"/>
        <v>0.84040404040404049</v>
      </c>
      <c r="H9" s="20">
        <f t="shared" si="0"/>
        <v>0.83775920424985417</v>
      </c>
      <c r="I9" s="20">
        <f t="shared" si="1"/>
        <v>6.2070341616314213</v>
      </c>
      <c r="J9" s="11">
        <f t="shared" si="2"/>
        <v>5.9783250561772991</v>
      </c>
      <c r="K9" s="11">
        <f t="shared" si="3"/>
        <v>5.0083968418100593</v>
      </c>
    </row>
    <row r="10" spans="1:11" x14ac:dyDescent="0.25">
      <c r="A10" s="1">
        <v>7</v>
      </c>
      <c r="B10" s="1"/>
      <c r="C10" s="1">
        <v>3</v>
      </c>
      <c r="D10" s="2">
        <v>6.8</v>
      </c>
      <c r="E10" s="10">
        <f>AVERAGE(D8:D11)</f>
        <v>6.3000000000000007</v>
      </c>
      <c r="F10" s="10">
        <f t="shared" si="5"/>
        <v>6.3250000000000002</v>
      </c>
      <c r="G10" s="20">
        <f t="shared" si="6"/>
        <v>1.075098814229249</v>
      </c>
      <c r="H10" s="20">
        <f t="shared" si="0"/>
        <v>1.0920780577615745</v>
      </c>
      <c r="I10" s="20">
        <f t="shared" si="1"/>
        <v>6.2266611362359177</v>
      </c>
      <c r="J10" s="11">
        <f t="shared" si="2"/>
        <v>6.1248815497804001</v>
      </c>
      <c r="K10" s="11">
        <f t="shared" si="3"/>
        <v>6.688848746903882</v>
      </c>
    </row>
    <row r="11" spans="1:11" x14ac:dyDescent="0.25">
      <c r="A11" s="1">
        <v>8</v>
      </c>
      <c r="B11" s="1"/>
      <c r="C11" s="1">
        <v>4</v>
      </c>
      <c r="D11" s="2">
        <v>7.4</v>
      </c>
      <c r="E11" s="10">
        <f t="shared" si="4"/>
        <v>6.35</v>
      </c>
      <c r="F11" s="10">
        <f t="shared" si="5"/>
        <v>6.3999999999999995</v>
      </c>
      <c r="G11" s="20">
        <f t="shared" si="6"/>
        <v>1.1562500000000002</v>
      </c>
      <c r="H11" s="20">
        <f t="shared" si="0"/>
        <v>1.1485089122486289</v>
      </c>
      <c r="I11" s="20">
        <f t="shared" si="1"/>
        <v>6.4431367672295865</v>
      </c>
      <c r="J11" s="11">
        <f t="shared" si="2"/>
        <v>6.271438043383502</v>
      </c>
      <c r="K11" s="11">
        <f t="shared" si="3"/>
        <v>7.2028024854410555</v>
      </c>
    </row>
    <row r="12" spans="1:11" x14ac:dyDescent="0.25">
      <c r="A12" s="1">
        <v>9</v>
      </c>
      <c r="B12" s="1">
        <v>3</v>
      </c>
      <c r="C12" s="1">
        <v>1</v>
      </c>
      <c r="D12" s="2">
        <v>6</v>
      </c>
      <c r="E12" s="10">
        <f t="shared" si="4"/>
        <v>6.4499999999999993</v>
      </c>
      <c r="F12" s="10">
        <f t="shared" si="5"/>
        <v>6.5374999999999996</v>
      </c>
      <c r="G12" s="20">
        <f t="shared" si="6"/>
        <v>0.91778202676864251</v>
      </c>
      <c r="H12" s="20">
        <f t="shared" si="0"/>
        <v>0.93220047731596012</v>
      </c>
      <c r="I12" s="20">
        <f t="shared" si="1"/>
        <v>6.4363837457748474</v>
      </c>
      <c r="J12" s="11">
        <f t="shared" si="2"/>
        <v>6.4179945369866029</v>
      </c>
      <c r="K12" s="11">
        <f t="shared" si="3"/>
        <v>5.9828575707901361</v>
      </c>
    </row>
    <row r="13" spans="1:11" x14ac:dyDescent="0.25">
      <c r="A13" s="1">
        <v>10</v>
      </c>
      <c r="B13" s="1"/>
      <c r="C13" s="1">
        <v>2</v>
      </c>
      <c r="D13" s="2">
        <v>5.6</v>
      </c>
      <c r="E13" s="10">
        <f t="shared" si="4"/>
        <v>6.625</v>
      </c>
      <c r="F13" s="10">
        <f t="shared" si="5"/>
        <v>6.6750000000000007</v>
      </c>
      <c r="G13" s="20">
        <f t="shared" si="6"/>
        <v>0.83895131086142305</v>
      </c>
      <c r="H13" s="20">
        <f t="shared" si="0"/>
        <v>0.83775920424985417</v>
      </c>
      <c r="I13" s="20">
        <f t="shared" si="1"/>
        <v>6.6844983279107604</v>
      </c>
      <c r="J13" s="11">
        <f t="shared" si="2"/>
        <v>6.5645510305897048</v>
      </c>
      <c r="K13" s="11">
        <f t="shared" si="3"/>
        <v>5.499513047644391</v>
      </c>
    </row>
    <row r="14" spans="1:11" x14ac:dyDescent="0.25">
      <c r="A14" s="1">
        <v>11</v>
      </c>
      <c r="B14" s="1"/>
      <c r="C14" s="1">
        <v>3</v>
      </c>
      <c r="D14" s="2">
        <v>7.5</v>
      </c>
      <c r="E14" s="10">
        <f t="shared" si="4"/>
        <v>6.7250000000000005</v>
      </c>
      <c r="F14" s="10">
        <f t="shared" si="5"/>
        <v>6.7625000000000002</v>
      </c>
      <c r="G14" s="20">
        <f t="shared" si="6"/>
        <v>1.1090573012939002</v>
      </c>
      <c r="H14" s="20">
        <f t="shared" si="0"/>
        <v>1.0920780577615745</v>
      </c>
      <c r="I14" s="20">
        <f t="shared" si="1"/>
        <v>6.8676409590837331</v>
      </c>
      <c r="J14" s="11">
        <f t="shared" si="2"/>
        <v>6.7111075241928067</v>
      </c>
      <c r="K14" s="11">
        <f t="shared" si="3"/>
        <v>7.3290532704495694</v>
      </c>
    </row>
    <row r="15" spans="1:11" x14ac:dyDescent="0.25">
      <c r="A15" s="1">
        <v>12</v>
      </c>
      <c r="B15" s="1"/>
      <c r="C15" s="1">
        <v>4</v>
      </c>
      <c r="D15" s="2">
        <v>7.8</v>
      </c>
      <c r="E15" s="10">
        <f t="shared" si="4"/>
        <v>6.8</v>
      </c>
      <c r="F15" s="10">
        <f t="shared" si="5"/>
        <v>6.8375000000000004</v>
      </c>
      <c r="G15" s="20">
        <f t="shared" si="6"/>
        <v>1.1407678244972577</v>
      </c>
      <c r="H15" s="20">
        <f t="shared" si="0"/>
        <v>1.1485089122486289</v>
      </c>
      <c r="I15" s="20">
        <f t="shared" si="1"/>
        <v>6.7914144303230772</v>
      </c>
      <c r="J15" s="11">
        <f t="shared" si="2"/>
        <v>6.8576640177959076</v>
      </c>
      <c r="K15" s="11">
        <f t="shared" si="3"/>
        <v>7.8760882416453404</v>
      </c>
    </row>
    <row r="16" spans="1:11" x14ac:dyDescent="0.25">
      <c r="A16" s="1">
        <v>13</v>
      </c>
      <c r="B16" s="1">
        <v>4</v>
      </c>
      <c r="C16" s="1">
        <v>1</v>
      </c>
      <c r="D16" s="2">
        <v>6.3</v>
      </c>
      <c r="E16" s="10">
        <f t="shared" si="4"/>
        <v>6.875</v>
      </c>
      <c r="F16" s="10">
        <f t="shared" si="5"/>
        <v>6.9375</v>
      </c>
      <c r="G16" s="20">
        <f t="shared" si="6"/>
        <v>0.90810810810810805</v>
      </c>
      <c r="H16" s="20">
        <f t="shared" si="0"/>
        <v>0.93220047731596012</v>
      </c>
      <c r="I16" s="20">
        <f t="shared" si="1"/>
        <v>6.7582029330635898</v>
      </c>
      <c r="J16" s="11">
        <f t="shared" si="2"/>
        <v>7.0042205113990095</v>
      </c>
      <c r="K16" s="11">
        <f t="shared" si="3"/>
        <v>6.529337703952395</v>
      </c>
    </row>
    <row r="17" spans="1:14" x14ac:dyDescent="0.25">
      <c r="A17" s="1">
        <v>14</v>
      </c>
      <c r="B17" s="1"/>
      <c r="C17" s="1">
        <v>2</v>
      </c>
      <c r="D17" s="2">
        <v>5.9</v>
      </c>
      <c r="E17" s="10">
        <f t="shared" si="4"/>
        <v>7</v>
      </c>
      <c r="F17" s="10">
        <f t="shared" si="5"/>
        <v>7.0750000000000002</v>
      </c>
      <c r="G17" s="20">
        <f t="shared" si="6"/>
        <v>0.83392226148409898</v>
      </c>
      <c r="H17" s="20">
        <f t="shared" si="0"/>
        <v>0.83775920424985417</v>
      </c>
      <c r="I17" s="20">
        <f t="shared" si="1"/>
        <v>7.0425964526202662</v>
      </c>
      <c r="J17" s="11">
        <f t="shared" si="2"/>
        <v>7.1507770050021104</v>
      </c>
      <c r="K17" s="11">
        <f t="shared" si="3"/>
        <v>5.9906292534787235</v>
      </c>
    </row>
    <row r="18" spans="1:14" x14ac:dyDescent="0.25">
      <c r="A18" s="1">
        <v>15</v>
      </c>
      <c r="B18" s="1"/>
      <c r="C18" s="1">
        <v>3</v>
      </c>
      <c r="D18" s="2">
        <v>8</v>
      </c>
      <c r="E18" s="10">
        <f t="shared" si="4"/>
        <v>7.15</v>
      </c>
      <c r="F18" s="10"/>
      <c r="G18" s="21"/>
      <c r="H18" s="20">
        <f t="shared" si="0"/>
        <v>1.0920780577615745</v>
      </c>
      <c r="I18" s="20">
        <f t="shared" si="1"/>
        <v>7.3254836896893156</v>
      </c>
      <c r="J18" s="11">
        <f t="shared" si="2"/>
        <v>7.2973334986052123</v>
      </c>
      <c r="K18" s="11">
        <f t="shared" si="3"/>
        <v>7.969257793995256</v>
      </c>
    </row>
    <row r="19" spans="1:14" x14ac:dyDescent="0.25">
      <c r="A19" s="1">
        <v>16</v>
      </c>
      <c r="B19" s="1"/>
      <c r="C19" s="1">
        <v>4</v>
      </c>
      <c r="D19" s="2">
        <v>8.4</v>
      </c>
      <c r="E19" s="10"/>
      <c r="F19" s="10"/>
      <c r="G19" s="21"/>
      <c r="H19" s="20">
        <f t="shared" si="0"/>
        <v>1.1485089122486289</v>
      </c>
      <c r="I19" s="20">
        <f t="shared" si="1"/>
        <v>7.3138309249633151</v>
      </c>
      <c r="J19" s="11">
        <f t="shared" si="2"/>
        <v>7.4438899922083142</v>
      </c>
      <c r="K19" s="11">
        <f t="shared" si="3"/>
        <v>8.5493739978496262</v>
      </c>
    </row>
    <row r="20" spans="1:14" ht="18" x14ac:dyDescent="0.25">
      <c r="A20" s="3">
        <v>17</v>
      </c>
      <c r="B20" s="4">
        <v>5</v>
      </c>
      <c r="C20" s="4">
        <v>1</v>
      </c>
      <c r="D20" s="5"/>
      <c r="E20" s="5"/>
      <c r="F20" s="5"/>
      <c r="G20" s="5"/>
      <c r="H20" s="31">
        <f t="shared" ref="H20:H23" si="7">VLOOKUP(C20,$M$21:$N$24,2,0)</f>
        <v>0.93220047731596012</v>
      </c>
      <c r="I20" s="32" t="s">
        <v>46</v>
      </c>
      <c r="J20" s="31">
        <f>$B$43+$B$44*A20</f>
        <v>7.5904464858114151</v>
      </c>
      <c r="K20" s="31">
        <f>H20*J20</f>
        <v>7.075817837114653</v>
      </c>
      <c r="M20" s="12" t="s">
        <v>2</v>
      </c>
      <c r="N20" s="14" t="s">
        <v>14</v>
      </c>
    </row>
    <row r="21" spans="1:14" x14ac:dyDescent="0.25">
      <c r="A21" s="3">
        <v>18</v>
      </c>
      <c r="B21" s="4"/>
      <c r="C21" s="4">
        <v>2</v>
      </c>
      <c r="D21" s="5"/>
      <c r="E21" s="5"/>
      <c r="F21" s="5"/>
      <c r="G21" s="5"/>
      <c r="H21" s="31">
        <f t="shared" si="7"/>
        <v>0.83775920424985417</v>
      </c>
      <c r="I21" s="32" t="s">
        <v>46</v>
      </c>
      <c r="J21" s="31">
        <f t="shared" ref="J20:J23" si="8">$B$43+$B$44*A21</f>
        <v>7.7370029794145161</v>
      </c>
      <c r="K21" s="31">
        <f t="shared" ref="K21:K23" si="9">H21*J21</f>
        <v>6.4817454593130561</v>
      </c>
      <c r="M21" s="33">
        <v>1</v>
      </c>
      <c r="N21" s="34">
        <f>AVERAGE(G8,G12,G16)</f>
        <v>0.93220047731596012</v>
      </c>
    </row>
    <row r="22" spans="1:14" x14ac:dyDescent="0.25">
      <c r="A22" s="3">
        <v>19</v>
      </c>
      <c r="B22" s="4"/>
      <c r="C22" s="4">
        <v>3</v>
      </c>
      <c r="D22" s="5"/>
      <c r="E22" s="5"/>
      <c r="F22" s="5"/>
      <c r="G22" s="5"/>
      <c r="H22" s="31">
        <f t="shared" si="7"/>
        <v>1.0920780577615745</v>
      </c>
      <c r="I22" s="32" t="s">
        <v>46</v>
      </c>
      <c r="J22" s="31">
        <f t="shared" si="8"/>
        <v>7.8835594730176179</v>
      </c>
      <c r="K22" s="31">
        <f t="shared" si="9"/>
        <v>8.6094623175409417</v>
      </c>
      <c r="M22" s="33">
        <v>2</v>
      </c>
      <c r="N22" s="34">
        <f>AVERAGE(G9,G13,G17)</f>
        <v>0.83775920424985417</v>
      </c>
    </row>
    <row r="23" spans="1:14" x14ac:dyDescent="0.25">
      <c r="A23" s="3">
        <v>20</v>
      </c>
      <c r="B23" s="4"/>
      <c r="C23" s="4">
        <v>4</v>
      </c>
      <c r="D23" s="5"/>
      <c r="E23" s="5"/>
      <c r="F23" s="5"/>
      <c r="G23" s="5"/>
      <c r="H23" s="31">
        <f t="shared" si="7"/>
        <v>1.1485089122486289</v>
      </c>
      <c r="I23" s="32" t="s">
        <v>46</v>
      </c>
      <c r="J23" s="31">
        <f t="shared" si="8"/>
        <v>8.0301159666207198</v>
      </c>
      <c r="K23" s="31">
        <f t="shared" si="9"/>
        <v>9.222659754053911</v>
      </c>
      <c r="M23" s="33">
        <v>3</v>
      </c>
      <c r="N23" s="34">
        <f>AVERAGE(G10,G14,G18)</f>
        <v>1.0920780577615745</v>
      </c>
    </row>
    <row r="24" spans="1:14" x14ac:dyDescent="0.25">
      <c r="M24" s="33">
        <v>4</v>
      </c>
      <c r="N24" s="34">
        <f>AVERAGE(G11,G15,G19)</f>
        <v>1.1485089122486289</v>
      </c>
    </row>
    <row r="27" spans="1:14" x14ac:dyDescent="0.25">
      <c r="A27" t="s">
        <v>19</v>
      </c>
    </row>
    <row r="28" spans="1:14" ht="15.75" thickBot="1" x14ac:dyDescent="0.3"/>
    <row r="29" spans="1:14" x14ac:dyDescent="0.25">
      <c r="A29" s="26" t="s">
        <v>20</v>
      </c>
      <c r="B29" s="26"/>
    </row>
    <row r="30" spans="1:14" x14ac:dyDescent="0.25">
      <c r="A30" s="23" t="s">
        <v>21</v>
      </c>
      <c r="B30" s="23">
        <v>0.95899308560804009</v>
      </c>
    </row>
    <row r="31" spans="1:14" x14ac:dyDescent="0.25">
      <c r="A31" s="23" t="s">
        <v>22</v>
      </c>
      <c r="B31" s="23">
        <v>0.9196677382440297</v>
      </c>
    </row>
    <row r="32" spans="1:14" x14ac:dyDescent="0.25">
      <c r="A32" s="23" t="s">
        <v>23</v>
      </c>
      <c r="B32" s="23">
        <v>0.91392971954717461</v>
      </c>
    </row>
    <row r="33" spans="1:9" x14ac:dyDescent="0.25">
      <c r="A33" s="23" t="s">
        <v>24</v>
      </c>
      <c r="B33" s="23">
        <v>0.21345681646715914</v>
      </c>
    </row>
    <row r="34" spans="1:9" ht="15.75" thickBot="1" x14ac:dyDescent="0.3">
      <c r="A34" s="24" t="s">
        <v>25</v>
      </c>
      <c r="B34" s="24">
        <v>16</v>
      </c>
    </row>
    <row r="36" spans="1:9" ht="15.75" thickBot="1" x14ac:dyDescent="0.3">
      <c r="A36" t="s">
        <v>26</v>
      </c>
    </row>
    <row r="37" spans="1:9" x14ac:dyDescent="0.25">
      <c r="A37" s="25"/>
      <c r="B37" s="25" t="s">
        <v>31</v>
      </c>
      <c r="C37" s="25" t="s">
        <v>32</v>
      </c>
      <c r="D37" s="25" t="s">
        <v>33</v>
      </c>
      <c r="E37" s="25" t="s">
        <v>34</v>
      </c>
      <c r="F37" s="25" t="s">
        <v>35</v>
      </c>
    </row>
    <row r="38" spans="1:9" x14ac:dyDescent="0.25">
      <c r="A38" s="23" t="s">
        <v>27</v>
      </c>
      <c r="B38" s="23">
        <v>1</v>
      </c>
      <c r="C38" s="23">
        <v>7.3027939778602127</v>
      </c>
      <c r="D38" s="23">
        <v>7.3027939778602127</v>
      </c>
      <c r="E38" s="23">
        <v>160.27618361510292</v>
      </c>
      <c r="F38" s="23">
        <v>4.6902753944066984E-9</v>
      </c>
    </row>
    <row r="39" spans="1:9" x14ac:dyDescent="0.25">
      <c r="A39" s="23" t="s">
        <v>28</v>
      </c>
      <c r="B39" s="23">
        <v>14</v>
      </c>
      <c r="C39" s="23">
        <v>0.63789337494812248</v>
      </c>
      <c r="D39" s="23">
        <v>4.5563812496294466E-2</v>
      </c>
      <c r="E39" s="23"/>
      <c r="F39" s="23"/>
    </row>
    <row r="40" spans="1:9" ht="15.75" thickBot="1" x14ac:dyDescent="0.3">
      <c r="A40" s="24" t="s">
        <v>29</v>
      </c>
      <c r="B40" s="24">
        <v>15</v>
      </c>
      <c r="C40" s="24">
        <v>7.940687352808335</v>
      </c>
      <c r="D40" s="24"/>
      <c r="E40" s="24"/>
      <c r="F40" s="24"/>
    </row>
    <row r="41" spans="1:9" ht="15.75" thickBot="1" x14ac:dyDescent="0.3"/>
    <row r="42" spans="1:9" x14ac:dyDescent="0.25">
      <c r="A42" s="25"/>
      <c r="B42" s="27" t="s">
        <v>36</v>
      </c>
      <c r="C42" s="25" t="s">
        <v>24</v>
      </c>
      <c r="D42" s="25" t="s">
        <v>37</v>
      </c>
      <c r="E42" s="25" t="s">
        <v>38</v>
      </c>
      <c r="F42" s="25" t="s">
        <v>39</v>
      </c>
      <c r="G42" s="25" t="s">
        <v>40</v>
      </c>
      <c r="H42" s="25" t="s">
        <v>41</v>
      </c>
      <c r="I42" s="25" t="s">
        <v>42</v>
      </c>
    </row>
    <row r="43" spans="1:9" x14ac:dyDescent="0.25">
      <c r="A43" s="23" t="s">
        <v>30</v>
      </c>
      <c r="B43" s="28">
        <v>5.0989860945586898</v>
      </c>
      <c r="C43" s="23">
        <v>0.11193769890649431</v>
      </c>
      <c r="D43" s="23">
        <v>45.552000303472923</v>
      </c>
      <c r="E43" s="23">
        <v>1.2757158138309931E-16</v>
      </c>
      <c r="F43" s="23">
        <v>4.8589036080678891</v>
      </c>
      <c r="G43" s="23">
        <v>5.3390685810494904</v>
      </c>
      <c r="H43" s="23">
        <v>4.8589036080678891</v>
      </c>
      <c r="I43" s="23">
        <v>5.3390685810494904</v>
      </c>
    </row>
    <row r="44" spans="1:9" ht="15.75" thickBot="1" x14ac:dyDescent="0.3">
      <c r="A44" s="24" t="s">
        <v>4</v>
      </c>
      <c r="B44" s="29">
        <v>0.1465564936031015</v>
      </c>
      <c r="C44" s="24">
        <v>1.1576321230183425E-2</v>
      </c>
      <c r="D44" s="24">
        <v>12.660023049548647</v>
      </c>
      <c r="E44" s="24">
        <v>4.6902753944066819E-9</v>
      </c>
      <c r="F44" s="24">
        <v>0.12172775393354382</v>
      </c>
      <c r="G44" s="24">
        <v>0.17138523327265917</v>
      </c>
      <c r="H44" s="24">
        <v>0.12172775393354382</v>
      </c>
      <c r="I44" s="24">
        <v>0.17138523327265917</v>
      </c>
    </row>
  </sheetData>
  <mergeCells count="1">
    <mergeCell ref="B1:D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0" sqref="A20"/>
    </sheetView>
  </sheetViews>
  <sheetFormatPr baseColWidth="10" defaultRowHeight="15" x14ac:dyDescent="0.25"/>
  <sheetData>
    <row r="1" spans="1:4" x14ac:dyDescent="0.25">
      <c r="A1" s="12" t="s">
        <v>4</v>
      </c>
      <c r="B1" s="12" t="s">
        <v>3</v>
      </c>
      <c r="D1" t="e">
        <v>#N/A</v>
      </c>
    </row>
    <row r="2" spans="1:4" x14ac:dyDescent="0.25">
      <c r="A2" s="1">
        <v>1</v>
      </c>
      <c r="B2" s="2">
        <v>4.8</v>
      </c>
      <c r="D2" t="e">
        <v>#N/A</v>
      </c>
    </row>
    <row r="3" spans="1:4" x14ac:dyDescent="0.25">
      <c r="A3" s="1">
        <v>2</v>
      </c>
      <c r="B3" s="2">
        <v>4.0999999999999996</v>
      </c>
      <c r="D3" t="e">
        <v>#N/A</v>
      </c>
    </row>
    <row r="4" spans="1:4" x14ac:dyDescent="0.25">
      <c r="A4" s="1">
        <v>3</v>
      </c>
      <c r="B4" s="2">
        <v>6</v>
      </c>
      <c r="D4" s="36">
        <f t="shared" ref="D4:D16" si="0">AVERAGE(B2:B5)</f>
        <v>5.35</v>
      </c>
    </row>
    <row r="5" spans="1:4" x14ac:dyDescent="0.25">
      <c r="A5" s="1">
        <v>4</v>
      </c>
      <c r="B5" s="2">
        <v>6.5</v>
      </c>
      <c r="D5" s="36">
        <f t="shared" si="0"/>
        <v>5.6000000000000005</v>
      </c>
    </row>
    <row r="6" spans="1:4" x14ac:dyDescent="0.25">
      <c r="A6" s="1">
        <v>5</v>
      </c>
      <c r="B6" s="2">
        <v>5.8</v>
      </c>
      <c r="D6" s="36">
        <f t="shared" si="0"/>
        <v>5.875</v>
      </c>
    </row>
    <row r="7" spans="1:4" x14ac:dyDescent="0.25">
      <c r="A7" s="1">
        <v>6</v>
      </c>
      <c r="B7" s="2">
        <v>5.2</v>
      </c>
      <c r="D7" s="36">
        <f t="shared" si="0"/>
        <v>6.0750000000000002</v>
      </c>
    </row>
    <row r="8" spans="1:4" x14ac:dyDescent="0.25">
      <c r="A8" s="1">
        <v>7</v>
      </c>
      <c r="B8" s="2">
        <v>6.8</v>
      </c>
      <c r="D8" s="36">
        <f t="shared" si="0"/>
        <v>6.3000000000000007</v>
      </c>
    </row>
    <row r="9" spans="1:4" x14ac:dyDescent="0.25">
      <c r="A9" s="1">
        <v>8</v>
      </c>
      <c r="B9" s="2">
        <v>7.4</v>
      </c>
      <c r="D9" s="36">
        <f t="shared" si="0"/>
        <v>6.35</v>
      </c>
    </row>
    <row r="10" spans="1:4" x14ac:dyDescent="0.25">
      <c r="A10" s="1">
        <v>9</v>
      </c>
      <c r="B10" s="2">
        <v>6</v>
      </c>
      <c r="D10" s="36">
        <f t="shared" si="0"/>
        <v>6.4499999999999993</v>
      </c>
    </row>
    <row r="11" spans="1:4" x14ac:dyDescent="0.25">
      <c r="A11" s="1">
        <v>10</v>
      </c>
      <c r="B11" s="2">
        <v>5.6</v>
      </c>
      <c r="D11" s="36">
        <f t="shared" si="0"/>
        <v>6.625</v>
      </c>
    </row>
    <row r="12" spans="1:4" x14ac:dyDescent="0.25">
      <c r="A12" s="1">
        <v>11</v>
      </c>
      <c r="B12" s="2">
        <v>7.5</v>
      </c>
      <c r="D12" s="36">
        <f t="shared" si="0"/>
        <v>6.7250000000000005</v>
      </c>
    </row>
    <row r="13" spans="1:4" x14ac:dyDescent="0.25">
      <c r="A13" s="1">
        <v>12</v>
      </c>
      <c r="B13" s="2">
        <v>7.8</v>
      </c>
      <c r="D13" s="36">
        <f t="shared" si="0"/>
        <v>6.8</v>
      </c>
    </row>
    <row r="14" spans="1:4" x14ac:dyDescent="0.25">
      <c r="A14" s="1">
        <v>13</v>
      </c>
      <c r="B14" s="2">
        <v>6.3</v>
      </c>
      <c r="D14" s="36">
        <f t="shared" si="0"/>
        <v>6.875</v>
      </c>
    </row>
    <row r="15" spans="1:4" x14ac:dyDescent="0.25">
      <c r="A15" s="1">
        <v>14</v>
      </c>
      <c r="B15" s="2">
        <v>5.9</v>
      </c>
      <c r="D15" s="36">
        <f t="shared" si="0"/>
        <v>7</v>
      </c>
    </row>
    <row r="16" spans="1:4" x14ac:dyDescent="0.25">
      <c r="A16" s="1">
        <v>15</v>
      </c>
      <c r="B16" s="2">
        <v>8</v>
      </c>
      <c r="D16" s="36">
        <f t="shared" si="0"/>
        <v>7.15</v>
      </c>
    </row>
    <row r="17" spans="1:2" x14ac:dyDescent="0.25">
      <c r="A17" s="1">
        <v>16</v>
      </c>
      <c r="B17" s="2">
        <v>8.4</v>
      </c>
    </row>
    <row r="19" spans="1:2" x14ac:dyDescent="0.25">
      <c r="A1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USER</cp:lastModifiedBy>
  <dcterms:created xsi:type="dcterms:W3CDTF">2018-05-08T23:32:08Z</dcterms:created>
  <dcterms:modified xsi:type="dcterms:W3CDTF">2018-07-24T22:20:30Z</dcterms:modified>
</cp:coreProperties>
</file>