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B5AE348-CA63-4A60-ACB0-ECBF2D483985}"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2022'!$DD:$DD,'CPN 2022'!#REF!,'CPN 2022'!#REF!,'CPN 2022'!#REF!,'CPN 2022'!#REF!,'CPN 2022'!#REF!,'CPN 2022'!#REF!,'CPN 2022'!#REF!,'CPN 2022'!#REF!,'CPN 2022'!#REF!,'CPN 2022'!#REF!,'CPN 2022'!#REF!,'CPN 2022'!#REF!,'CPN 2022'!#REF!,'CPN 2022'!#REF!,'CPN 2022'!#REF!,'CPN 2022'!#REF!,'CPN 2022'!#REF!,'CPN 2022'!#REF!,'CPN 2022'!#REF!,'CPN 2022'!#REF!,'CPN 2022'!#REF!,'CPN 2022'!#REF!,'CPN 2022'!#REF!,'CPN 2022'!$HA:$HA,'CPN 2022'!$IX:$IY,'CPN 2022'!$JV:$KE,'CPN 2022'!#REF!,'CPN 2022'!#REF!,'CPN 2022'!#REF!</definedName>
    <definedName name="Z_87C82D0B_BF3B_4D48_8D40_9A69123EBFA4_.wvu.FilterData" localSheetId="2" hidden="1">'CPN 2022'!$D$1:$KO$5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5" l="1"/>
  <c r="O4" i="5"/>
  <c r="O5" i="5"/>
  <c r="O2" i="5"/>
  <c r="Q2" i="5"/>
  <c r="AL2" i="5"/>
  <c r="BN2" i="5"/>
  <c r="BO2" i="5"/>
  <c r="BP2" i="5"/>
  <c r="BR2" i="5"/>
  <c r="CD2" i="5"/>
  <c r="CE2" i="5" s="1"/>
  <c r="CH2" i="5"/>
  <c r="CI2" i="5"/>
  <c r="CM2" i="5"/>
  <c r="CN2" i="5"/>
  <c r="CO2" i="5" s="1"/>
  <c r="CS2" i="5"/>
  <c r="CV2" i="5"/>
  <c r="DA2" i="5"/>
  <c r="DS2" i="5"/>
  <c r="DV2" i="5"/>
  <c r="DW2" i="5" s="1"/>
  <c r="DX2" i="5"/>
  <c r="DY2" i="5" s="1"/>
  <c r="EM2" i="5"/>
  <c r="ER2" i="5"/>
  <c r="EV2" i="5"/>
  <c r="FQ2" i="5"/>
  <c r="GT2" i="5"/>
  <c r="HB2" i="5"/>
  <c r="HC2" i="5" s="1"/>
  <c r="HD2" i="5"/>
  <c r="HL2" i="5"/>
  <c r="HM2" i="5"/>
  <c r="HN2" i="5"/>
  <c r="HO2" i="5"/>
  <c r="HP2" i="5"/>
  <c r="HQ2" i="5"/>
  <c r="HR2" i="5"/>
  <c r="HS2" i="5"/>
  <c r="IO2" i="5"/>
  <c r="IQ2" i="5"/>
  <c r="IZ2" i="5"/>
  <c r="JO2" i="5" s="1"/>
  <c r="KH2" i="5"/>
  <c r="KJ2" i="5"/>
  <c r="DU2" i="5"/>
  <c r="IL2" i="5"/>
  <c r="Q3" i="5"/>
  <c r="BN3" i="5"/>
  <c r="BO3" i="5"/>
  <c r="BP3" i="5"/>
  <c r="BQ3" i="5" s="1"/>
  <c r="BR3" i="5"/>
  <c r="CD3" i="5"/>
  <c r="CE3" i="5" s="1"/>
  <c r="CH3" i="5"/>
  <c r="CI3" i="5"/>
  <c r="CJ3" i="5" s="1"/>
  <c r="CM3" i="5"/>
  <c r="CN3" i="5"/>
  <c r="CS3" i="5"/>
  <c r="CV3" i="5"/>
  <c r="DA3" i="5"/>
  <c r="DS3" i="5"/>
  <c r="DV3" i="5"/>
  <c r="DW3" i="5" s="1"/>
  <c r="DT3" i="5" s="1"/>
  <c r="DX3" i="5"/>
  <c r="DY3" i="5" s="1"/>
  <c r="EM3" i="5"/>
  <c r="ER3" i="5"/>
  <c r="EV3" i="5"/>
  <c r="FQ3" i="5"/>
  <c r="GT3" i="5"/>
  <c r="HB3" i="5"/>
  <c r="HC3" i="5" s="1"/>
  <c r="HD3" i="5"/>
  <c r="HL3" i="5"/>
  <c r="HS3" i="5"/>
  <c r="IQ3" i="5"/>
  <c r="IZ3" i="5"/>
  <c r="JO3" i="5" s="1"/>
  <c r="KH3" i="5"/>
  <c r="KJ3" i="5"/>
  <c r="AL3" i="5"/>
  <c r="Q4" i="5"/>
  <c r="BN4" i="5"/>
  <c r="BO4" i="5"/>
  <c r="BP4" i="5"/>
  <c r="DZ4" i="5" s="1"/>
  <c r="BR4" i="5"/>
  <c r="CD4" i="5"/>
  <c r="CE4" i="5" s="1"/>
  <c r="CH4" i="5"/>
  <c r="CI4" i="5"/>
  <c r="CJ4" i="5" s="1"/>
  <c r="CM4" i="5"/>
  <c r="CN4" i="5"/>
  <c r="CS4" i="5"/>
  <c r="CV4" i="5"/>
  <c r="DA4" i="5"/>
  <c r="DS4" i="5"/>
  <c r="DV4" i="5"/>
  <c r="DW4" i="5" s="1"/>
  <c r="DX4" i="5"/>
  <c r="DY4" i="5" s="1"/>
  <c r="EM4" i="5"/>
  <c r="ER4" i="5"/>
  <c r="EV4" i="5"/>
  <c r="FQ4" i="5"/>
  <c r="GT4" i="5"/>
  <c r="HB4" i="5"/>
  <c r="HC4" i="5" s="1"/>
  <c r="HD4" i="5"/>
  <c r="HL4" i="5"/>
  <c r="HS4" i="5"/>
  <c r="IQ4" i="5"/>
  <c r="IZ4" i="5"/>
  <c r="JO4" i="5" s="1"/>
  <c r="KH4" i="5"/>
  <c r="KJ4" i="5"/>
  <c r="HP4" i="5"/>
  <c r="IO4" i="5"/>
  <c r="AL4" i="5"/>
  <c r="IL4" i="5"/>
  <c r="Q5" i="5"/>
  <c r="BN5" i="5"/>
  <c r="BO5" i="5"/>
  <c r="BP5" i="5"/>
  <c r="BR5" i="5"/>
  <c r="CD5" i="5"/>
  <c r="CE5" i="5" s="1"/>
  <c r="CH5" i="5"/>
  <c r="CI5" i="5"/>
  <c r="CM5" i="5"/>
  <c r="CN5" i="5"/>
  <c r="CS5" i="5"/>
  <c r="CV5" i="5"/>
  <c r="DA5" i="5"/>
  <c r="DS5" i="5"/>
  <c r="DV5" i="5"/>
  <c r="DW5" i="5" s="1"/>
  <c r="DX5" i="5"/>
  <c r="DY5" i="5" s="1"/>
  <c r="EM5" i="5"/>
  <c r="ER5" i="5"/>
  <c r="EV5" i="5"/>
  <c r="FQ5" i="5"/>
  <c r="GT5" i="5"/>
  <c r="HB5" i="5"/>
  <c r="HC5" i="5" s="1"/>
  <c r="HD5" i="5"/>
  <c r="HL5" i="5"/>
  <c r="HS5" i="5"/>
  <c r="IQ5" i="5"/>
  <c r="IZ5" i="5"/>
  <c r="JO5" i="5" s="1"/>
  <c r="KH5" i="5"/>
  <c r="KJ5" i="5"/>
  <c r="HP5" i="5"/>
  <c r="IO5" i="5"/>
  <c r="AL5" i="5"/>
  <c r="IL5" i="5"/>
  <c r="O6" i="5"/>
  <c r="Q6" i="5"/>
  <c r="BN6" i="5"/>
  <c r="BO6" i="5"/>
  <c r="BP6" i="5"/>
  <c r="DZ6" i="5" s="1"/>
  <c r="BR6" i="5"/>
  <c r="CD6" i="5"/>
  <c r="CE6" i="5" s="1"/>
  <c r="CH6" i="5"/>
  <c r="CI6" i="5"/>
  <c r="CJ6" i="5" s="1"/>
  <c r="CM6" i="5"/>
  <c r="CN6" i="5"/>
  <c r="CS6" i="5"/>
  <c r="CV6" i="5"/>
  <c r="DA6" i="5"/>
  <c r="DS6" i="5"/>
  <c r="DT6" i="5"/>
  <c r="DU6" i="5"/>
  <c r="DV6" i="5"/>
  <c r="DW6" i="5" s="1"/>
  <c r="DX6" i="5"/>
  <c r="DY6" i="5" s="1"/>
  <c r="EM6" i="5"/>
  <c r="ER6" i="5"/>
  <c r="EV6" i="5"/>
  <c r="FQ6" i="5"/>
  <c r="GT6" i="5"/>
  <c r="HB6" i="5"/>
  <c r="HC6" i="5" s="1"/>
  <c r="HD6" i="5"/>
  <c r="HL6" i="5"/>
  <c r="HS6" i="5"/>
  <c r="IQ6" i="5"/>
  <c r="IZ6" i="5"/>
  <c r="JY6" i="5" s="1"/>
  <c r="KH6" i="5"/>
  <c r="KJ6" i="5"/>
  <c r="IO6" i="5"/>
  <c r="AL6" i="5"/>
  <c r="HR6" i="5"/>
  <c r="IL6" i="5"/>
  <c r="O7" i="5"/>
  <c r="Q7" i="5"/>
  <c r="BN7" i="5"/>
  <c r="HP7" i="5" s="1"/>
  <c r="HN7" i="5" s="1"/>
  <c r="BO7" i="5"/>
  <c r="BP7" i="5"/>
  <c r="DZ7" i="5" s="1"/>
  <c r="BR7" i="5"/>
  <c r="CD7" i="5"/>
  <c r="CE7" i="5" s="1"/>
  <c r="CH7" i="5"/>
  <c r="CI7" i="5"/>
  <c r="CJ7" i="5" s="1"/>
  <c r="CM7" i="5"/>
  <c r="CN7" i="5"/>
  <c r="CO7" i="5" s="1"/>
  <c r="CS7" i="5"/>
  <c r="CV7" i="5"/>
  <c r="DA7" i="5"/>
  <c r="DS7" i="5"/>
  <c r="DT7" i="5"/>
  <c r="DV7" i="5"/>
  <c r="DW7" i="5" s="1"/>
  <c r="DX7" i="5"/>
  <c r="DY7" i="5" s="1"/>
  <c r="EM7" i="5"/>
  <c r="ER7" i="5"/>
  <c r="EV7" i="5"/>
  <c r="FQ7" i="5"/>
  <c r="GT7" i="5"/>
  <c r="HB7" i="5"/>
  <c r="HC7" i="5" s="1"/>
  <c r="HD7" i="5"/>
  <c r="HL7" i="5"/>
  <c r="HS7" i="5"/>
  <c r="IQ7" i="5"/>
  <c r="IZ7" i="5"/>
  <c r="KH7" i="5"/>
  <c r="KJ7" i="5"/>
  <c r="IO7" i="5"/>
  <c r="AL7" i="5"/>
  <c r="HR7" i="5"/>
  <c r="IL7" i="5"/>
  <c r="O8" i="5"/>
  <c r="Q8" i="5"/>
  <c r="AL8" i="5"/>
  <c r="BN8" i="5"/>
  <c r="BO8" i="5"/>
  <c r="BP8" i="5"/>
  <c r="DZ8" i="5" s="1"/>
  <c r="BR8" i="5"/>
  <c r="CD8" i="5"/>
  <c r="CE8" i="5" s="1"/>
  <c r="CH8" i="5"/>
  <c r="CI8" i="5"/>
  <c r="CJ8" i="5" s="1"/>
  <c r="CM8" i="5"/>
  <c r="CN8" i="5"/>
  <c r="CS8" i="5"/>
  <c r="CV8" i="5"/>
  <c r="DA8" i="5"/>
  <c r="DS8" i="5"/>
  <c r="DT8" i="5"/>
  <c r="DV8" i="5"/>
  <c r="DW8" i="5" s="1"/>
  <c r="DX8" i="5"/>
  <c r="DY8" i="5" s="1"/>
  <c r="EM8" i="5"/>
  <c r="ER8" i="5"/>
  <c r="EV8" i="5"/>
  <c r="FQ8" i="5"/>
  <c r="GT8" i="5"/>
  <c r="HB8" i="5"/>
  <c r="HC8" i="5" s="1"/>
  <c r="HD8" i="5"/>
  <c r="HL8" i="5"/>
  <c r="HS8" i="5"/>
  <c r="IQ8" i="5"/>
  <c r="IZ8" i="5"/>
  <c r="KH8" i="5"/>
  <c r="KJ8" i="5"/>
  <c r="IO8" i="5"/>
  <c r="DU8" i="5"/>
  <c r="IL8" i="5"/>
  <c r="JY4" i="5" l="1"/>
  <c r="EA8" i="5"/>
  <c r="JO6" i="5"/>
  <c r="EA7" i="5"/>
  <c r="JY5" i="5"/>
  <c r="DT4" i="5"/>
  <c r="BQ6" i="5"/>
  <c r="FE6" i="5" s="1"/>
  <c r="FC6" i="5" s="1"/>
  <c r="HO6" i="5" s="1"/>
  <c r="DT2" i="5"/>
  <c r="EA4" i="5"/>
  <c r="EA6" i="5"/>
  <c r="JY3" i="5"/>
  <c r="HQ7" i="5"/>
  <c r="BQ7" i="5"/>
  <c r="FK7" i="5" s="1"/>
  <c r="HQ6" i="5"/>
  <c r="DT5" i="5"/>
  <c r="HQ8" i="5"/>
  <c r="CP7" i="5"/>
  <c r="HM7" i="5" s="1"/>
  <c r="HQ4" i="5"/>
  <c r="BQ5" i="5"/>
  <c r="GQ5" i="5" s="1"/>
  <c r="JY2" i="5"/>
  <c r="BQ2" i="5"/>
  <c r="DR2" i="5" s="1"/>
  <c r="DZ2" i="5"/>
  <c r="EA2" i="5" s="1"/>
  <c r="HQ5" i="5"/>
  <c r="HQ3" i="5"/>
  <c r="DZ5" i="5"/>
  <c r="EA5" i="5" s="1"/>
  <c r="FK5" i="5"/>
  <c r="FN5" i="5"/>
  <c r="GH5" i="5"/>
  <c r="ID5" i="5"/>
  <c r="GB5" i="5"/>
  <c r="DU3" i="5"/>
  <c r="HR3" i="5"/>
  <c r="IL3" i="5"/>
  <c r="DU5" i="5"/>
  <c r="HR5" i="5"/>
  <c r="EQ2" i="5"/>
  <c r="GB2" i="5"/>
  <c r="EY2" i="5"/>
  <c r="FE2" i="5"/>
  <c r="FC2" i="5" s="1"/>
  <c r="EL2" i="5"/>
  <c r="EN2" i="5" s="1"/>
  <c r="FE3" i="5"/>
  <c r="FC3" i="5" s="1"/>
  <c r="FH3" i="5"/>
  <c r="FK3" i="5"/>
  <c r="IR3" i="5"/>
  <c r="IS3" i="5" s="1"/>
  <c r="IO3" i="5" s="1"/>
  <c r="FN3" i="5"/>
  <c r="FT3" i="5"/>
  <c r="GV3" i="5"/>
  <c r="GW3" i="5" s="1"/>
  <c r="FW3" i="5"/>
  <c r="EL3" i="5"/>
  <c r="EN3" i="5" s="1"/>
  <c r="GB3" i="5"/>
  <c r="GE3" i="5"/>
  <c r="EU3" i="5"/>
  <c r="DR3" i="5"/>
  <c r="GH3" i="5"/>
  <c r="ID3" i="5"/>
  <c r="EY3" i="5"/>
  <c r="EQ3" i="5"/>
  <c r="GQ3" i="5"/>
  <c r="FN7" i="5"/>
  <c r="DR6" i="5"/>
  <c r="HP3" i="5"/>
  <c r="CJ2" i="5"/>
  <c r="CP2" i="5" s="1"/>
  <c r="CO8" i="5"/>
  <c r="CP8" i="5" s="1"/>
  <c r="HM8" i="5" s="1"/>
  <c r="HR8" i="5"/>
  <c r="JY7" i="5"/>
  <c r="HP6" i="5"/>
  <c r="HN6" i="5" s="1"/>
  <c r="CJ5" i="5"/>
  <c r="BQ4" i="5"/>
  <c r="JO7" i="5"/>
  <c r="DU7" i="5"/>
  <c r="GQ6" i="5"/>
  <c r="EQ6" i="5"/>
  <c r="CO3" i="5"/>
  <c r="CP3" i="5" s="1"/>
  <c r="HM3" i="5" s="1"/>
  <c r="HP8" i="5"/>
  <c r="HN8" i="5" s="1"/>
  <c r="CO6" i="5"/>
  <c r="CP6" i="5" s="1"/>
  <c r="HM6" i="5" s="1"/>
  <c r="CO5" i="5"/>
  <c r="DZ3" i="5"/>
  <c r="EA3" i="5" s="1"/>
  <c r="EU7" i="5"/>
  <c r="ID6" i="5"/>
  <c r="JY8" i="5"/>
  <c r="FT6" i="5"/>
  <c r="JO8" i="5"/>
  <c r="CO4" i="5"/>
  <c r="CP4" i="5" s="1"/>
  <c r="HM4" i="5" s="1"/>
  <c r="FK6" i="5"/>
  <c r="BQ8" i="5"/>
  <c r="IR8" i="5" s="1"/>
  <c r="IS8" i="5" s="1"/>
  <c r="FN6" i="5"/>
  <c r="FH5" i="5" l="1"/>
  <c r="GV2" i="5"/>
  <c r="GW2" i="5" s="1"/>
  <c r="FW6" i="5"/>
  <c r="FE7" i="5"/>
  <c r="FC7" i="5" s="1"/>
  <c r="EQ7" i="5"/>
  <c r="IR5" i="5"/>
  <c r="IS5" i="5" s="1"/>
  <c r="GV7" i="5"/>
  <c r="GW7" i="5" s="1"/>
  <c r="EL6" i="5"/>
  <c r="EN6" i="5" s="1"/>
  <c r="GB6" i="5"/>
  <c r="EY6" i="5"/>
  <c r="GV6" i="5"/>
  <c r="GW6" i="5" s="1"/>
  <c r="GV5" i="5"/>
  <c r="GW5" i="5" s="1"/>
  <c r="FH7" i="5"/>
  <c r="FW5" i="5"/>
  <c r="DR7" i="5"/>
  <c r="GQ7" i="5"/>
  <c r="GE6" i="5"/>
  <c r="EU6" i="5"/>
  <c r="GH6" i="5"/>
  <c r="ID2" i="5"/>
  <c r="IR6" i="5"/>
  <c r="IS6" i="5" s="1"/>
  <c r="FH6" i="5"/>
  <c r="CP5" i="5"/>
  <c r="HM5" i="5" s="1"/>
  <c r="GE2" i="5"/>
  <c r="FT5" i="5"/>
  <c r="FE5" i="5"/>
  <c r="FC5" i="5" s="1"/>
  <c r="EY7" i="5"/>
  <c r="GH2" i="5"/>
  <c r="EY5" i="5"/>
  <c r="EQ5" i="5"/>
  <c r="GE5" i="5"/>
  <c r="GB7" i="5"/>
  <c r="GH7" i="5"/>
  <c r="FW7" i="5"/>
  <c r="FT2" i="5"/>
  <c r="FT7" i="5"/>
  <c r="ID7" i="5"/>
  <c r="GE7" i="5"/>
  <c r="FN2" i="5"/>
  <c r="EL7" i="5"/>
  <c r="EN7" i="5" s="1"/>
  <c r="FH2" i="5"/>
  <c r="IR7" i="5"/>
  <c r="IS7" i="5" s="1"/>
  <c r="EU2" i="5"/>
  <c r="GQ2" i="5"/>
  <c r="FK2" i="5"/>
  <c r="FW2" i="5"/>
  <c r="DR5" i="5"/>
  <c r="IR2" i="5"/>
  <c r="IS2" i="5" s="1"/>
  <c r="EL5" i="5"/>
  <c r="EN5" i="5" s="1"/>
  <c r="EU5" i="5"/>
  <c r="HN3" i="5"/>
  <c r="HO3" i="5"/>
  <c r="HN5" i="5"/>
  <c r="HR4" i="5"/>
  <c r="DU4" i="5"/>
  <c r="FT4" i="5"/>
  <c r="FW4" i="5"/>
  <c r="EL4" i="5"/>
  <c r="EN4" i="5" s="1"/>
  <c r="GB4" i="5"/>
  <c r="GE4" i="5"/>
  <c r="GH4" i="5"/>
  <c r="ID4" i="5"/>
  <c r="EQ4" i="5"/>
  <c r="GQ4" i="5"/>
  <c r="EU4" i="5"/>
  <c r="GV4" i="5"/>
  <c r="GW4" i="5" s="1"/>
  <c r="FN4" i="5"/>
  <c r="DR4" i="5"/>
  <c r="IR4" i="5"/>
  <c r="IS4" i="5" s="1"/>
  <c r="EY4" i="5"/>
  <c r="FK4" i="5"/>
  <c r="FE4" i="5"/>
  <c r="FC4" i="5" s="1"/>
  <c r="FH4" i="5"/>
  <c r="HO7" i="5"/>
  <c r="DR8" i="5"/>
  <c r="EY8" i="5"/>
  <c r="FE8" i="5"/>
  <c r="FC8" i="5" s="1"/>
  <c r="FH8" i="5"/>
  <c r="FK8" i="5"/>
  <c r="FN8" i="5"/>
  <c r="GQ8" i="5"/>
  <c r="GV8" i="5"/>
  <c r="GW8" i="5" s="1"/>
  <c r="EQ8" i="5"/>
  <c r="FT8" i="5"/>
  <c r="FW8" i="5"/>
  <c r="EL8" i="5"/>
  <c r="EN8" i="5" s="1"/>
  <c r="GB8" i="5"/>
  <c r="GH8" i="5"/>
  <c r="EU8" i="5"/>
  <c r="GE8" i="5"/>
  <c r="ID8" i="5"/>
  <c r="HO5" i="5"/>
  <c r="HN4" i="5" l="1"/>
  <c r="HO4" i="5"/>
  <c r="HO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<sst xmlns="http://schemas.openxmlformats.org/spreadsheetml/2006/main" count="1746" uniqueCount="871">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</sst>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theme="9"/>
      </left>
      <right style="thin">
        <color theme="9"/>
      </right>
      <top style="thin">
        <color theme="9"/>
      </top>
      <bottom style="thin">
        <color theme="9"/>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40">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14" fontId="0" fillId="0" borderId="0" xfId="0" applyNumberFormat="1"/>
    <xf numFmtId="0" fontId="5" fillId="0" borderId="20" xfId="1" applyFont="1" applyBorder="1" applyAlignment="1">
      <alignment horizontal="center" vertical="center" wrapText="1"/>
    </xf>
    <xf numFmtId="14" fontId="0" fillId="0" borderId="51" xfId="0" applyNumberFormat="1" applyFont="1" applyBorder="1"/>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Q5" totalsRowShown="0" headerRowDxfId="698" dataDxfId="697" headerRowCellStyle="Énfasis5" dataCellStyle="Normal 2">
  <autoFilter ref="A1:MQ5" xr:uid="{00000000-0009-0000-0100-000001000000}"/>
  <tableColumns count="355">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7" xr3:uid="{540E751D-C154-475D-9B4B-E0DD1F455923}" name="Columna1"/>
    <tableColumn id="11" xr3:uid="{00000000-0010-0000-0000-00000B000000}" name="FECHA DE NACIMIENTO" dataDxfId="684" dataCellStyle="Normal 2"/>
    <tableColumn id="12" xr3:uid="{00000000-0010-0000-0000-00000C000000}" name="EDAD ACTUAL" dataDxfId="683" dataCellStyle="Normal 2">
      <calculatedColumnFormula>IF(N2&gt;0,SUM(TODAY()-N2)/365,"")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IF(AND(P2="",S2&gt;0),"ACUDE ESPONTANEAMENTE",IF(AND(AND(P2&gt;0,S2=""),OR(IX2&gt;0,IU2&lt;&gt;"")),"NA",IF(AND(P2&gt;0,IX2="",S2=""),"NO",IF(AND(P2&gt;0,S2&gt;0),"SI",""))))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IF(AND(AF2="",AG2="",AH2="",AI2="",AJ2="",AK2=""),"",IF(AND(OR(P2&gt;0,S2&gt;0),#REF!&gt;=0,#REF!&lt;2),"SIN RIESGO",IF(AND(OR(P2&gt;0,S2&gt;0),#REF!&gt;=2),"CON RIESGO",IF(AND(P2="",S2=""),"",IF(OR(Tabla1[[#This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IF(OR(BK2="SD",BL2=""),"",IF(BK2="",0,SUM(BL2-BK2)/30))</calculatedColumnFormula>
    </tableColumn>
    <tableColumn id="19" xr3:uid="{00000000-0010-0000-0000-000013000000}" name="FUM X ECO 1" dataDxfId="631" dataCellStyle="Normal 2">
      <calculatedColumnFormula>IF(BT2&gt;0,SUM(BS2-#REF!),"")</calculatedColumnFormula>
    </tableColumn>
    <tableColumn id="94" xr3:uid="{00000000-0010-0000-0000-00005E000000}" name="SEMANAS DE GESTACION AL INGRESO" dataDxfId="630" dataCellStyle="Normal 2">
      <calculatedColumnFormula>IF(AND(BM2="Corregida",BL2&gt;0,S2&gt;0,ISBLANK(BT2)),"SIN SEMANAS X ECO",IF(AND(BM2="Corregida",BL2&gt;0,S2&gt;0),SUM(S2-BO2)/7,IF(AND(OR(BM2="SI",BM2="NO"),BL2&gt;0,S2&gt;0),SUM(S2-BL2)/7,"")))</calculatedColumnFormula>
    </tableColumn>
    <tableColumn id="95" xr3:uid="{00000000-0010-0000-0000-00005F000000}" name="TRIMESTRE DE  INGRESO AL CPN" dataDxfId="629" dataCellStyle="Normal 2">
      <calculatedColumnFormula>IF(AND(BP2="",IQ2=""),"",IF(AND(BP2="",IQ2="DEFINIR FPP POR ECO"),"SIN DATO",IF(BP2&lt;0,"ERROR FUM O INGRESO O ECO",IF(BM2="NO","DEFINIR CON ECO",IF(BP2&lt;12,"I TRIM",IF(BP2&lt;27,"II TRIM",IF(AND(BP2&gt;26,BP2&lt;45),"III TRIM","ERROR FUM O INGRESO O ECO")))))))</calculatedColumnFormula>
    </tableColumn>
    <tableColumn id="96" xr3:uid="{00000000-0010-0000-0000-000060000000}" name="SEMANAS DE GESTACION ACTUALIZADAS" dataDxfId="628" dataCellStyle="Normal 2">
      <calculatedColumnFormula>IF(SUM((TODAY()-BL2)/7)&gt;43.1,"",IF(AND(BL2&gt;0,OR(BM2="si",BM2="Corregida",BM2="NO")),SUM((TODAY()-BL2)/7),""))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IF(AND(OR(P2&gt;0,S2&gt;0),CB2=""),"SD",IF(AND(OR(P2="",S2=""),CB2=""),"",IF(AND(OR(P2&gt;0,S2&gt;0),CB2&gt;0,CC2&gt;0),SUM(CC2)/(CB2*CB2),"X")))</calculatedColumnFormula>
    </tableColumn>
    <tableColumn id="114" xr3:uid="{00000000-0010-0000-0000-000072000000}" name="CLASIFICACION NUTRICIONAL 1" dataDxfId="615" dataCellStyle="Normal 2">
      <calculatedColumnFormula>IF(AND(CD2&lt;10,CC2="SD"),"SIN DATO PESO PREGESTACION O I TRIM",IF(AND(OR(S2&gt;0,P2&gt;0),CD2="X"),"INGRESAR DATO DE PESO",IF(CD2="SD","INGRESAR DATO DE TALLA Y PESO",IF(CD2&lt;18.5,"BAJO PESO",IF(CD2&lt;25,"NORMAL",IF(CD2&lt;30,"SOBREPESO",IF(AND(CD2&gt;=30,CD2&lt;50),"OBESIDAD","")))))))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IF(AND(OR(P2&gt;0,S2&gt;0),CB2=""),"SD",IF(AND(OR(P2="",S2=""),CB2=""),"",IF(AND(OR(P2&gt;0,S2&gt;0),CB2&gt;0),SUM(CG2)/(CB2*CB2),"X")))</calculatedColumnFormula>
    </tableColumn>
    <tableColumn id="118" xr3:uid="{00000000-0010-0000-0000-000076000000}" name="SEMANAS DE GESTACION II TRIM" dataDxfId="612" dataCellStyle="Normal 2">
      <calculatedColumnFormula>IF(AND(CF2="",BL2=""),"",IF(AND(BL2&gt;0,CF2=""),"NA",IF(CF2&lt;BL2,"REVISAR FUM O FECHA PESO",IF(CF2&gt;0,INT(SUM(CF2-BL2)/7)))))</calculatedColumnFormula>
    </tableColumn>
    <tableColumn id="119" xr3:uid="{00000000-0010-0000-0000-000077000000}" name="CLASIFICACION SEGÚN CURVA ATALAH - II TRIM" dataDxfId="611" dataCellStyle="Normal 2">
      <calculatedColumnFormula>IF(OR(CI2="",CI2="NA"),"",IF(AND(CI2&gt;=29,CI2&lt;=42),"REGISTRAR EN III TRIM",IF(AND(CI2&gt;0,CI2&lt;=13),"REGISTRAR EN I TRIM",IF(CI2="REVISAR FUM O FECHA PESO","REVISAR",IF(CI2&gt;0,HLOOKUP(CI2,#REF!,#REF!),"")))))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IF(AND(OR(P2&gt;0,S2&gt;0),CB2=""),"SD",IF(AND(OR(P2="",S2=""),CB2=""),"",IF(AND(OR(P2&gt;0,S2&gt;0),CB2&gt;0),SUM(CL2)/(CB2*CB2),"X")))</calculatedColumnFormula>
    </tableColumn>
    <tableColumn id="124" xr3:uid="{00000000-0010-0000-0000-00007C000000}" name="SEMANAS DE GESTACION9 III TRIM" dataDxfId="607" dataCellStyle="Normal 2">
      <calculatedColumnFormula>IF(AND(CK2="",BL2=""),"",IF(AND(BL2&gt;0,CK2=""),"NA",IF(CK2&lt;BL2,"REVISAR FUM O FECHA PESO",IF(CK2&gt;0,INT(SUM(CK2-BL2)/7)))))</calculatedColumnFormula>
    </tableColumn>
    <tableColumn id="125" xr3:uid="{00000000-0010-0000-0000-00007D000000}" name="CLASIFICACION SEGÚN CURVA ATALAH - III TRIM" dataDxfId="606" dataCellStyle="Normal 2">
      <calculatedColumnFormula>IF(OR(CN2="",CN2="NA"),"",IF(AND(CN2&gt;0,CN2&lt;=28),"REGISTRAR EN  TRIM RESPECTIVO",IF(CN2&gt;0,HLOOKUP(CN2,#REF!,#REF!),"")))</calculatedColumnFormula>
    </tableColumn>
    <tableColumn id="126" xr3:uid="{00000000-0010-0000-0000-00007E000000}" name="CLASIFICACION SEGÚN CURVA ATALAH -CONSOLIDADO ULTIMO DATO DE CADA MUJER" dataDxfId="605" dataCellStyle="Normal 2">
      <calculatedColumnFormula>IF(AND(OR(P2&gt;0,S2&gt;0),CE2&lt;&gt;"",CJ2&lt;&gt;"",CO2&lt;&gt;""),CO2,IF(AND(OR(P2&gt;0,S2&gt;0),CE2&lt;&gt;"",CJ2&lt;&gt;"",CO2=""),CJ2,IF(AND(OR(P2&gt;0,S2&gt;0),CE2&lt;&gt;"",CJ2="",CO2=""),CE2,IF(AND(OR(P2&gt;0,S2&gt;0),CE2&lt;&gt;"",CJ2="",CO2&lt;&gt;""),CO2,""))))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IF(AND(OR(S2="",S2&lt;&gt;""),CR2="",CQ2=""),"",IF(AND(OR(P2&gt;0,S2&gt;0),OR(CQ2&gt;=140,CR2&gt;=90)),"DEFINIR ESTADIO HTA",IF(AND(OR(P2&gt;0,S2&gt;0),AND(CQ2&gt;120,CQ2&lt;=139)),"PRE HTA SEGUIMIENTO",IF(AND(OR(P2&gt;0,S2&gt;0),AND(CR2&gt;80,CR2&lt;=89)),"PRE HTA SEGUIMIENTO",IF(AND(OR(P2&gt;0,S2&gt;0),AND(CQ2&gt;=80,CQ2&lt;=120)),"APARENTEMENTE NORMAL",IF(AND(OR(P2&gt;0,S2&gt;0),AND(CR2&gt;=50,CR2&lt;=80)),"APARENTEMENTE NORMAL",IF(AND(OR(P2&gt;0,S2&gt;0),OR(CQ2&lt;=70,CR2&lt;=40)),"HIPOTENSIÓN","")))))))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IF(AND(OR(S2="",S2&lt;&gt;""),CT2="",CU2=""),"",IF(AND(OR(P2&gt;0,S2&gt;0),OR(CT2&gt;=140,CU2&gt;=90)),"ALTO RIESGO PREECLAMPSIA,DEFINIR ESTADIO HTA",IF(AND(OR(P2&gt;0,S2&gt;0),AND(CT2&gt;120,CT2&lt;=139)),"PRE HTA SEGUIMIENTO,RIESGO HIPERTENSION INDUCIDA POR EL EMBARAZO",IF(AND(OR(P2&gt;0,S2&gt;0),AND(CU2&gt;80,CU2&lt;=89)),"PRE HTA SEGUIMIENTO, RIESGO HIPERTENSION INDUCIDA POR EL EMBARAZO",IF(AND(OR(P2&lt;&gt;"",S2&lt;&gt;""),CR2&lt;&gt;"",CU2&lt;&gt;"",CR2&lt;=CU2),"VIGILAR CIFRAS PRESION ARTERIAL",IF(AND(OR(P2&gt;0,S2&gt;0),AND(CT2&gt;120,CT2&lt;=139)),"PRE HTA SEGUIMIENTO",IF(AND(OR(P2&gt;0,S2&gt;0),OR(CT2&lt;=60,CU2&lt;40)),"HIPOTENSIÓN",IF(AND(OR(P2&lt;&gt;"",S2&lt;&gt;""),CR2&lt;&gt;"",CU2&lt;&gt;"",CR2&gt;CU2),"APARENTEMENTE NORMAL",IF(AND(OR(P2&gt;0,S2&gt;0),AND(CT2&gt;=80,CT2&lt;=120)),"APARENTEMENTE NORMAL",IF(AND(OR(P2&gt;0,S2&gt;0),AND(CU2&gt;=50,CU2&lt;=80)),"APARENTEMENTE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IF(AND(OR(S2="",S2&lt;&gt;""),CW2="",CX2="",CY2="",CZ2=""),"",IF(AND(OR(P2&gt;0,S2&gt;0),OR(CW2&gt;=140,CX2&gt;=90,CY2&gt;=140,CZ2&gt;=90)),"ESTUDIO INMEDIATO HTA PARA DESCARTAR PREECLAMSIA",IF(AND(OR(P2&gt;0,S2&gt;0),OR(AND(CY2&gt;=130,CY2&lt;=139),AND(CW2&gt;=130,CW2&lt;=139))),"PRE HTA,RIESGO ALTO PREECLAMPSIA",IF(AND(OR(P2&gt;0,S2&gt;0),OR(AND(CZ2&gt;=80,CZ2&lt;=89),AND(CX2&gt;=80,CX2&lt;=89))),"PRE HTA,RIESGO ALTO PREECLAMPSIA",IF(AND(OR(P2&gt;0,S2&gt;0),OR(AND(CY2&gt;120,CY2&lt;=129),AND(CW2&gt;120,CW2&lt;=129))),"RANGO PREHIPERTENSIVO SEGUIMIENTO HTA",IF(AND(OR(P2&lt;&gt;"",S2&lt;&gt;""),CR2&lt;&gt;"",CX2&lt;&gt;"",CZ2&lt;&gt;"",OR(CR2&lt;CZ2,CR2&lt;CX2)),"VIGILAR CIFRAS PRESION ARTERIAL",IF(AND(OR(P2&lt;&gt;"",S2&lt;&gt;""),CQ2="",CR2="",OR(CX2&lt;CZ2,CW2&lt;CY2)),"VIGILAR CIFRAS PRESION ARTERIAL",IF(AND(OR(P2&lt;&gt;"",S2&lt;&gt;""),CR2&lt;&gt;"",CX2&lt;&gt;"",CZ2&lt;&gt;"",OR(CR2=CZ2,CR2=CX2)),"APARENTEMENTE NORMAL",IF(AND(OR(P2&gt;0,S2&gt;0),OR(AND(CY2&gt;=80,CY2&lt;=120),AND(CW2&gt;=80,CW2&lt;=120))),"APARENTEMENTE NORMAL",IF(AND(OR(P2&gt;0,S2&gt;0),OR(AND(CZ2&gt;=50,CZ2&lt;80),AND(CX2&gt;=50,CX2&lt;80))),"APARENTEMENTE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IF(AND(BQ2="ERROR FUM O INGRESO",DQ2&gt;0),"ERROR FUM O INGRESO",IF(AND(DQ2="",S2="",P2=""),"",IF(OR(AND(DQ2&lt;&gt;"",DQ2&lt;BL2),AND(DQ2&lt;&gt;"",AND(SUM((DQ2-BL2)/7)&gt;0,SUM((DQ2-BL2)/7)&lt;28))),"PLAN REALIZADO ANTES III TRIM", IF(AND(DQ2="",OR(P2&gt;0,S2&gt;0),AND(BR2&gt;=28, BR2&lt;35,DS2="ACTIVA INGRESO A CPN")),"PLANEAR PLAN DE PARTO", IF(AND(DQ2="",OR(P2&gt;0,S2&gt;0),BR2&gt;=35,DS2="ACTIVA INGRESO A CPN"),"CONCERTAR PLAN DE PARTO INMEDIATO", IF(AND(DQ2="",OR(P2&gt;0,S2&gt;0),AND(BR2&gt;0, BR2&lt;28),OR(DS2="ACTIVA INGRESO A CPN", DS2=" ACTIVA SIN INGRESO CPN")),"EN ESPERA", IF(AND(DQ2="",OR(P2&gt;0,S2&gt;0),AND(IZ2&gt;0, IZ2&lt;28)),"NO APLICA SALE PROGRAMA ANTES III TRIM", IF(AND(DQ2="",OR(P2&gt;0,S2&gt;0),AND(IZ2&gt;=28, IZ2&lt;35)),"SALE PROGRAMA ANTES SEMANA 35", IF(AND(DQ2="",OR(P2&gt;0,S2&gt;0),IZ2&gt;35),"SALE SIN PLAN DE PARTO",IF(DQ2&gt;0,SUM(DQ2-BL2)/7,""))))))))))</calculatedColumnFormula>
    </tableColumn>
    <tableColumn id="42" xr3:uid="{00000000-0010-0000-0000-00002A000000}" name="GESTANTES ACTUALES" dataDxfId="576" dataCellStyle="Normal 2">
      <calculatedColumnFormula>IF(AND(S2&lt;&gt;"",IU2="CAMBIO DE RESIDENCIA"),"SEGUIMIENTO REPORTE EPS",IF(AND(S2&lt;&gt;"",OR(IU2&lt;&gt;"",IX2&lt;&gt;"")),"SALIO PROGRAMA",IF(AND(AND(S2="",P2&gt;0),OR(IU2&lt;&gt;"",IX2&lt;&gt;"")),"SALE SIN INGRESO CPN",IF(AND(S2="",P2&gt;0,IU2="",IX2=""),"ACTIVA SIN INGRESO CPN",IF(AND(S2&lt;&gt;"",OR(IU2="",IX2="")),"ACTIVA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IF(S2="","",IF(S2&gt;0,MAX(Tabla1[[#This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IF(AND(DV2="",BL2="",S2=""),"",IF(AND(S2="",BL2&gt;0,DV2=""),"",IF(AND(S2&gt;0,DV2&lt;BL2),"REVISAR FUM O FECHA PESO",IF(AND(S2&gt;0,DV2&gt;0,BL2=""),"SD",IF(AND(S2&gt;0,DV2&gt;0,BL2&gt;0),INT(SUM(DV2-BL2)/7))))))</calculatedColumnFormula>
    </tableColumn>
    <tableColumn id="122" xr3:uid="{00000000-0010-0000-0000-00007A000000}" name="TOTAL CONTROLES" dataDxfId="571" dataCellStyle="Normal 2">
      <calculatedColumnFormula>IF(S2&gt;0,SUM(COUNTA(DD2:DO2)+COUNTA(Tabla1[[#This Row],[FECHA CONSULTA PRIMERA VEZ PROGRAMA CPN ]])),"")</calculatedColumnFormula>
    </tableColumn>
    <tableColumn id="155" xr3:uid="{00000000-0010-0000-0000-00009B000000}" name="ADHERENCIA AL CPN" dataDxfId="570" dataCellStyle="Normal 2">
      <calculatedColumnFormula>IF(AND(DX2&gt;=0,DX2&lt;4),"NO",IF(AND(DX2&gt;=4,DX2&lt;12),"SI",""))</calculatedColumnFormula>
    </tableColumn>
    <tableColumn id="156" xr3:uid="{00000000-0010-0000-0000-00009C000000}" name="CONTROLES PROGRAMADOS " dataDxfId="569" dataCellStyle="Normal 2">
      <calculatedColumnFormula>IF(BP2="","",IF(BP2&gt;0,INT(SUM(((40-BP2)/4)+2)),"X"))</calculatedColumnFormula>
    </tableColumn>
    <tableColumn id="157" xr3:uid="{00000000-0010-0000-0000-00009D000000}" name="% CUMPLIM INDIVIDUAL" dataDxfId="568" dataCellStyle="Normal 2">
      <calculatedColumnFormula>IF(DZ2="","",IF(DX2&gt;0,SUM(DX2/DZ2),"X"))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IF(AND(BQ2="ERROR FUM O INGRESO",EK2&gt;0),"ERROR FUM O INGRESO",IF(AND(EK2="",S2="",P2=""),"",IF(OR(AND(EK2&lt;&gt;"",EK2&lt;BL2),AND(EK2&lt;&gt;"",SUM((EK2-BL2)/7)&gt;40)),"CORREGIR FECHA RESULTADO",IF(AND(EK2="",OR(P2&gt;0,S2&gt;0)),"TOMAR EXAMEN",IF(EK2&gt;0,SUM(EK2-BL2)/7,"")))))</calculatedColumnFormula>
    </tableColumn>
    <tableColumn id="169" xr3:uid="{00000000-0010-0000-0000-0000A9000000}" name="CONDUCTA HEMOGLOBINA" dataDxfId="556" dataCellStyle="Normal 2">
      <calculatedColumnFormula>IF(AND(OR(P2&gt;0,S2&gt;0),EJ2=""),"",IF(AND(OR(P2&gt;0,S2&gt;0),EJ2&gt;0,EJ2&lt;11),"MANEJO MD POR ANEMIA FERROPENICA",IF(AND(OR(P2&gt;0,S2&gt;0),EJ2&lt;=14),"NORMAL- SUMINISTRAR SULFATO FERROSO",IF(AND(OR(P2&gt;0,S2&gt;0),EJ2&lt;20),"NO DAR SULFATO FERROSO",""))))</calculatedColumnFormula>
    </tableColumn>
    <tableColumn id="170" xr3:uid="{00000000-0010-0000-0000-0000AA000000}" name="TRIMESTRE DE GESTACION A LA TOMA EXAMEN" dataDxfId="555" dataCellStyle="Normal 2">
      <calculatedColumnFormula>IF(AND(EL2="",BQ2=""),"",IF(AND(EL2&lt;&gt;"",BQ2="SIN DATO"),"SIN DATO",IF(AND(EL2="",BQ2&lt;&gt;""),"",IF(AND(EL2&lt;0,BQ2&gt;0),"ERROR FUM O INGRESO",IF(EL2&lt;=13,"I TRIM",IF(EL2&lt;28,"II TRIM",IF(AND(EL2&gt;27,EL2&lt;45),"III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IF(AND(BQ2="ERROR FUM O INGRESO",EP2&gt;0),"ERROR FUM O INGRESO",IF(AND(EP2="",S2="",P2=""),"",IF(OR(AND(EP2&lt;&gt;"",EP2&lt;BL2),AND(EP2&lt;&gt;"",SUM((EP2-BL2)/7)&gt;40)),"CORREGIR FECHA RESULTADO",IF(AND(EP2="",OR(P2&gt;0,S2&gt;0)),"TOMAR EXAMEN",IF(EP2&gt;0,SUM(EP2-BL2)/7,"")))))</calculatedColumnFormula>
    </tableColumn>
    <tableColumn id="173" xr3:uid="{00000000-0010-0000-0000-0000AD000000}" name="CONDUCTA HEMOGLOBINA10" dataDxfId="551" dataCellStyle="Normal 2">
      <calculatedColumnFormula>IF(AND(OR(P2&gt;0,S2&gt;0),EO2=""),"",IF(AND(OR(P2&gt;0,S2&gt;0),EO2&gt;0,EO2&lt;10.5),"MANEJO MD POR ANEMIA FERROPENICA",IF(AND(OR(P2&gt;0,S2&gt;0),EO2&lt;14),"NORMAL- SUMINISTRAR SULFATO FERROSO",IF(AND(OR(P2&gt;0,S2&gt;0),EO2&lt;20),"NO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IF(AND(BQ2="ERROR FUM O INGRESO",ET2&gt;0),"ERROR FUM O INGRESO",IF(AND(ET2="",S2="",P2=""),"",IF(OR(AND(ET2&lt;&gt;"",ET2&lt;BL2),AND(ET2&lt;&gt;"",SUM((ET2-BL2)/7)&gt;40)),"CORREGIR FECHA RESULTADO",IF(AND(ET2="",OR(P2&gt;0,S2&gt;0)),"TOMAR EXAMEN",IF(ET2&gt;0,SUM(ET2-BL2)/7,"")))))</calculatedColumnFormula>
    </tableColumn>
    <tableColumn id="177" xr3:uid="{00000000-0010-0000-0000-0000B1000000}" name="OBSERVACION GRUPO SANGUINEO" dataDxfId="547" dataCellStyle="Normal 2">
      <calculatedColumnFormula>IF(ES2="A-","RIESGO DE INCOMPATIBILIDAD RH",IF(ES2="B-","RIESGO DE INCOMPATIBILIDAD RH",IF(ES2="O-","RIESGO DE INCOMPATIBILIDAD RH",IF(ES2="AB-","RIESGO DE INCOMPATIBILIDAD RH",IF(OR(ES2="A+",ES2="A--"),"NO HAY RIESGO POR RH",IF(OR(ES2="B+",ES2="B--"),"NO HAY RIESGO POR RH",IF(OR(ES2="O+",ES2="O--"),"NO HAY RIESGO POR RH",IF(OR(ES2="AB+",ES2="AB--"),"NO HAY RIESGO POR RH",IF(ES2=0,"")))))))))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IF(AND(BQ2="ERROR FUM O INGRESO",EX2&gt;0),"ERROR FUM O INGRESO",IF(AND(EX2="",S2="",P2=""),"",IF(OR(AND(EX2&lt;&gt;"",EX2&lt;BL2),AND(EX2&lt;&gt;"",SUM((EX2-BL2)/7)&gt;40)),"CORREGIR FECHA RESULTADO",IF(AND(EX2="",OR(P2&gt;0,S2&gt;0)),"TOMAR EXAMEN",IF(EX2&gt;0,SUM(EX2-BL2)/7,"")))))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IF(AND(OR(EZ2&gt;0,FA2&gt;0,FB2&gt;0),FE2&gt;0,FE2&lt;24,AND(EZ2&gt;1,EZ2&lt;92),AND(FA2&gt;1,FA2&lt;180),AND(FB2&gt;1,FB2&lt;153)),"NORMAL, NO DESCARTA DIABETES POR REALIZARLO ANTES DE  SEMANA 24, ",IF(AND(OR(EZ2&gt;0,FA2&gt;0,FB2&gt;0),FE2&gt;0,FE2&lt;24,OR(EZ2&gt;=92,FA2&gt;=180,FB2&gt;=153)),"DIABETES, REMITIR",IF(AND(BR2="",FD2="",EZ2="",FA2="",FB2=""),"",IF(AND(BR2&gt;=19,BR2&lt;24,FD2="",EZ2="",FA2="",FB2=""),"PROGRAMAR TOMA PTOG SIGUIENTE CONTROL",IF(AND(BR2&gt;=24,FD2="",EZ2="",FA2="",FB2=""),"TOMAR PTOG",IF(OR(EZ2&gt;=92,FA2&gt;=180,FB2&gt;=153),"DIABETES, REMITIR",IF(AND(AND(EZ2&gt;1,EZ2&lt;92),AND(FA2&gt;1,FA2&lt;180),AND(FB2&gt;1,FB2&lt;153)),"NORMAL",IF(AND(EZ2&gt;0,OR(FA2=0,FB2=0)),"NO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IF(AND(BQ2="ERROR FUM O INGRESO",FD2&gt;0),"ERROR FUM O INGRESO",IF(AND(FD2="",S2="",P2=""),"",IF(OR(AND(FD2&lt;&gt;"",FD2&lt;BL2),AND(FD2&lt;&gt;"",SUM((FD2-BL2)/7)&gt;40)),"CORREGIR FECHA RESULTADO",IF(AND(FD2="",OR(P2&gt;0,S2&gt;0)),"TOMAR EXAMEN",IF(FD2&gt;0,SUM(FD2-BL2)/7,"")))))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IF(AND(BQ2="ERROR FUM O INGRESO",FG2&gt;0),"ERROR FUM O INGRESO",IF(AND(FG2="",S2="",P2=""),"",IF(OR(AND(FG2&lt;&gt;"",FG2&lt;BL2),AND(FG2&lt;&gt;"",AND(SUM((FG2-BL2)/7)&gt;=13,SUM((FG2-BL2)/7)&lt;27))),"REGISTRAR EN II TRIMESTRE",IF(OR(AND(FG2&lt;&gt;"",FG2&lt;BL2),AND(FG2&lt;&gt;"",AND(SUM((FG2-BL2)/7)&gt;=27,SUM((FG2-BL2)/7)&lt;44))),"REGISTRAR EN III TRIMESTRE",IF(AND(FG2="",OR(P2&gt;0,S2&gt;0),AND(BR2&gt;1,BR2&lt;10)),"EN RANGO PARA TOMAR EXAMEN",IF(AND(FG2="",OR(P2&gt;0,S2&gt;0),AND(BR2&gt;=10,BR2&lt;13)),"TOMA INMEDIATA DE TAMIZAJE",IF(AND(FG2="",BP2&lt;13,OR(P2&gt;0,S2&gt;0)),"PIERDE TOMA DE TAMIZAJE",IF(AND(FG2="",OR(P2&gt;0,S2&gt;0),AND(BP2&gt;=13,BP2&lt;43)),"NO APLICA-INGRESO TARDIO",IF(FG2&gt;0,SUM(FG2-BL2)/7,"")))))))))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IF(AND(BQ2="ERROR FUM O INGRESO",FJ2&gt;0),"ERROR FUM O INGRESO",IF(AND(FJ2="",S2="",P2=""),"",IF(AND(FJ2&lt;&gt;"",FJ2&lt;BL2), "INCOHERENCIA FUM Y FECHA TAMIZAJE",IF(AND(FJ2="",DS2="ACTIVA INGRESO A CPN",AND(BR2&gt;0,BR2&lt;13)),"EN ESPERA-ESTÁ I TRIM", IF(AND(FJ2="",AND(BP2&gt;0, BP2&lt;13),OR(P2&gt;0,S2&gt;0),AND(IZ2&gt;0,IZ2&lt;13)),"NO APLICA-SALIO DEL PROGRAMA I TRIM",IF(AND(FJ2&lt;&gt;"",AND(SUM((FJ2-BL2)/7)&gt;0,SUM((FJ2-BL2)/7)&lt;13)),"REGISTRAR EN I TRIMESTRE",IF(AND(FJ2&lt;&gt;"",AND(SUM((FJ2-BL2)/7)&gt;=27,SUM((FJ2-BL2)/7)&lt;44)),"REGISTRAR EN III TRIMESTRE",IF(AND(FJ2="",OR(P2&gt;0,S2&gt;0),AND(BR2&gt;=13,BR2&lt;24),DS2="ACTIVA INGRESO A CPN"),"EN RANGO PARA TOMAR EXAMEN",IF(AND(FJ2="",OR(P2&gt;0,S2&gt;0),AND(BR2&gt;=25,BR2&lt;27),DS2="ACTIVA INGRESO A CPN"),"TOMA INMEDIATA DE TAMIZAJE",IF(AND(FJ2="",OR(P2&gt;0,S2&gt;0),AND(BP2&gt;=27,BP2&lt;44)),"NO APLICA-INGRESO TARDIO",IF(AND(FJ2="",BP2&lt;27),"PIERDE TOMA DE TAMIZAJE",IF(FJ2&gt;0,SUM(FJ2-BL2)/7,""))))))))))))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IF(AND(BQ2="ERROR FUM O INGRESO",FM2&gt;0),"ERROR FUM O INGRESO",IF(AND(FM2="",S2="",P2=""),"",IF(AND(FM2&lt;&gt;"",FM2&lt;BL2), "INCOHERENCIA FUM Y FECHA TAMIZAJE",IF(AND(FM2="",DS2="ACTIVA INGRESO A CPN",AND(BR2&gt;0,BR2&lt;27)),"EN ESPERA-ESTÁ I TRIM O II TRIM", IF(AND(FM2="",AND(BP2&gt;0, BP2&lt;27),OR(P2&gt;0,S2&gt;0),AND(IZ2&gt;0,IZ2&lt;27)),"NO APLICA-SALIO DEL PROGRAMA I O II TRIM",IF(AND(FM2&lt;&gt;"",AND(SUM((FM2-BL2)/7)&gt;0,SUM((FM2-BL2)/7)&lt;13)),"REGISTAR EN I TRIMESTRE",IF(AND(FM2&lt;&gt;"",AND(SUM((FM2-BL2)/7)&gt;=13,SUM((FM2-BL2)/7)&lt;27)),"REGISTRAR EN II TRIMESTRE",IF(AND(FM2="",OR(P2&gt;0,S2&gt;0),AND(BR2&gt;=28,BR2&lt;35),DS2="ACTIVA INGRESO A CPN"),"EN RANGO PARA TOMAR EXAMEN",IF(AND(FM2="",OR(P2&gt;0,S2&gt;0),BR2&gt;=35, DS2="ACTIVA INGRESO A CPN"),"TOMA INMEDIATA DE TAMIZAJE",IF(AND(FM2="",DS2= "SALE SIN INGRESO CPN"),"NO APLICA-SIN CPN",IF(AND(FM2="",BP2&lt;44),"PIERDE TOMA DE TAMIZAJE",IF(FM2&gt;0,SUM(FM2-BL2)/7,""))))))))))))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IF(AND(FF2="",FI2="",FL2="",FO2=""),"",IF(OR(OR(Tabla1[[#This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IF(AND(BQ2="ERROR FUM O INGRESO",FS2&gt;0),"ERROR FUM O INGRESO",IF(AND(FS2="",S2="",P2=""),"",IF(OR(AND(FS2&lt;&gt;"",FS2&lt;BL2),AND(FS2&lt;&gt;"",SUM((FS2-BL2)/7)&gt;40)),"CORREGIR FECHA RESULTADO",IF(AND(FS2="",OR(P2&gt;0,S2&gt;0)),"TOMAR EXAMEN",IF(FS2&gt;0,SUM(FS2-BL2)/7,"")))))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IF(AND(BQ2="ERROR FUM O INGRESO",FV2&gt;0),"ERROR FUM O INGRESO",IF(AND(FV2="",S2="",P2=""),"",IF(OR(AND(FV2&lt;&gt;"",FV2&lt;BL2),AND(FV2&lt;&gt;"",SUM((FV2-BL2)/7)&gt;40)),"CORREGIR FECHA RESULTADO",IF(AND(FV2="",OR(P2&gt;0,S2&gt;0)),"TOMAR EXAMEN",IF(FV2&gt;0,SUM(FV2-BL2)/7,"")))))</calculatedColumnFormula>
    </tableColumn>
    <tableColumn id="221" xr3:uid="{00000000-0010-0000-0000-0000DD000000}" name="FECHA REGISTRO ASESORIA PRE TEST VIH EN HC" dataDxfId="519" dataCellStyle="Normal 2">
      <calculatedColumnFormula>IF(AND(BQ2="ERROR FUM O INGRESO",FV2&gt;0),"ERROR FUM O INGRESO",IF(AND(FV2="",S2="",P2=""),"",IF(OR(AND(FV2&lt;&gt;"",FV2&lt;BL2),AND(FV2&lt;&gt;"",SUM((FV2-BL2)/7)&gt;40)),"CORREGIR FECHA RESULTADO",IF(AND(FV2="",OR(P2&gt;0,S2&gt;0)),"TOMAR EXAMEN",IF(FV2&gt;0,SUM(FV2-BL2)/7,"")))))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IF(AND(BQ2="ERROR FUM O INGRESO",GA2&gt;0),"ERROR FUM O INGRESO",IF(AND(GA2="",S2="",P2=""),"",IF(OR(AND(GA2&lt;&gt;"",GA2&lt;BL2),AND(GA2&lt;&gt;"",AND(SUM((GA2-BL2)/7)&gt;=13,SUM((GA2-BL2)/7)&lt;27))),"REGISTRAR EN II TRIMESTRE",IF(OR(AND(GA2&lt;&gt;"",GA2&lt;BL2),AND(GA2&lt;&gt;"",AND(SUM((GA2-BL2)/7)&gt;=27,SUM((GA2-BL2)/7)&lt;44))),"REGISTRAR EN III TRIMESTRE",IF(AND(GA2="",OR(P2&gt;0,S2&gt;0),AND(BR2&gt;1,BR2&lt;10)),"EN RANGO PARA TOMAR EXAMEN",IF(AND(GA2="",OR(P2&gt;0,S2&gt;0),AND(BR2&gt;=10,BR2&lt;12)),"TOMA INMEDIATA DE TAMIZAJE",IF(AND(GA2="",BP2&lt;12,OR(P2&gt;0,S2&gt;0)),"PIERDE TOMA DE TAMIZAJE",IF(AND(GA2="",OR(P2&gt;0,S2&gt;0),AND(BP2&gt;=13,BP2&lt;44)),"NO APLICA-INGRESO TARDIO",IF(GA2&gt;0,SUM(GA2-BL2)/7,"")))))))))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IF(AND(BQ2="ERROR FUM O INGRESO",GD2&gt;0),"ERROR FUM O INGRESO",IF(AND(GD2="",S2="",P2=""),"",IF(AND(GD2&lt;&gt;"",GD2&lt;BL2), "INCOHERENCIA FUM Y FECHA TAMIZAJE",IF(AND(GD2="",DS2="ACTIVA INGRESO A CPN",AND(BR2&gt;0,BR2&lt;13)),"EN ESPERA-ESTÁ I TRIM", IF(AND(GD2="",AND(BP2&gt;0, BP2&lt;12),OR(P2&gt;0,S2&gt;0),AND(IZ2&gt;0,IZ2&lt;13)),"NO APLICA-SALIO DEL PROGRAMA I TRIM",IF(AND(GD2&lt;&gt;"",AND(SUM((GD2-BL2)/7)&gt;0,SUM((GD2-BL2)/7)&lt;13)),"REGISTRAR EN I TRIMESTRE",IF(AND(GD2&lt;&gt;"",AND(SUM((GD2-BL2)/7)&gt;=27,SUM((GD2-BL2)/7)&lt;44)),"REGISTRAR EN III TRIMESTRE",IF(AND(GD2="",OR(P2&gt;0,S2&gt;0),AND(BR2&gt;=12,BR2&lt;25),DS2="ACTIVA INGRESO A CPN"),"EN RANGO PARA TOMAR EXAMEN",IF(AND(GD2="",OR(P2&gt;0,S2&gt;0),AND(BR2&gt;=25,BR2&lt;27),DS2="ACTIVA INGRESO A CPN"),"TOMA INMEDIATA DE TAMIZAJE",IF(AND(GD2="",OR(P2&gt;0,S2&gt;0),AND(BP2&gt;=27,BP2&lt;43)),"NO APLICA-INGRESO TARDIO",IF(AND(GD2="",BP2&lt;27),"PIERDE TOMA DE TAMIZAJE",IF(GD2&gt;0,SUM(GD2-BL2)/7,""))))))))))))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IF(AND(BQ2="ERROR FUM O INGRESO",GG2&gt;0),"ERROR FUM O INGRESO",IF(AND(GG2="",S2="",P2=""),"",IF(AND(GG2&lt;&gt;"",GG2&lt;BL2), "INCOHERENCIA FUM Y FECHA TAMIZAJE",IF(AND(GG2="",DS2="ACTIVA INGRESO A CPN",AND(BR2&gt;0,BR2&lt;27)),"EN ESPERA-ESTÁ I TRIM O II TRIM", IF(AND(GG2="",AND(BP2&gt;0, BP2&lt;28),OR(P2&gt;0,S2&gt;0),AND(IZ2&gt;0,IZ2&lt;28)),"NO APLICA-SALIO DEL PROGRAMA I O II TRIM",IF(AND(GG2&lt;&gt;"",AND(SUM((GG2-BL2)/7)&gt;0,SUM((GG2-BL2)/7)&lt;13)),"REGISTAR EN I TRIMESTRE",IF(AND(GG2&lt;&gt;"",AND(SUM((GG2-BL2)/7)&gt;=13,SUM((GG2-BL2)/7)&lt;27)),"REGISTRAR EN II TRIMESTRE",IF(AND(GG2="",OR(P2&gt;0,S2&gt;0),AND(BR2&gt;=28,BR2&lt;35),DS2="ACTIVA INGRESO A CPN"),"EN RANGO PARA TOMAR EXAMEN",IF(AND(GG2="",OR(P2&gt;0,S2&gt;0),BR2&gt;=35, DS2="ACTIVA INGRESO A CPN"),"TOMA INMEDIATA DE TAMIZAJE",IF(AND(GG2="",DS2= "SALE SIN INGRESO CPN"),"NO APLICA-SIN CPN",IF(AND(GG2="",BP2&lt;44),"PIERDE TOMA DE TAMIZAJE",IF(GG2&gt;0,SUM(GG2-BL2)/7,""))))))))))))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IF(AND(BQ2="ERROR FUM O INGRESO",GP2&gt;0),"ERROR FUM O INGRESO",IF(AND(GP2="",S2="",P2=""),"",IF(OR(AND(GP2&lt;&gt;"",GP2&lt;BL2),AND(GP2&lt;&gt;"",SUM((GP2-BL2)/7)&gt;40)),"CORREGIR FECHA RESULTADO",IF(AND(GP2="",OR(P2&gt;0,S2&gt;0)),"TOMAR EXAMEN",IF(GP2&gt;0,SUM(GP2-BL2)/7,"")))))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IF(GR2="NEGATIVO","CONTROL Igm",IF(AND(GR2="POSITIVO",GS2="NEGATIVO"),"SE EXCLUYE INFECCION",IF(AND(GR2="POSITIVO",GS2="POSITIVO"),"TOXOPLASMOSIS,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IF(AND(BQ2="ERROR FUM O INGRESO",GU2&gt;0),"ERROR FUM O INGRESO",IF(AND(GU2="",S2="",P2=""),"",IF(OR(AND(GU2&lt;&gt;"",GU2&lt;BL2),AND(GU2&lt;&gt;"",SUM((GU2-BL2)/7)&gt;40)),"CORREGIR FECHA RESULTADO",IF(AND(GU2="",OR(P2&gt;0,S2&gt;0)),"TOMAR EXAMEN",IF(GU2&gt;0,SUM(GU2-BL2)/7,"")))))</calculatedColumnFormula>
    </tableColumn>
    <tableColumn id="242" xr3:uid="{00000000-0010-0000-0000-0000F2000000}" name="TRIMESTRE DE GESTACION A LA TOMA EXAMEN52" dataDxfId="494" dataCellStyle="Normal 2">
      <calculatedColumnFormula>IF(AND(GV2="",BQ2=""),"",IF(AND(GV2&lt;&gt;"",BQ2="SIN DATO"),"SIN DATO",IF(AND(GV2="",BQ2&lt;&gt;""),"",IF(AND(GV2&lt;0,BQ2&gt;0),"ERROR FUM O INGRESO",IF(GV2&lt;=13,"I TRIM",IF(GV2&lt;28,"II TRIM",IF(AND(GV2&gt;27,GV2&lt;45),"III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IF(HA2&gt;0,SUM(HA2-BL2)/7,"")</calculatedColumnFormula>
    </tableColumn>
    <tableColumn id="247" xr3:uid="{00000000-0010-0000-0000-0000F7000000}" name="CLASIFICACION TIEMPO TOMA" dataDxfId="488" dataCellStyle="Normal 2">
      <calculatedColumnFormula>IF(HB2&lt;0,"ANTES DEL EMBARAZO",IF(AND(HB2&gt;0,HB2&lt;13),"I TRIM",IF(AND(HB2&gt;12,HB2&lt;28),"II TRIM",IF(AND(HB2&gt;27,HB2&lt;41),"III TRIM",""))))</calculatedColumnFormula>
    </tableColumn>
    <tableColumn id="248" xr3:uid="{00000000-0010-0000-0000-0000F8000000}" name="CONDUCTA ANTE RESULTADO PATOLOGICO" dataDxfId="487" dataCellStyle="Normal 2">
      <calculatedColumnFormula>IF(GZ2="","",IF(GZ2="CARCINOMA ESCAMOCELULAR","CITAR PARA COLPOSCOPIA Y PATOLOGIA",IF(GZ2="ASCUS","CITAR PARA COLPOSCOPIA",IF(GZ2="ACSI","CITAR PARA COLPOSCOPIA",IF(GZ2="INFECCION VPH","CITAR PARA COLPOSCOPIA",IF(GZ2="NIC I","CITAR PARA COLPOSCOPIA",IF(GZ2="NIC I VPH","CITAR PARA COLPOSCOPIA",IF(GZ2="NIC II","CITAR PARA COLPOSCOPIA",IF(GZ2="NIC III","CITAR PARA COLPOSCOPIA",IF(GZ2="CAMBIOS INFLAMATORIOS","CONSULTA CON MÉDICO GENERAL",IF(GZ2="INFECCION","CONSULTA CON MÉDICO GENERAL",IF(GZ2="NEGATIVA PARA NEOPLASIA","CITA PARA CITOLOGIA SEGÚN ESQUEMA1-1-3",IF(GZ2="MUESTRA INADECUADA","REPETIR CITOLOGIA",IF(GZ2=0,"SD"))))))))))))))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IF(OR(P2&gt;0,S2&gt;0),CONCATENATE(IF(Tabla1[[#This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IF(OR(P2&gt;0,S2&gt;0),CONCATENATE(IF(AZ2="SI","ANTECEDENTE EMBARAZO MOLAR",""),"*",CONCATENATE(IF(BA2="SI","ANTECEDENTE MUERTE NEONATAL",""),"*",CONCATENATE(IF(AND(BN2&gt;0,BN2&lt;13),"PERIODO INTERGENESICO CORTO",""),"*",CONCATENATE(IF(AND(BP2&gt;13,BP2&lt;42),"INGRESO TARDIO A CPN",""),"*",CONCATENATE(IF(CP2="BAJO PESO","BAJO PESO",""),"*",CONCATENATE(IF(CP2="SOBREPESO","SOBREPESO",""),"*",CONCATENATE(IF(CP2="OBESIDAD","OBESIDAD",""),"*",CONCATENATE(IF(GO2="POSITIVO","SEGUIMIENTO INFECCIÓN HEP B",""),"*",CONCATENATE(IF(GT2="TOXOPLASMOSIS, REMITIR PARA MANEJO","INFECCIÓN TOXOPLASMOSIS",""),"*",CONCATENATE(IF(GT2="CONTROL Igm","PREVENCIÓN CONTAGIO TOXOPLASMOSIS",""),"*",CONCATENATE(IF(OR(HK2="COVID19 PRIMER TRIMESTRE",HK2="COVID19 SEGUNDO TRIMESTRE",HK2="COVID19 TERCER TRIMESTRE",HK2="COVID19 PUERPERIO"),"INFECCIÓN SARS-CoV2 CONFIRMADA",""),"*",CONCATENATE(IF(OR(HD2="CITAR PARA COLPOSCOPIA",HD2="CITAR PARA COLPOSCOPIA Y PATOLOGIA"),"DESCARTAR CANCER DE UTERO",""),"*",)))))))))))),"")</calculatedColumnFormula>
    </tableColumn>
    <tableColumn id="67" xr3:uid="{00000000-0010-0000-0000-000043000000}" name="RIESGO BIOPSICOSOCIAL" dataDxfId="477" dataCellStyle="Normal 2">
      <calculatedColumnFormula>IF(AND(P2="",S2=""),"",IF(AND(OR(P2&lt;&gt;"",S2&lt;&gt;""),OR(HP2="RIESGO ALTO DE COMPLICACIONES HIPERTENSIVAS VER MANEJO GUIA SUMINISTRO ASA Y CALCIO",HP2="RIESGO MODERADO (2 O MAS CRITERIOS) VER MANEJO GUIA SUMINISTRO ASA Y CALCIO")),"ALTO RIESGO",IF(AND(HM2="************",OR(P2&lt;&gt;"",S2&lt;&gt;""),AND(#REF!&gt;=0,#REF!&lt;3)),"BAJO RIESGO",IF(AND(OR(P2&lt;&gt;"",S2&lt;&gt;""),OR(HK2="COVID19 PRIMER TRIMESTRE",HK2="COVID19 SEGUNDO TRIMESTRE",HK2="COVID19 TERCER TRIMESTRE",HK2="COVID19 PUERPERIO")),"ALTO RIESGO",IF(AND(HM2&lt;&gt;"",OR(P2&lt;&gt;"",S2&lt;&gt;""),AND(#REF!&gt;=0,#REF!&lt;3)),"CON RIESGO",IF(AND(OR(P2&lt;&gt;"",S2&lt;&gt;""),#REF!&gt;2),"ALTO RIESGO",""))))))</calculatedColumnFormula>
    </tableColumn>
    <tableColumn id="46" xr3:uid="{00000000-0010-0000-0000-00002E000000}" name="MOTIVOS PARA LA CLASIFICACION DEL RIESGO BIOPSICOSOCIAL" dataDxfId="476" dataCellStyle="Normal 2">
      <calculatedColumnFormula>IF(OR(P2&gt;0,S2&gt;0),CONCATENATE(IF(AL2="CON RIESGO","RIESGO PSICOSOCIAL",""),"*",CONCATENATE(IF(AM2="SI","ANTECEDENTE PREECLAMPSIA",""),"*",CONCATENATE(IF(AN2="SI","ANTECEDENTE HEMORRAGIA POSTPARTO O RETENCIÓN DE PLACENTA",""),"*",CONCATENATE(IF(AO2="SI","ANTECEDENTE RN BAJO PESO O MACROSOMICO",""),"*",CONCATENATE(IF(AQ2="SI","ANTECEDENTE TRABAJO DE PARTO PROLONGADO",""),"*",CONCATENATE(IF(AV2="SI","INFERTILIDAD",""),"*",CONCATENATE(IF(BB2="SI","ENFERMERDAD AUTOINMUNE",""),"*",CONCATENATE(IF(BC2="SI","DIABETES PREGESTACIONAL",""),"*",CONCATENATE(IF(BD2="SI","ENFERMEDAD CARDIACA",""),"*",CONCATENATE(IF(BE2="SI","HTA CRÓNICA",""),"*",CONCATENATE(IF(BF2="SI","ENFERMEDAD RENAL CRÓNICA",""),"*",CONCATENATE(IF(BH2="SI","RUPTURA PREMATURA DE MEMBRANAS",""),"*",CONCATENATE(IF(OR(BI2="SI",BJ2="SI"),"HEMORRAGIA DURANTE LA GESTACIÓN",""),"*",CONCATENATE(IF(BW2="SI","RCIU",""),"*",CONCATENATE(IF(BX2="SI","EMBARAZO GEMELAR",""),"*",CONCATENATE(IF(#REF!=3,"PRESENTACIÓN FETAL PODALICA O TRANSVERSA",""),"*",CONCATENATE(IF(BZ2="SI","POLIHIDRAMNIOS",""),"*",CONCATENATE(IF(FC2="DIABETES, REMITIR","DIABETES GESTACIONAL",""),"*",CONCATENATE(IF(FQ2&lt;&gt;"","SEGUIMIENTO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MALARIA",""),"*",CONCATENATE(IF(OR(HK2="COVID19 PRIMER TRIMESTRE",HK2="COVID19 SEGUNDO TRIMESTRE", HK2="COVID19 TERCER TRIMESTRE",HK2="COVID19 PUERPERIO"),"SEGUIMIENTO PARA COVID19",""),"*",CONCATENATE(IF(EV2="RIESGO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IF(AND(P2="",S2=""),"",IF(AND(OR(P2&gt;0,S2&gt;0),OR(AM2="SI",BE2="SI",BB2="SI",BC2="SI",BF2="SI")),"RIESGO ALTO DE COMPLICACIONES HIPERTENSIVAS VER MANEJO GUIA SUMINISTRO ASA Y CALCIO",IF(AND(OR(P2&gt;0,S2&gt;0),#REF!&gt;1),"RIESGO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P2="",S2=""),"",IF(AND(OR(P2&gt;0,S2&gt;0),CS2&lt;&gt;"",CV2&lt;&gt;"",DA2&lt;&gt;""),DA2,IF(AND(OR(P2&gt;0,S2&gt;0),CS2&lt;&gt;"",CV2&lt;&gt;"",DA2=""),CV2,IF(AND(OR(P2&gt;0,S2&gt;0),CS2&lt;&gt;"",CV2="",DA2=""),CS2,IF(AND(OR(P2&gt;0,S2&gt;0),CS2="",CV2="",DA2&lt;&gt;""),DA2,IF(AND(OR(P2&gt;0,S2&gt;0),CS2="",CV2&lt;&gt;"",DA2&lt;&gt;""),DA2,IF(AND(OR(P2&gt;0,S2&gt;0),CS2&lt;&gt;"",CV2="",DA2&lt;&gt;""),DA2,IF(AND(OR(P2&gt;0,S2&gt;0),CS2="",CV2&lt;&gt;"",DA2=""),CV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IF(AND(S2&lt;&gt;"",IU2="CAMBIO DE RESIDENCIA"),"SEGUIMIENTO REPORTE EPS",IF(AND(S2&lt;&gt;"",OR(IU2&lt;&gt;"",IX2&lt;&gt;"")),"SALIO PROGRAMA",IF(AND(AND(S2="",P2&gt;0),OR(IU2&lt;&gt;"",IX2&lt;&gt;"")),"SALE SIN INGRESO CPN",IF(AND(S2="",P2&gt;0,IU2="",IX2=""),"ACTIVA SIN INGRESO CPN",IF(AND(S2&lt;&gt;"",OR(IU2="",IX2="")),"ACTIVA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IF(AND(BQ2="ERROR FUM O INGRESO",IC2&gt;0),"ERROR FUM O INGRESO",IF(AND(IC2="",S2=""),"",IF(OR(AND(IC2&lt;&gt;"",IC2&lt;BL2),AND(IC2&lt;&gt;"",SUM((IC2-BL2)/7)&gt;40)),"CORREGIR FECHA CONSULTA",IF(AND(IC2="",S2&gt;0),"PENDIENTE CONSULTA",IF(IC2&gt;0,SUM(IC2-BL2)/7,"")))))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IF(AND(BL2="",#REF!="SD"),"SIN DATO EDAD GESTACIONAL",IF(AND(BL2="",#REF!=""),"",IF(AND(AND(BR2&gt;0,BR2&lt;12),#REF!=""),"MENOR 12 SEMANAS",IF(AND(BR2&gt;11.6,#REF!="",HK2="BAJO RIESGO O SE DESCARTA INFECCIÓN POR SARS-CoV2"),"PROGRAMAR APLICACION DE VACUNA",IF(OR(AND(BR2&gt;11.6,#REF!=""),HK2="FACTOR DE RIESGO PARA COVID19",HK2="COVID19 PRIMER TRIMESTRE",HK2="COVID19 SEGUNDO TRIMESTRE",HK2="COVID19 TERCER TRIMESTRE",HK2="COVID19 PUERPERIO"),"DIFERIR FECHA DE VACUNACION SEGÚN LINEAMIENTOS",IF(AND(BR2&gt;11.6,#REF!="Error Jansen X Fecha Segunda Dosis"),"Error Jansen X Fecha Segunda Dosis",IF(AND(BR2&gt;11.6,#REF!="Firma"),"FIRMA DISENTIMIENTO",IF(AND(BR2&gt;11.6,#REF!="Firma3"),"NO ACEPTA VACUNA Y NO FIRMA DISCENTIMIENTO",IF(AND(BR2&gt;11.6,#REF!="Firma2"),"Error en Fecha x Firma Disentimiento",IF(AND(BR2&gt;11.6,#REF!="Firma4"),"Error en Fecha x No Acepta no Firma",IF(AND(BR2&gt;11.6,#REF!="Completo",Tabla1[[#This Row],[Fecha Refuerzo Anti COVID-20]]=""),"PENDIENTE REFUERZO",IF(AND(BR2&gt;11.6,#REF!="Completo",Tabla1[[#This Row],[Fecha Refuerzo Anti COVID-20]]&lt;&gt;""),"CON REFUERZO",IF(AND(BR2&gt;11.6,#REF!="Falta Dosis"),#REF!,IF(OR(AND(BR2&gt;11.6,#REF!=""),HK2="",HK2="NO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IF(AND(BL2="",#REF!="SD"),"SIN DATO EDAD GESTACIONAL",IF(AND(BL2="",IN2=""),"",IF(AND(AND(BR2&gt;0,BR2&lt;20),IN2=""),"EN ESPERA PARA VACUNAR",IF(AND(AND(BR2&gt;19,BR2&lt;27),IN2=""),"PROGRAMAR APLICACION DE VACUNA",IF(AND(AND(BR2&gt;26,BR2&lt;43),IN2=""),"INASISTENTE",IF(AND(AND(#REF!&gt;19,#REF!&lt;27),IN2&gt;0),"VACUNA APLICADA ENTRE SEMANA 20 Y SEMANA 26",IF(AND(#REF!&lt;20,IN2&gt;0),"VACUNA APLICADA ANTES SEMANA 20",IF(AND(#REF!&gt;26,IN2&gt;0),"VACUNA APLICADA ENTRE SEMANA 27 Y EL PARTO",IF(AND(OR(IU2="CESAREA",IU2="PARTO"),IS2="POSIBLEMENTE NACIO",IN2=""),"SALE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IF(OR(BM2="SI",BM2="Corregida",BM2="NO"),(BL2+280),IF(BM2="Sin Dato","DEFINIR FPP POR ECO",""))</calculatedColumnFormula>
    </tableColumn>
    <tableColumn id="72" xr3:uid="{00000000-0010-0000-0000-000048000000}" name="DIAS PARA EL PARTO2" dataDxfId="447" dataCellStyle="Normal 2">
      <calculatedColumnFormula>IF(OR(IQ2="DEFINIR FPP POR ECO",BQ2="ERROR FUM O INGRESO"),"SIN DEFINIR",IF(IQ2="","",IF(IQ2&gt;0,SUM(IQ2-TODAY()),"X")))</calculatedColumnFormula>
    </tableColumn>
    <tableColumn id="70" xr3:uid="{00000000-0010-0000-0000-000046000000}" name="ALERTA PARA PARTO3" dataDxfId="446" dataCellStyle="Normal 2">
      <calculatedColumnFormula>IF(IR2&lt;0,"POSIBLEMENTE NACIO",IF(IR2="SIN DEFINIR","SIN DATO",IF(AND(IR2&gt;=0,IR2&lt;=7),"SEMANA DE PARTO",IF(AND(IR2&gt;=8,IR2&lt;=28),"MENOS DE 4 SEMANAS",IF(AND(IR2&gt;=29,IR2&lt;=280),"PENDIENTE","")))))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IF(AND(IX2&gt;0,IU2&lt;&gt;""),SUM(IX2-BL2)/7,"")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IF(AND(JN2&gt;700,JN2&lt;2500,IZ2&gt;36),"BAJO PESO AL NACER",IF(AND(JN2&gt;500,JN2&lt;2500,IZ2&lt;37),"PREMATURO",IF(AND(JN2&gt;2499,JN2&lt;4000,IZ2&gt;36),"PESO ADECUADO EDAD GESTACIONAL",IF(AND(JN2&gt;3999,JN2&lt;6000,IZ2&gt;36),"PESO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IF(AND(JX2&gt;700,JX2&lt;2500,IZ2&gt;36,IZ2&lt;43),"BAJO PESO AL NACER",IF(AND(JX2&gt;700,JX2&lt;2500,IZ2&lt;37),"PREMATURO",IF(AND(JX2&gt;2499,JX2&lt;4000,IZ2&gt;36,IZ2&lt;43),"PESO ADECUADO EDAD GESTACIONAL",IF(AND(JX2&gt;3999,JX2&lt;6000,IZ2&gt;36,IZ2&lt;43),"PESO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IF(AND(KG2&lt;&gt;"",KG2&lt;IX2),"INCONSISTENCIA FECHA CONTROL",IF(AND(OR(IU2="Parto",IU2="Cesarea"),KG2&gt;0,IX2&gt;0),SUM(KG2-IX2),IF(AND(OR(IU2="Parto",IU2="Cesarea"),KG2="",IX2&gt;0),"INASISTENTE","")))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IF(AND(KI2&lt;&gt;"",KI2&lt;IX2),"INCONSISTENCIA FECHA CONTROL",IF(AND(OR(IU2="Parto",IU2="Cesarea",IU2="Aborto Espontaneo",IU2="Aborto Inducido",IU2="IVE"),KI2&gt;0,IX2&gt;0),SUM(KI2-IX2),IF(AND(KI2&lt;&gt;"",KI2&lt;IX2),"INCONSISTENCIA FECHA CONTROL",IF(AND(OR(IU2="Parto",IU2="Cesarea",IU2="Aborto Espontaneo",IU2="Aborto Inducido",IU2="IVE"),KI2="",IX2&gt;0),"INASISTENTE",""))))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Q8"/>
  <sheetViews>
    <sheetView tabSelected="1" zoomScale="70" zoomScaleNormal="70" zoomScaleSheetLayoutView="76" workbookViewId="0">
      <pane ySplit="1" topLeftCell="A2" activePane="bottomLeft" state="frozen"/>
      <selection pane="bottomLeft" activeCell="R16" sqref="R16:R17"/>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3" width="12.85546875" style="1" customWidth="1"/>
    <col min="14" max="14" width="13" style="1" customWidth="1"/>
    <col min="15" max="15" width="12.42578125" style="1" customWidth="1"/>
    <col min="16" max="16" width="19.28515625" style="1" customWidth="1"/>
    <col min="17" max="17" width="15.5703125" style="1" customWidth="1"/>
    <col min="18" max="18" width="24.28515625" style="1" customWidth="1"/>
    <col min="19" max="19" width="16.5703125" style="4" customWidth="1"/>
    <col min="20" max="20" width="17.7109375" style="1" customWidth="1"/>
    <col min="21" max="21" width="18.42578125" style="1" customWidth="1"/>
    <col min="22" max="22" width="15.42578125" style="1" customWidth="1"/>
    <col min="23" max="23" width="18" style="1" customWidth="1"/>
    <col min="24" max="24" width="15.85546875" style="1" customWidth="1"/>
    <col min="25" max="25" width="18.5703125" style="1" customWidth="1"/>
    <col min="26" max="26" width="27.5703125" style="1" customWidth="1"/>
    <col min="27" max="27" width="20.5703125" style="1" customWidth="1"/>
    <col min="28" max="28" width="17.42578125" style="1" customWidth="1"/>
    <col min="29" max="29" width="18.28515625" style="1" customWidth="1"/>
    <col min="30" max="30" width="19.42578125" style="1" customWidth="1"/>
    <col min="31" max="31" width="12.28515625" style="1" customWidth="1"/>
    <col min="32" max="32" width="19" style="1" customWidth="1"/>
    <col min="33" max="33" width="14.140625" style="1" customWidth="1"/>
    <col min="34" max="34" width="12.5703125" style="1" customWidth="1"/>
    <col min="35" max="35" width="17" style="1" customWidth="1"/>
    <col min="36" max="36" width="19.140625" style="1" customWidth="1"/>
    <col min="37" max="37" width="14.42578125" style="1" customWidth="1"/>
    <col min="38" max="38" width="13" style="1" customWidth="1"/>
    <col min="39" max="39" width="22.5703125" style="1" customWidth="1"/>
    <col min="40" max="40" width="21.140625" style="1" customWidth="1"/>
    <col min="41" max="41" width="18.28515625" style="1" customWidth="1"/>
    <col min="42" max="42" width="12.5703125" style="1" customWidth="1"/>
    <col min="43" max="43" width="15.42578125" style="1" customWidth="1"/>
    <col min="44" max="44" width="14.140625" style="1" customWidth="1"/>
    <col min="45" max="45" width="13.7109375" style="1" customWidth="1"/>
    <col min="46" max="46" width="14.85546875" style="1" customWidth="1"/>
    <col min="47" max="47" width="11.42578125" style="1" customWidth="1"/>
    <col min="48" max="48" width="13.7109375" style="1" customWidth="1"/>
    <col min="49" max="49" width="12.42578125" style="1" customWidth="1"/>
    <col min="50" max="50" width="18.140625" style="1" customWidth="1"/>
    <col min="51" max="51" width="17.7109375" style="1" customWidth="1"/>
    <col min="52" max="52" width="14.42578125" style="1" customWidth="1"/>
    <col min="53" max="53" width="14.5703125" style="1" customWidth="1"/>
    <col min="54" max="58" width="12.42578125" style="1" customWidth="1"/>
    <col min="59" max="59" width="19.140625" style="1" customWidth="1"/>
    <col min="60" max="62" width="14.28515625" style="1" customWidth="1"/>
    <col min="63" max="63" width="15.7109375" style="4" customWidth="1"/>
    <col min="64" max="64" width="12.42578125" style="1" customWidth="1"/>
    <col min="65" max="65" width="11.28515625" style="4" customWidth="1"/>
    <col min="66" max="66" width="12.85546875" style="4" customWidth="1"/>
    <col min="67" max="67" width="27.140625" style="4" customWidth="1"/>
    <col min="68" max="68" width="13.28515625" style="1" customWidth="1"/>
    <col min="69" max="69" width="14.85546875" style="1" customWidth="1"/>
    <col min="70" max="70" width="14.140625" style="1" customWidth="1"/>
    <col min="71" max="71" width="17" style="1" customWidth="1"/>
    <col min="72" max="74" width="17" style="4" customWidth="1"/>
    <col min="75" max="78" width="20" style="4" customWidth="1"/>
    <col min="79" max="79" width="21.85546875" style="4" customWidth="1"/>
    <col min="80" max="80" width="10.28515625" style="4" customWidth="1"/>
    <col min="81" max="81" width="16.42578125" style="1" customWidth="1"/>
    <col min="82" max="82" width="8.7109375" style="1" customWidth="1"/>
    <col min="83" max="83" width="16.5703125" style="1" customWidth="1"/>
    <col min="84" max="84" width="15.28515625" style="1" customWidth="1"/>
    <col min="85" max="85" width="14.28515625" style="1" customWidth="1"/>
    <col min="86" max="86" width="8.140625" style="1" customWidth="1"/>
    <col min="87" max="87" width="12.42578125" style="1" customWidth="1"/>
    <col min="88" max="88" width="29.85546875" style="1" customWidth="1"/>
    <col min="89" max="89" width="21.140625" style="1" customWidth="1"/>
    <col min="90" max="90" width="24.42578125" style="4" customWidth="1"/>
    <col min="91" max="91" width="8.7109375" style="1" customWidth="1"/>
    <col min="92" max="92" width="11.42578125" style="1" customWidth="1"/>
    <col min="93" max="93" width="17.28515625" style="1" customWidth="1"/>
    <col min="94" max="94" width="23" style="1" customWidth="1"/>
    <col min="95" max="95" width="17.5703125" style="1" customWidth="1"/>
    <col min="96" max="96" width="15.85546875" style="1" customWidth="1"/>
    <col min="97" max="97" width="14.5703125" style="1" customWidth="1"/>
    <col min="98" max="98" width="17.42578125" style="1" customWidth="1"/>
    <col min="99" max="99" width="15.28515625" style="1" customWidth="1"/>
    <col min="100" max="100" width="19.85546875" style="1" customWidth="1"/>
    <col min="101" max="101" width="15" style="1" customWidth="1"/>
    <col min="102" max="102" width="16.85546875" style="1" customWidth="1"/>
    <col min="103" max="103" width="16.42578125" style="1" customWidth="1"/>
    <col min="104" max="104" width="15.28515625" style="1" customWidth="1"/>
    <col min="105" max="105" width="21.28515625" style="1" customWidth="1"/>
    <col min="106" max="106" width="18.42578125" style="1" customWidth="1"/>
    <col min="107" max="107" width="17.28515625" style="1" customWidth="1"/>
    <col min="108" max="108" width="11.42578125" style="1" customWidth="1"/>
    <col min="109" max="119" width="11.42578125" style="4" customWidth="1"/>
    <col min="120" max="120" width="13.28515625" style="4" customWidth="1"/>
    <col min="121" max="121" width="14.85546875" style="4" customWidth="1"/>
    <col min="122" max="122" width="17" style="1" customWidth="1"/>
    <col min="123" max="123" width="15.5703125" style="4" customWidth="1"/>
    <col min="124" max="124" width="13.5703125" style="4" customWidth="1"/>
    <col min="125" max="125" width="19.140625" style="4" customWidth="1"/>
    <col min="126" max="127" width="11.42578125" style="4" customWidth="1"/>
    <col min="128" max="130" width="13.85546875" style="1" customWidth="1"/>
    <col min="131" max="131" width="12.140625" style="1" customWidth="1"/>
    <col min="132" max="132" width="17.5703125" style="4" customWidth="1"/>
    <col min="133" max="133" width="17.85546875" style="4" customWidth="1"/>
    <col min="134" max="134" width="15" style="4" customWidth="1"/>
    <col min="135" max="135" width="16.7109375" style="4" customWidth="1"/>
    <col min="136" max="136" width="15.5703125" style="4" customWidth="1"/>
    <col min="137" max="137" width="19.28515625" style="4" customWidth="1"/>
    <col min="138" max="138" width="15.42578125" style="4" customWidth="1"/>
    <col min="139" max="139" width="13" style="4" customWidth="1"/>
    <col min="140" max="140" width="21.140625" style="1" customWidth="1"/>
    <col min="141" max="141" width="15.85546875" style="4" customWidth="1"/>
    <col min="142" max="142" width="12.5703125" style="1" customWidth="1"/>
    <col min="143" max="143" width="19.42578125" style="1" customWidth="1"/>
    <col min="144" max="144" width="19" style="1" customWidth="1"/>
    <col min="145" max="145" width="20.7109375" style="1" customWidth="1"/>
    <col min="146" max="146" width="18" style="1" customWidth="1"/>
    <col min="147" max="147" width="15.7109375" style="1" customWidth="1"/>
    <col min="148" max="148" width="12.7109375" style="1" customWidth="1"/>
    <col min="149" max="149" width="23.85546875" style="1" customWidth="1"/>
    <col min="150" max="150" width="21.42578125" style="4" customWidth="1"/>
    <col min="151" max="151" width="16" style="5" customWidth="1"/>
    <col min="152" max="152" width="24.7109375" style="1" customWidth="1"/>
    <col min="153" max="153" width="18.140625" style="1" customWidth="1"/>
    <col min="154" max="154" width="16.7109375" style="4" customWidth="1"/>
    <col min="155" max="155" width="16.7109375" style="1" customWidth="1"/>
    <col min="156" max="156" width="20.28515625" style="1" customWidth="1"/>
    <col min="157" max="157" width="18.42578125" style="1" customWidth="1"/>
    <col min="158" max="158" width="20.28515625" style="1" customWidth="1"/>
    <col min="159" max="159" width="21.28515625" style="1" customWidth="1"/>
    <col min="160" max="160" width="15.85546875" style="1" customWidth="1"/>
    <col min="161" max="161" width="25.5703125" style="1" customWidth="1"/>
    <col min="162" max="162" width="21.7109375" style="1" customWidth="1"/>
    <col min="163" max="163" width="21.7109375" style="4" customWidth="1"/>
    <col min="164" max="164" width="15.140625" style="1" customWidth="1"/>
    <col min="165" max="165" width="20.42578125" style="1" customWidth="1"/>
    <col min="166" max="166" width="22" style="1" customWidth="1"/>
    <col min="167" max="167" width="17.140625" style="1" customWidth="1"/>
    <col min="168" max="168" width="17.5703125" style="1" customWidth="1"/>
    <col min="169" max="169" width="20.140625" style="1" customWidth="1"/>
    <col min="170" max="170" width="16.42578125" style="1" customWidth="1"/>
    <col min="171" max="171" width="19.140625" style="1" customWidth="1"/>
    <col min="172" max="172" width="20.42578125" style="1" customWidth="1"/>
    <col min="173" max="173" width="16.7109375" style="1" customWidth="1"/>
    <col min="174" max="174" width="20" style="1" customWidth="1"/>
    <col min="175" max="175" width="25.5703125" style="1" customWidth="1"/>
    <col min="176" max="176" width="16.42578125" style="1" customWidth="1"/>
    <col min="177" max="177" width="19.28515625" style="4" customWidth="1"/>
    <col min="178" max="178" width="20.7109375" style="1" customWidth="1"/>
    <col min="179" max="179" width="14.85546875" style="1" customWidth="1"/>
    <col min="180" max="180" width="22.7109375" style="1" customWidth="1"/>
    <col min="181" max="181" width="23.140625" style="1" customWidth="1"/>
    <col min="182" max="182" width="18.140625" style="1" customWidth="1"/>
    <col min="183" max="183" width="20.7109375" style="16" customWidth="1"/>
    <col min="184" max="184" width="15.28515625" style="1" customWidth="1"/>
    <col min="185" max="185" width="17.140625" style="1" customWidth="1"/>
    <col min="186" max="186" width="17.140625" style="4" customWidth="1"/>
    <col min="187" max="187" width="14.42578125" style="4" customWidth="1"/>
    <col min="188" max="189" width="17.140625" style="1" customWidth="1"/>
    <col min="190" max="190" width="15.140625" style="1" customWidth="1"/>
    <col min="191" max="193" width="22.7109375" style="1" customWidth="1"/>
    <col min="194" max="194" width="30.140625" style="1" customWidth="1"/>
    <col min="195" max="195" width="18.140625" style="1" customWidth="1"/>
    <col min="196" max="196" width="24.85546875" style="1" customWidth="1"/>
    <col min="197" max="197" width="14.5703125" style="1" customWidth="1"/>
    <col min="198" max="198" width="14.5703125" style="4" customWidth="1"/>
    <col min="199" max="202" width="14.5703125" style="1" customWidth="1"/>
    <col min="203" max="203" width="14.5703125" style="4" customWidth="1"/>
    <col min="204" max="204" width="14.5703125" style="1" customWidth="1"/>
    <col min="205" max="205" width="17.140625" style="1" customWidth="1"/>
    <col min="206" max="206" width="16.42578125" style="1" customWidth="1"/>
    <col min="207" max="208" width="21" style="1" customWidth="1"/>
    <col min="209" max="209" width="13.42578125" style="1" customWidth="1"/>
    <col min="210" max="210" width="12.28515625" style="1" customWidth="1"/>
    <col min="211" max="217" width="23" style="1" customWidth="1"/>
    <col min="218" max="218" width="25.140625" style="1" customWidth="1"/>
    <col min="219" max="219" width="32.140625" style="1" customWidth="1"/>
    <col min="220" max="220" width="28.28515625" style="4" customWidth="1"/>
    <col min="221" max="221" width="39.85546875" style="4" customWidth="1"/>
    <col min="222" max="222" width="24.28515625" style="4" customWidth="1"/>
    <col min="223" max="223" width="32.42578125" style="4" customWidth="1"/>
    <col min="224" max="224" width="33.7109375" style="4" customWidth="1"/>
    <col min="225" max="225" width="25.140625" style="4" customWidth="1"/>
    <col min="226" max="226" width="16.85546875" style="4" customWidth="1"/>
    <col min="227" max="227" width="17.85546875" style="4" customWidth="1"/>
    <col min="228" max="228" width="15.140625" style="4" customWidth="1"/>
    <col min="229" max="230" width="19.5703125" style="4" customWidth="1"/>
    <col min="231" max="231" width="21.5703125" style="4" customWidth="1"/>
    <col min="232" max="232" width="18.7109375" style="4" customWidth="1"/>
    <col min="233" max="233" width="21.85546875" style="4" customWidth="1"/>
    <col min="234" max="234" width="20.5703125" style="4" customWidth="1"/>
    <col min="235" max="235" width="24" style="4" customWidth="1"/>
    <col min="236" max="236" width="23.42578125" style="4" customWidth="1"/>
    <col min="237" max="237" width="20" style="2" customWidth="1"/>
    <col min="238" max="238" width="19.85546875" style="3" customWidth="1"/>
    <col min="239" max="245" width="17" style="1" customWidth="1"/>
    <col min="246" max="246" width="26" style="1" customWidth="1"/>
    <col min="247" max="247" width="20.42578125" style="1" customWidth="1"/>
    <col min="248" max="248" width="18.28515625" style="1" customWidth="1"/>
    <col min="249" max="249" width="23.85546875" style="1" customWidth="1"/>
    <col min="250" max="250" width="21.5703125" style="1" customWidth="1"/>
    <col min="251" max="251" width="13.42578125" style="1" customWidth="1"/>
    <col min="252" max="252" width="13.42578125" style="5" customWidth="1"/>
    <col min="253" max="253" width="21" style="1" customWidth="1"/>
    <col min="254" max="254" width="19.28515625" style="1" customWidth="1"/>
    <col min="255" max="255" width="23.28515625" style="1" customWidth="1"/>
    <col min="256" max="256" width="24.28515625" style="1" customWidth="1"/>
    <col min="257" max="257" width="22.5703125" style="1" customWidth="1"/>
    <col min="258" max="258" width="16.140625" style="4" customWidth="1"/>
    <col min="259" max="259" width="20.5703125" style="1" customWidth="1"/>
    <col min="260" max="260" width="15.85546875" style="1" customWidth="1"/>
    <col min="261" max="261" width="26.42578125" style="1" customWidth="1"/>
    <col min="262" max="262" width="24.42578125" style="1" customWidth="1"/>
    <col min="263" max="264" width="27.140625" style="1" customWidth="1"/>
    <col min="265" max="265" width="23.5703125" style="1" customWidth="1"/>
    <col min="266" max="266" width="23" style="1" customWidth="1"/>
    <col min="267" max="267" width="32.42578125" style="1" customWidth="1"/>
    <col min="268" max="268" width="21.140625" style="1" customWidth="1"/>
    <col min="269" max="269" width="27.42578125" style="1" customWidth="1"/>
    <col min="270" max="270" width="37.85546875" style="1" customWidth="1"/>
    <col min="271" max="271" width="26.85546875" style="1" customWidth="1"/>
    <col min="272" max="272" width="13.85546875" style="6" customWidth="1"/>
    <col min="273" max="273" width="9.85546875" style="1" customWidth="1"/>
    <col min="274" max="274" width="13.85546875" style="1" customWidth="1"/>
    <col min="275" max="275" width="17.7109375" style="1" customWidth="1"/>
    <col min="276" max="276" width="10.28515625" style="1" customWidth="1"/>
    <col min="277" max="277" width="13.5703125" style="1" customWidth="1"/>
    <col min="278" max="278" width="16" style="1" customWidth="1"/>
    <col min="279" max="279" width="10.7109375" style="1" customWidth="1"/>
    <col min="280" max="280" width="13.140625" style="1" customWidth="1"/>
    <col min="281" max="281" width="12.42578125" style="4" customWidth="1"/>
    <col min="282" max="282" width="12.42578125" style="15" customWidth="1"/>
    <col min="283" max="283" width="11.140625" style="1" customWidth="1"/>
    <col min="284" max="284" width="15" style="1" customWidth="1"/>
    <col min="285" max="285" width="15.42578125" style="1" customWidth="1"/>
    <col min="286" max="286" width="10.85546875" style="1" customWidth="1"/>
    <col min="287" max="287" width="12.28515625" style="1" customWidth="1"/>
    <col min="288" max="288" width="13.85546875" style="1" customWidth="1"/>
    <col min="289" max="289" width="13.140625" style="1" customWidth="1"/>
    <col min="290" max="290" width="11.5703125" style="1" customWidth="1"/>
    <col min="291" max="291" width="22.140625" style="1" customWidth="1"/>
    <col min="292" max="292" width="14.7109375" style="1" customWidth="1"/>
    <col min="293" max="293" width="20.7109375" style="4" customWidth="1"/>
    <col min="294" max="294" width="19" style="1" customWidth="1"/>
    <col min="295" max="295" width="17.28515625" style="1" customWidth="1"/>
    <col min="296" max="296" width="19" style="1" customWidth="1"/>
    <col min="297" max="297" width="20.85546875" style="1" customWidth="1"/>
    <col min="298" max="298" width="27.42578125" style="1" customWidth="1"/>
    <col min="299" max="299" width="19" style="1" customWidth="1"/>
    <col min="300" max="300" width="18.42578125" style="1" customWidth="1"/>
    <col min="301" max="303" width="22" style="1" customWidth="1"/>
    <col min="304" max="304" width="26.42578125" style="4" customWidth="1"/>
    <col min="305" max="305" width="15.85546875" style="4" customWidth="1"/>
    <col min="306" max="306" width="14.7109375" style="3" customWidth="1"/>
    <col min="307" max="307" width="24.7109375" style="4" customWidth="1"/>
    <col min="308" max="308" width="16.7109375" style="4" customWidth="1"/>
    <col min="309" max="309" width="15.42578125" style="4" customWidth="1"/>
    <col min="310" max="310" width="20" style="4" customWidth="1"/>
    <col min="311" max="311" width="26.7109375" style="4" customWidth="1"/>
    <col min="312" max="312" width="19" style="4" customWidth="1"/>
    <col min="313" max="313" width="22.28515625" style="4" customWidth="1"/>
    <col min="314" max="314" width="20" style="4" customWidth="1"/>
    <col min="315" max="315" width="16.85546875" style="4" customWidth="1"/>
    <col min="316" max="316" width="17.140625" style="1" customWidth="1"/>
    <col min="317" max="317" width="19.7109375" style="1" customWidth="1"/>
    <col min="318" max="318" width="21" style="1" customWidth="1"/>
    <col min="319" max="319" width="20.42578125" style="1" customWidth="1"/>
    <col min="320" max="320" width="14" style="1" customWidth="1"/>
    <col min="321" max="321" width="19.140625" style="1" customWidth="1"/>
    <col min="322" max="322" width="14.5703125" style="1" customWidth="1"/>
    <col min="323" max="323" width="20" style="1" customWidth="1"/>
    <col min="324" max="325" width="19.28515625" style="1" customWidth="1"/>
    <col min="326" max="326" width="14.7109375" style="1" customWidth="1"/>
    <col min="327" max="327" width="19.42578125" style="1" customWidth="1"/>
    <col min="328" max="329" width="18.7109375" style="1" customWidth="1"/>
    <col min="330" max="330" width="15.85546875" style="1" customWidth="1"/>
    <col min="331" max="331" width="17.5703125" style="1" customWidth="1"/>
    <col min="332" max="332" width="16.42578125" style="1" customWidth="1"/>
    <col min="333" max="333" width="20.42578125" style="1" customWidth="1"/>
    <col min="334" max="334" width="18.28515625" style="1" customWidth="1"/>
    <col min="335" max="335" width="22.85546875" style="1" customWidth="1"/>
    <col min="336" max="336" width="18.28515625" style="1" customWidth="1"/>
    <col min="337" max="337" width="24.42578125" style="1" customWidth="1"/>
    <col min="338" max="338" width="17.140625" style="1" customWidth="1"/>
    <col min="339" max="346" width="21.7109375" style="1" customWidth="1"/>
    <col min="347" max="347" width="30.42578125" style="1" customWidth="1"/>
    <col min="348" max="348" width="27.140625" style="1" customWidth="1"/>
    <col min="349" max="351" width="21.7109375" style="1" customWidth="1"/>
    <col min="352" max="352" width="19.7109375" style="1" customWidth="1"/>
    <col min="353" max="353" width="22" style="1" customWidth="1"/>
    <col min="354" max="354" width="20" style="1" customWidth="1"/>
    <col min="355" max="355" width="23.28515625" style="1" customWidth="1"/>
    <col min="356" max="16384" width="11.42578125" style="1"/>
  </cols>
  <sheetData>
    <row r="1" spans="1:355" ht="93" customHeight="1" x14ac:dyDescent="0.25">
      <c r="A1" s="9" t="s">
        <v>607</v>
      </c>
      <c r="B1" s="8" t="s">
        <v>868</v>
      </c>
      <c r="C1" s="8" t="s">
        <v>32</v>
      </c>
      <c r="D1" s="7" t="s">
        <v>650</v>
      </c>
      <c r="E1" s="8" t="s">
        <v>102</v>
      </c>
      <c r="F1" s="8" t="s">
        <v>21</v>
      </c>
      <c r="G1" s="8" t="s">
        <v>0</v>
      </c>
      <c r="H1" s="8" t="s">
        <v>1</v>
      </c>
      <c r="I1" s="8" t="s">
        <v>2</v>
      </c>
      <c r="J1" s="8" t="s">
        <v>3</v>
      </c>
      <c r="K1" s="8" t="s">
        <v>19</v>
      </c>
      <c r="L1" s="8" t="s">
        <v>20</v>
      </c>
      <c r="M1" s="8" t="s">
        <v>870</v>
      </c>
      <c r="N1" s="8" t="s">
        <v>4</v>
      </c>
      <c r="O1" s="21" t="s">
        <v>5</v>
      </c>
      <c r="P1" s="8" t="s">
        <v>309</v>
      </c>
      <c r="Q1" s="21" t="s">
        <v>46</v>
      </c>
      <c r="R1" s="8" t="s">
        <v>614</v>
      </c>
      <c r="S1" s="20" t="s">
        <v>172</v>
      </c>
      <c r="T1" s="7" t="s">
        <v>29</v>
      </c>
      <c r="U1" s="7" t="s">
        <v>6</v>
      </c>
      <c r="V1" s="8" t="s">
        <v>147</v>
      </c>
      <c r="W1" s="7" t="s">
        <v>7</v>
      </c>
      <c r="X1" s="8" t="s">
        <v>52</v>
      </c>
      <c r="Y1" s="8" t="s">
        <v>200</v>
      </c>
      <c r="Z1" s="8" t="s">
        <v>649</v>
      </c>
      <c r="AA1" s="8" t="s">
        <v>8</v>
      </c>
      <c r="AB1" s="7" t="s">
        <v>25</v>
      </c>
      <c r="AC1" s="8" t="s">
        <v>344</v>
      </c>
      <c r="AD1" s="7" t="s">
        <v>9</v>
      </c>
      <c r="AE1" s="19" t="s">
        <v>364</v>
      </c>
      <c r="AF1" s="7" t="s">
        <v>151</v>
      </c>
      <c r="AG1" s="7" t="s">
        <v>10</v>
      </c>
      <c r="AH1" s="7" t="s">
        <v>26</v>
      </c>
      <c r="AI1" s="7" t="s">
        <v>150</v>
      </c>
      <c r="AJ1" s="8" t="s">
        <v>30</v>
      </c>
      <c r="AK1" s="8" t="s">
        <v>346</v>
      </c>
      <c r="AL1" s="21" t="s">
        <v>53</v>
      </c>
      <c r="AM1" s="17" t="s">
        <v>448</v>
      </c>
      <c r="AN1" s="17" t="s">
        <v>449</v>
      </c>
      <c r="AO1" s="17" t="s">
        <v>450</v>
      </c>
      <c r="AP1" s="17" t="s">
        <v>451</v>
      </c>
      <c r="AQ1" s="17" t="s">
        <v>452</v>
      </c>
      <c r="AR1" s="17" t="s">
        <v>453</v>
      </c>
      <c r="AS1" s="17" t="s">
        <v>123</v>
      </c>
      <c r="AT1" s="17" t="s">
        <v>454</v>
      </c>
      <c r="AU1" s="17" t="s">
        <v>455</v>
      </c>
      <c r="AV1" s="18" t="s">
        <v>148</v>
      </c>
      <c r="AW1" s="17" t="s">
        <v>469</v>
      </c>
      <c r="AX1" s="17" t="s">
        <v>456</v>
      </c>
      <c r="AY1" s="17" t="s">
        <v>464</v>
      </c>
      <c r="AZ1" s="17" t="s">
        <v>458</v>
      </c>
      <c r="BA1" s="17" t="s">
        <v>459</v>
      </c>
      <c r="BB1" s="7" t="s">
        <v>153</v>
      </c>
      <c r="BC1" s="7" t="s">
        <v>154</v>
      </c>
      <c r="BD1" s="7" t="s">
        <v>155</v>
      </c>
      <c r="BE1" s="7" t="s">
        <v>156</v>
      </c>
      <c r="BF1" s="8" t="s">
        <v>168</v>
      </c>
      <c r="BG1" s="8" t="s">
        <v>350</v>
      </c>
      <c r="BH1" s="7" t="s">
        <v>159</v>
      </c>
      <c r="BI1" s="7" t="s">
        <v>348</v>
      </c>
      <c r="BJ1" s="7" t="s">
        <v>158</v>
      </c>
      <c r="BK1" s="7" t="s">
        <v>345</v>
      </c>
      <c r="BL1" s="7" t="s">
        <v>54</v>
      </c>
      <c r="BM1" s="8" t="s">
        <v>40</v>
      </c>
      <c r="BN1" s="21" t="s">
        <v>35</v>
      </c>
      <c r="BO1" s="21" t="s">
        <v>57</v>
      </c>
      <c r="BP1" s="21" t="s">
        <v>11</v>
      </c>
      <c r="BQ1" s="21" t="s">
        <v>12</v>
      </c>
      <c r="BR1" s="21" t="s">
        <v>13</v>
      </c>
      <c r="BS1" s="59" t="s">
        <v>55</v>
      </c>
      <c r="BT1" s="59" t="s">
        <v>56</v>
      </c>
      <c r="BU1" s="59" t="s">
        <v>58</v>
      </c>
      <c r="BV1" s="59" t="s">
        <v>59</v>
      </c>
      <c r="BW1" s="58" t="s">
        <v>161</v>
      </c>
      <c r="BX1" s="58" t="s">
        <v>215</v>
      </c>
      <c r="BY1" s="59" t="s">
        <v>696</v>
      </c>
      <c r="BZ1" s="58" t="s">
        <v>157</v>
      </c>
      <c r="CA1" s="8" t="s">
        <v>605</v>
      </c>
      <c r="CB1" s="8" t="s">
        <v>287</v>
      </c>
      <c r="CC1" s="7" t="s">
        <v>122</v>
      </c>
      <c r="CD1" s="21" t="s">
        <v>17</v>
      </c>
      <c r="CE1" s="21" t="s">
        <v>60</v>
      </c>
      <c r="CF1" s="7" t="s">
        <v>61</v>
      </c>
      <c r="CG1" s="8" t="s">
        <v>483</v>
      </c>
      <c r="CH1" s="21" t="s">
        <v>475</v>
      </c>
      <c r="CI1" s="21" t="s">
        <v>474</v>
      </c>
      <c r="CJ1" s="21" t="s">
        <v>476</v>
      </c>
      <c r="CK1" s="10" t="s">
        <v>62</v>
      </c>
      <c r="CL1" s="8" t="s">
        <v>484</v>
      </c>
      <c r="CM1" s="21" t="s">
        <v>477</v>
      </c>
      <c r="CN1" s="21" t="s">
        <v>478</v>
      </c>
      <c r="CO1" s="21" t="s">
        <v>479</v>
      </c>
      <c r="CP1" s="21" t="s">
        <v>480</v>
      </c>
      <c r="CQ1" s="7" t="s">
        <v>134</v>
      </c>
      <c r="CR1" s="7" t="s">
        <v>135</v>
      </c>
      <c r="CS1" s="21" t="s">
        <v>149</v>
      </c>
      <c r="CT1" s="8" t="s">
        <v>165</v>
      </c>
      <c r="CU1" s="7" t="s">
        <v>166</v>
      </c>
      <c r="CV1" s="21" t="s">
        <v>173</v>
      </c>
      <c r="CW1" s="7" t="s">
        <v>141</v>
      </c>
      <c r="CX1" s="7" t="s">
        <v>146</v>
      </c>
      <c r="CY1" s="7" t="s">
        <v>142</v>
      </c>
      <c r="CZ1" s="7" t="s">
        <v>143</v>
      </c>
      <c r="DA1" s="21" t="s">
        <v>174</v>
      </c>
      <c r="DB1" s="8" t="s">
        <v>342</v>
      </c>
      <c r="DC1" s="8" t="s">
        <v>343</v>
      </c>
      <c r="DD1" s="20" t="s">
        <v>63</v>
      </c>
      <c r="DE1" s="20" t="s">
        <v>64</v>
      </c>
      <c r="DF1" s="20" t="s">
        <v>65</v>
      </c>
      <c r="DG1" s="20" t="s">
        <v>66</v>
      </c>
      <c r="DH1" s="20" t="s">
        <v>67</v>
      </c>
      <c r="DI1" s="20" t="s">
        <v>68</v>
      </c>
      <c r="DJ1" s="20" t="s">
        <v>69</v>
      </c>
      <c r="DK1" s="20" t="s">
        <v>70</v>
      </c>
      <c r="DL1" s="20" t="s">
        <v>71</v>
      </c>
      <c r="DM1" s="20" t="s">
        <v>72</v>
      </c>
      <c r="DN1" s="20" t="s">
        <v>314</v>
      </c>
      <c r="DO1" s="20" t="s">
        <v>613</v>
      </c>
      <c r="DP1" s="152" t="s">
        <v>702</v>
      </c>
      <c r="DQ1" s="152" t="s">
        <v>688</v>
      </c>
      <c r="DR1" s="178" t="s">
        <v>697</v>
      </c>
      <c r="DS1" s="21" t="s">
        <v>48</v>
      </c>
      <c r="DT1" s="96" t="s">
        <v>22</v>
      </c>
      <c r="DU1" s="21" t="s">
        <v>315</v>
      </c>
      <c r="DV1" s="21" t="s">
        <v>288</v>
      </c>
      <c r="DW1" s="21" t="s">
        <v>289</v>
      </c>
      <c r="DX1" s="21" t="s">
        <v>43</v>
      </c>
      <c r="DY1" s="21" t="s">
        <v>33</v>
      </c>
      <c r="DZ1" s="21" t="s">
        <v>51</v>
      </c>
      <c r="EA1" s="21" t="s">
        <v>73</v>
      </c>
      <c r="EB1" s="10" t="s">
        <v>74</v>
      </c>
      <c r="EC1" s="10" t="s">
        <v>75</v>
      </c>
      <c r="ED1" s="7" t="s">
        <v>76</v>
      </c>
      <c r="EE1" s="7" t="s">
        <v>77</v>
      </c>
      <c r="EF1" s="20" t="s">
        <v>78</v>
      </c>
      <c r="EG1" s="34" t="s">
        <v>337</v>
      </c>
      <c r="EH1" s="10" t="s">
        <v>125</v>
      </c>
      <c r="EI1" s="7" t="s">
        <v>124</v>
      </c>
      <c r="EJ1" s="24" t="s">
        <v>103</v>
      </c>
      <c r="EK1" s="10" t="s">
        <v>79</v>
      </c>
      <c r="EL1" s="21" t="s">
        <v>80</v>
      </c>
      <c r="EM1" s="21" t="s">
        <v>126</v>
      </c>
      <c r="EN1" s="21" t="s">
        <v>169</v>
      </c>
      <c r="EO1" s="24" t="s">
        <v>104</v>
      </c>
      <c r="EP1" s="8" t="s">
        <v>109</v>
      </c>
      <c r="EQ1" s="21" t="s">
        <v>108</v>
      </c>
      <c r="ER1" s="21" t="s">
        <v>162</v>
      </c>
      <c r="ES1" s="24" t="s">
        <v>127</v>
      </c>
      <c r="ET1" s="20" t="s">
        <v>128</v>
      </c>
      <c r="EU1" s="21" t="s">
        <v>129</v>
      </c>
      <c r="EV1" s="21" t="s">
        <v>130</v>
      </c>
      <c r="EW1" s="32" t="s">
        <v>356</v>
      </c>
      <c r="EX1" s="10" t="s">
        <v>152</v>
      </c>
      <c r="EY1" s="21" t="s">
        <v>171</v>
      </c>
      <c r="EZ1" s="7" t="s">
        <v>110</v>
      </c>
      <c r="FA1" s="7" t="s">
        <v>111</v>
      </c>
      <c r="FB1" s="7" t="s">
        <v>112</v>
      </c>
      <c r="FC1" s="21" t="s">
        <v>107</v>
      </c>
      <c r="FD1" s="8" t="s">
        <v>113</v>
      </c>
      <c r="FE1" s="21" t="s">
        <v>139</v>
      </c>
      <c r="FF1" s="24" t="s">
        <v>647</v>
      </c>
      <c r="FG1" s="10" t="s">
        <v>802</v>
      </c>
      <c r="FH1" s="21" t="s">
        <v>651</v>
      </c>
      <c r="FI1" s="24" t="s">
        <v>439</v>
      </c>
      <c r="FJ1" s="7" t="s">
        <v>114</v>
      </c>
      <c r="FK1" s="21" t="s">
        <v>652</v>
      </c>
      <c r="FL1" s="206" t="s">
        <v>440</v>
      </c>
      <c r="FM1" s="7" t="s">
        <v>115</v>
      </c>
      <c r="FN1" s="21" t="s">
        <v>653</v>
      </c>
      <c r="FO1" s="24" t="s">
        <v>441</v>
      </c>
      <c r="FP1" s="7" t="s">
        <v>116</v>
      </c>
      <c r="FQ1" s="21" t="s">
        <v>654</v>
      </c>
      <c r="FR1" s="7" t="s">
        <v>140</v>
      </c>
      <c r="FS1" s="7" t="s">
        <v>137</v>
      </c>
      <c r="FT1" s="21" t="s">
        <v>138</v>
      </c>
      <c r="FU1" s="24" t="s">
        <v>81</v>
      </c>
      <c r="FV1" s="7" t="s">
        <v>82</v>
      </c>
      <c r="FW1" s="21" t="s">
        <v>83</v>
      </c>
      <c r="FX1" s="8" t="s">
        <v>347</v>
      </c>
      <c r="FY1" s="8" t="s">
        <v>351</v>
      </c>
      <c r="FZ1" s="32" t="s">
        <v>648</v>
      </c>
      <c r="GA1" s="191" t="s">
        <v>713</v>
      </c>
      <c r="GB1" s="21" t="s">
        <v>655</v>
      </c>
      <c r="GC1" s="32" t="s">
        <v>329</v>
      </c>
      <c r="GD1" s="20" t="s">
        <v>714</v>
      </c>
      <c r="GE1" s="21" t="s">
        <v>656</v>
      </c>
      <c r="GF1" s="32" t="s">
        <v>352</v>
      </c>
      <c r="GG1" s="8" t="s">
        <v>715</v>
      </c>
      <c r="GH1" s="21" t="s">
        <v>657</v>
      </c>
      <c r="GI1" s="32" t="s">
        <v>438</v>
      </c>
      <c r="GJ1" s="8" t="s">
        <v>366</v>
      </c>
      <c r="GK1" s="61" t="s">
        <v>331</v>
      </c>
      <c r="GL1" s="7" t="s">
        <v>333</v>
      </c>
      <c r="GM1" s="62" t="s">
        <v>334</v>
      </c>
      <c r="GN1" s="8" t="s">
        <v>335</v>
      </c>
      <c r="GO1" s="24" t="s">
        <v>84</v>
      </c>
      <c r="GP1" s="10" t="s">
        <v>85</v>
      </c>
      <c r="GQ1" s="21" t="s">
        <v>163</v>
      </c>
      <c r="GR1" s="24" t="s">
        <v>86</v>
      </c>
      <c r="GS1" s="24" t="s">
        <v>88</v>
      </c>
      <c r="GT1" s="21" t="s">
        <v>119</v>
      </c>
      <c r="GU1" s="10" t="s">
        <v>87</v>
      </c>
      <c r="GV1" s="21" t="s">
        <v>164</v>
      </c>
      <c r="GW1" s="21" t="s">
        <v>170</v>
      </c>
      <c r="GX1" s="8" t="s">
        <v>284</v>
      </c>
      <c r="GY1" s="7" t="s">
        <v>120</v>
      </c>
      <c r="GZ1" s="7" t="s">
        <v>24</v>
      </c>
      <c r="HA1" s="7" t="s">
        <v>332</v>
      </c>
      <c r="HB1" s="21" t="s">
        <v>37</v>
      </c>
      <c r="HC1" s="21" t="s">
        <v>38</v>
      </c>
      <c r="HD1" s="21" t="s">
        <v>36</v>
      </c>
      <c r="HE1" s="24" t="s">
        <v>658</v>
      </c>
      <c r="HF1" s="7" t="s">
        <v>659</v>
      </c>
      <c r="HG1" s="24" t="s">
        <v>660</v>
      </c>
      <c r="HH1" s="7" t="s">
        <v>661</v>
      </c>
      <c r="HI1" s="24" t="s">
        <v>662</v>
      </c>
      <c r="HJ1" s="7" t="s">
        <v>663</v>
      </c>
      <c r="HK1" s="7" t="s">
        <v>636</v>
      </c>
      <c r="HL1" s="87" t="s">
        <v>311</v>
      </c>
      <c r="HM1" s="87" t="s">
        <v>367</v>
      </c>
      <c r="HN1" s="87" t="s">
        <v>365</v>
      </c>
      <c r="HO1" s="87" t="s">
        <v>354</v>
      </c>
      <c r="HP1" s="87" t="s">
        <v>312</v>
      </c>
      <c r="HQ1" s="87" t="s">
        <v>353</v>
      </c>
      <c r="HR1" s="87" t="s">
        <v>361</v>
      </c>
      <c r="HS1" s="87" t="s">
        <v>360</v>
      </c>
      <c r="HT1" s="33" t="s">
        <v>378</v>
      </c>
      <c r="HU1" s="7" t="s">
        <v>313</v>
      </c>
      <c r="HV1" s="8" t="s">
        <v>596</v>
      </c>
      <c r="HW1" s="7" t="s">
        <v>291</v>
      </c>
      <c r="HX1" s="8" t="s">
        <v>597</v>
      </c>
      <c r="HY1" s="7" t="s">
        <v>290</v>
      </c>
      <c r="HZ1" s="8" t="s">
        <v>598</v>
      </c>
      <c r="IA1" s="7" t="s">
        <v>296</v>
      </c>
      <c r="IB1" s="8" t="s">
        <v>539</v>
      </c>
      <c r="IC1" s="7" t="s">
        <v>34</v>
      </c>
      <c r="ID1" s="149" t="s">
        <v>14</v>
      </c>
      <c r="IE1" s="8" t="s">
        <v>724</v>
      </c>
      <c r="IF1" s="9" t="s">
        <v>641</v>
      </c>
      <c r="IG1" s="8" t="s">
        <v>638</v>
      </c>
      <c r="IH1" s="9" t="s">
        <v>643</v>
      </c>
      <c r="II1" s="8" t="s">
        <v>639</v>
      </c>
      <c r="IJ1" s="9" t="s">
        <v>644</v>
      </c>
      <c r="IK1" s="8" t="s">
        <v>642</v>
      </c>
      <c r="IL1" s="150" t="s">
        <v>640</v>
      </c>
      <c r="IM1" s="8" t="s">
        <v>117</v>
      </c>
      <c r="IN1" s="7" t="s">
        <v>118</v>
      </c>
      <c r="IO1" s="21" t="s">
        <v>349</v>
      </c>
      <c r="IP1" s="8" t="s">
        <v>744</v>
      </c>
      <c r="IQ1" s="21" t="s">
        <v>359</v>
      </c>
      <c r="IR1" s="60" t="s">
        <v>357</v>
      </c>
      <c r="IS1" s="21" t="s">
        <v>358</v>
      </c>
      <c r="IT1" s="25" t="s">
        <v>285</v>
      </c>
      <c r="IU1" s="26" t="s">
        <v>23</v>
      </c>
      <c r="IV1" s="26" t="s">
        <v>719</v>
      </c>
      <c r="IW1" s="26" t="s">
        <v>720</v>
      </c>
      <c r="IX1" s="27" t="s">
        <v>550</v>
      </c>
      <c r="IY1" s="26" t="s">
        <v>15</v>
      </c>
      <c r="IZ1" s="21" t="s">
        <v>89</v>
      </c>
      <c r="JA1" s="25" t="s">
        <v>175</v>
      </c>
      <c r="JB1" s="25" t="s">
        <v>437</v>
      </c>
      <c r="JC1" s="25" t="s">
        <v>16</v>
      </c>
      <c r="JD1" s="26" t="s">
        <v>664</v>
      </c>
      <c r="JE1" s="33" t="s">
        <v>338</v>
      </c>
      <c r="JF1" s="33" t="s">
        <v>340</v>
      </c>
      <c r="JG1" s="33" t="s">
        <v>339</v>
      </c>
      <c r="JH1" s="33" t="s">
        <v>707</v>
      </c>
      <c r="JI1" s="33" t="s">
        <v>708</v>
      </c>
      <c r="JJ1" s="33" t="s">
        <v>718</v>
      </c>
      <c r="JK1" s="25" t="s">
        <v>736</v>
      </c>
      <c r="JL1" s="28" t="s">
        <v>39</v>
      </c>
      <c r="JM1" s="28" t="s">
        <v>90</v>
      </c>
      <c r="JN1" s="29" t="s">
        <v>179</v>
      </c>
      <c r="JO1" s="21" t="s">
        <v>44</v>
      </c>
      <c r="JP1" s="29" t="s">
        <v>292</v>
      </c>
      <c r="JQ1" s="28" t="s">
        <v>91</v>
      </c>
      <c r="JR1" s="28" t="s">
        <v>92</v>
      </c>
      <c r="JS1" s="28" t="s">
        <v>41</v>
      </c>
      <c r="JT1" s="28" t="s">
        <v>42</v>
      </c>
      <c r="JU1" s="30" t="s">
        <v>131</v>
      </c>
      <c r="JV1" s="30" t="s">
        <v>105</v>
      </c>
      <c r="JW1" s="28" t="s">
        <v>93</v>
      </c>
      <c r="JX1" s="29" t="s">
        <v>178</v>
      </c>
      <c r="JY1" s="21" t="s">
        <v>94</v>
      </c>
      <c r="JZ1" s="29" t="s">
        <v>293</v>
      </c>
      <c r="KA1" s="28" t="s">
        <v>96</v>
      </c>
      <c r="KB1" s="28" t="s">
        <v>97</v>
      </c>
      <c r="KC1" s="28" t="s">
        <v>98</v>
      </c>
      <c r="KD1" s="28" t="s">
        <v>99</v>
      </c>
      <c r="KE1" s="28" t="s">
        <v>132</v>
      </c>
      <c r="KF1" s="28" t="s">
        <v>106</v>
      </c>
      <c r="KG1" s="30" t="s">
        <v>100</v>
      </c>
      <c r="KH1" s="21" t="s">
        <v>176</v>
      </c>
      <c r="KI1" s="7" t="s">
        <v>101</v>
      </c>
      <c r="KJ1" s="21" t="s">
        <v>177</v>
      </c>
      <c r="KK1" s="33" t="s">
        <v>436</v>
      </c>
      <c r="KL1" s="33" t="s">
        <v>376</v>
      </c>
      <c r="KM1" s="33" t="s">
        <v>377</v>
      </c>
      <c r="KN1" s="8" t="s">
        <v>336</v>
      </c>
      <c r="KO1" s="8" t="s">
        <v>286</v>
      </c>
      <c r="KP1" s="100" t="s">
        <v>603</v>
      </c>
      <c r="KQ1" s="17" t="s">
        <v>604</v>
      </c>
      <c r="KR1" s="63" t="s">
        <v>368</v>
      </c>
      <c r="KS1" s="63" t="s">
        <v>362</v>
      </c>
      <c r="KT1" s="98" t="s">
        <v>363</v>
      </c>
      <c r="KU1" s="63" t="s">
        <v>602</v>
      </c>
      <c r="KV1" s="90" t="s">
        <v>599</v>
      </c>
      <c r="KW1" s="90" t="s">
        <v>600</v>
      </c>
      <c r="KX1" s="90" t="s">
        <v>601</v>
      </c>
      <c r="KY1" s="91" t="s">
        <v>575</v>
      </c>
      <c r="KZ1" s="64" t="s">
        <v>371</v>
      </c>
      <c r="LA1" s="64" t="s">
        <v>373</v>
      </c>
      <c r="LB1" s="64" t="s">
        <v>576</v>
      </c>
      <c r="LC1" s="64" t="s">
        <v>370</v>
      </c>
      <c r="LD1" s="22" t="s">
        <v>297</v>
      </c>
      <c r="LE1" s="22" t="s">
        <v>295</v>
      </c>
      <c r="LF1" s="88" t="s">
        <v>294</v>
      </c>
      <c r="LG1" s="22" t="s">
        <v>318</v>
      </c>
      <c r="LH1" s="23" t="s">
        <v>299</v>
      </c>
      <c r="LI1" s="23" t="s">
        <v>300</v>
      </c>
      <c r="LJ1" s="88" t="s">
        <v>317</v>
      </c>
      <c r="LK1" s="23" t="s">
        <v>319</v>
      </c>
      <c r="LL1" s="22" t="s">
        <v>301</v>
      </c>
      <c r="LM1" s="22" t="s">
        <v>298</v>
      </c>
      <c r="LN1" s="88" t="s">
        <v>320</v>
      </c>
      <c r="LO1" s="22" t="s">
        <v>321</v>
      </c>
      <c r="LP1" s="23" t="s">
        <v>302</v>
      </c>
      <c r="LQ1" s="23" t="s">
        <v>303</v>
      </c>
      <c r="LR1" s="88" t="s">
        <v>322</v>
      </c>
      <c r="LS1" s="23" t="s">
        <v>323</v>
      </c>
      <c r="LT1" s="22" t="s">
        <v>304</v>
      </c>
      <c r="LU1" s="22" t="s">
        <v>305</v>
      </c>
      <c r="LV1" s="88" t="s">
        <v>324</v>
      </c>
      <c r="LW1" s="22" t="s">
        <v>325</v>
      </c>
      <c r="LX1" s="65" t="s">
        <v>316</v>
      </c>
      <c r="LY1" s="65" t="s">
        <v>306</v>
      </c>
      <c r="LZ1" s="88" t="s">
        <v>326</v>
      </c>
      <c r="MA1" s="65" t="s">
        <v>307</v>
      </c>
      <c r="MB1" s="22" t="s">
        <v>355</v>
      </c>
      <c r="MC1" s="22" t="s">
        <v>308</v>
      </c>
      <c r="MD1" s="88" t="s">
        <v>327</v>
      </c>
      <c r="ME1" s="22" t="s">
        <v>328</v>
      </c>
      <c r="MF1" s="65" t="s">
        <v>621</v>
      </c>
      <c r="MG1" s="65" t="s">
        <v>622</v>
      </c>
      <c r="MH1" s="88" t="s">
        <v>623</v>
      </c>
      <c r="MI1" s="65" t="s">
        <v>624</v>
      </c>
      <c r="MJ1" s="22" t="s">
        <v>625</v>
      </c>
      <c r="MK1" s="22" t="s">
        <v>626</v>
      </c>
      <c r="ML1" s="88" t="s">
        <v>627</v>
      </c>
      <c r="MM1" s="22" t="s">
        <v>628</v>
      </c>
      <c r="MN1" s="65" t="s">
        <v>629</v>
      </c>
      <c r="MO1" s="65" t="s">
        <v>630</v>
      </c>
      <c r="MP1" s="88" t="s">
        <v>631</v>
      </c>
      <c r="MQ1" s="147" t="s">
        <v>632</v>
      </c>
    </row>
    <row r="2" spans="1:355" ht="42" customHeight="1" x14ac:dyDescent="0.25">
      <c r="A2" s="165" t="s">
        <v>801</v>
      </c>
      <c r="B2" s="238"/>
      <c r="C2" s="68"/>
      <c r="D2" s="165"/>
      <c r="E2" s="68"/>
      <c r="F2" s="68"/>
      <c r="G2" s="68"/>
      <c r="H2" s="68"/>
      <c r="I2" s="145"/>
      <c r="J2" s="146"/>
      <c r="K2" s="68"/>
      <c r="L2" s="68"/>
      <c r="M2" s="68"/>
      <c r="N2" s="35"/>
      <c r="O2" s="38" t="str">
        <f t="shared" ref="O2:O8" ca="1" si="0">IF(N2&gt;0,SUM(TODAY()-N2)/365,"")</f>
        <v/>
      </c>
      <c r="P2" s="35"/>
      <c r="Q2" s="39" t="str">
        <f t="shared" ref="Q2:Q8" si="1">IF(AND(P2="",S2&gt;0),"ACUDE ESPONTANEAMENTE",IF(AND(AND(P2&gt;0,S2=""),OR(IX2&gt;0,IU2&lt;&gt;"")),"NA",IF(AND(P2&gt;0,IX2="",S2=""),"NO",IF(AND(P2&gt;0,S2&gt;0),"SI",""))))</f>
        <v/>
      </c>
      <c r="R2" s="40"/>
      <c r="S2" s="35"/>
      <c r="T2" s="31"/>
      <c r="U2" s="37"/>
      <c r="V2" s="31"/>
      <c r="W2" s="31"/>
      <c r="X2" s="31"/>
      <c r="Y2" s="31"/>
      <c r="Z2" s="31"/>
      <c r="AA2" s="31"/>
      <c r="AB2" s="31"/>
      <c r="AC2" s="41"/>
      <c r="AD2" s="40"/>
      <c r="AE2" s="55"/>
      <c r="AF2" s="40"/>
      <c r="AG2" s="40"/>
      <c r="AH2" s="36"/>
      <c r="AI2" s="36"/>
      <c r="AJ2" s="37"/>
      <c r="AK2" s="36"/>
      <c r="AL2" s="42" t="str">
        <f>IF(AND(AF2="",AG2="",AH2="",AI2="",AJ2="",AK2=""),"",IF(AND(OR(P2&gt;0,S2&gt;0),#REF!&gt;=0,#REF!&lt;2),"SIN RIESGO",IF(AND(OR(P2&gt;0,S2&gt;0),#REF!&gt;=2),"CON RIESGO",IF(AND(P2="",S2=""),"",IF(OR(Tabla1[[#This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M2" s="36"/>
      <c r="AN2" s="40"/>
      <c r="AO2" s="40"/>
      <c r="AP2" s="40"/>
      <c r="AQ2" s="40"/>
      <c r="AR2" s="40"/>
      <c r="AS2" s="31"/>
      <c r="AT2" s="31"/>
      <c r="AU2" s="31"/>
      <c r="AV2" s="40"/>
      <c r="AW2" s="31"/>
      <c r="AX2" s="40"/>
      <c r="AY2" s="40"/>
      <c r="AZ2" s="40"/>
      <c r="BA2" s="40"/>
      <c r="BB2" s="40"/>
      <c r="BC2" s="40"/>
      <c r="BD2" s="40"/>
      <c r="BE2" s="40"/>
      <c r="BF2" s="40"/>
      <c r="BG2" s="40"/>
      <c r="BH2" s="40"/>
      <c r="BI2" s="40"/>
      <c r="BJ2" s="40"/>
      <c r="BK2" s="35"/>
      <c r="BL2" s="35"/>
      <c r="BM2" s="31"/>
      <c r="BN2" s="43" t="str">
        <f t="shared" ref="BN2:BN8" si="2">IF(OR(BK2="SD",BL2=""),"",IF(BK2="",0,SUM(BL2-BK2)/30))</f>
        <v/>
      </c>
      <c r="BO2" s="57" t="str">
        <f>IF(BT2&gt;0,SUM(BS2-#REF!),"")</f>
        <v/>
      </c>
      <c r="BP2" s="44" t="str">
        <f t="shared" ref="BP2:BP8" si="3">IF(AND(BM2="Corregida",BL2&gt;0,S2&gt;0,ISBLANK(BT2)),"SIN SEMANAS X ECO",IF(AND(BM2="Corregida",BL2&gt;0,S2&gt;0),SUM(S2-BO2)/7,IF(AND(OR(BM2="SI",BM2="NO"),BL2&gt;0,S2&gt;0),SUM(S2-BL2)/7,"")))</f>
        <v/>
      </c>
      <c r="BQ2" s="31" t="str">
        <f t="shared" ref="BQ2:BQ8" si="4">IF(AND(BP2="",IQ2=""),"",IF(AND(BP2="",IQ2="DEFINIR FPP POR ECO"),"SIN DATO",IF(BP2&lt;0,"ERROR FUM O INGRESO O ECO",IF(BM2="NO","DEFINIR CON ECO",IF(BP2&lt;12,"I TRIM",IF(BP2&lt;27,"II TRIM",IF(AND(BP2&gt;26,BP2&lt;45),"III TRIM","ERROR FUM O INGRESO O ECO")))))))</f>
        <v/>
      </c>
      <c r="BR2" s="39" t="str">
        <f t="shared" ref="BR2:BR8" ca="1" si="5">IF(SUM((TODAY()-BL2)/7)&gt;43.1,"",IF(AND(BL2&gt;0,OR(BM2="si",BM2="Corregida",BM2="NO")),SUM((TODAY()-BL2)/7),""))</f>
        <v/>
      </c>
      <c r="BS2" s="35"/>
      <c r="BT2" s="43"/>
      <c r="BU2" s="35"/>
      <c r="BV2" s="31"/>
      <c r="BW2" s="40"/>
      <c r="BX2" s="40"/>
      <c r="BY2" s="40"/>
      <c r="BZ2" s="40"/>
      <c r="CA2" s="35"/>
      <c r="CB2" s="31"/>
      <c r="CC2" s="31"/>
      <c r="CD2" s="39" t="str">
        <f t="shared" ref="CD2:CD8" si="6">IF(AND(OR(P2&gt;0,S2&gt;0),CB2=""),"SD",IF(AND(OR(P2="",S2=""),CB2=""),"",IF(AND(OR(P2&gt;0,S2&gt;0),CB2&gt;0,CC2&gt;0),SUM(CC2)/(CB2*CB2),"X")))</f>
        <v/>
      </c>
      <c r="CE2" s="45" t="str">
        <f t="shared" ref="CE2:CE8" si="7">IF(AND(CD2&lt;10,CC2="SD"),"SIN DATO PESO PREGESTACION O I TRIM",IF(AND(OR(S2&gt;0,P2&gt;0),CD2="X"),"INGRESAR DATO DE PESO",IF(CD2="SD","INGRESAR DATO DE TALLA Y PESO",IF(CD2&lt;18.5,"BAJO PESO",IF(CD2&lt;25,"NORMAL",IF(CD2&lt;30,"SOBREPESO",IF(AND(CD2&gt;=30,CD2&lt;50),"OBESIDAD","")))))))</f>
        <v/>
      </c>
      <c r="CF2" s="35"/>
      <c r="CG2" s="31"/>
      <c r="CH2" s="39" t="str">
        <f t="shared" ref="CH2:CH8" si="8">IF(AND(OR(P2&gt;0,S2&gt;0),CB2=""),"SD",IF(AND(OR(P2="",S2=""),CB2=""),"",IF(AND(OR(P2&gt;0,S2&gt;0),CB2&gt;0),SUM(CG2)/(CB2*CB2),"X")))</f>
        <v/>
      </c>
      <c r="CI2" s="31" t="str">
        <f t="shared" ref="CI2:CI8" si="9">IF(AND(CF2="",BL2=""),"",IF(AND(BL2&gt;0,CF2=""),"NA",IF(CF2&lt;BL2,"REVISAR FUM O FECHA PESO",IF(CF2&gt;0,INT(SUM(CF2-BL2)/7)))))</f>
        <v/>
      </c>
      <c r="CJ2" s="31" t="str">
        <f>IF(OR(CI2="",CI2="NA"),"",IF(AND(CI2&gt;=29,CI2&lt;=42),"REGISTRAR EN III TRIM",IF(AND(CI2&gt;0,CI2&lt;=13),"REGISTRAR EN I TRIM",IF(CI2="REVISAR FUM O FECHA PESO","REVISAR",IF(CI2&gt;0,HLOOKUP(CI2,#REF!,#REF!),"")))))</f>
        <v/>
      </c>
      <c r="CK2" s="35"/>
      <c r="CL2" s="31"/>
      <c r="CM2" s="39" t="str">
        <f t="shared" ref="CM2:CM8" si="10">IF(AND(OR(P2&gt;0,S2&gt;0),CB2=""),"SD",IF(AND(OR(P2="",S2=""),CB2=""),"",IF(AND(OR(P2&gt;0,S2&gt;0),CB2&gt;0),SUM(CL2)/(CB2*CB2),"X")))</f>
        <v/>
      </c>
      <c r="CN2" s="31" t="str">
        <f t="shared" ref="CN2:CN8" si="11">IF(AND(CK2="",BL2=""),"",IF(AND(BL2&gt;0,CK2=""),"NA",IF(CK2&lt;BL2,"REVISAR FUM O FECHA PESO",IF(CK2&gt;0,INT(SUM(CK2-BL2)/7)))))</f>
        <v/>
      </c>
      <c r="CO2" s="31" t="str">
        <f>IF(OR(CN2="",CN2="NA"),"",IF(AND(CN2&gt;0,CN2&lt;=28),"REGISTRAR EN  TRIM RESPECTIVO",IF(CN2&gt;0,HLOOKUP(CN2,#REF!,#REF!),"")))</f>
        <v/>
      </c>
      <c r="CP2" s="31" t="str">
        <f t="shared" ref="CP2:CP8" si="12">IF(AND(OR(P2&gt;0,S2&gt;0),CE2&lt;&gt;"",CJ2&lt;&gt;"",CO2&lt;&gt;""),CO2,IF(AND(OR(P2&gt;0,S2&gt;0),CE2&lt;&gt;"",CJ2&lt;&gt;"",CO2=""),CJ2,IF(AND(OR(P2&gt;0,S2&gt;0),CE2&lt;&gt;"",CJ2="",CO2=""),CE2,IF(AND(OR(P2&gt;0,S2&gt;0),CE2&lt;&gt;"",CJ2="",CO2&lt;&gt;""),CO2,""))))</f>
        <v/>
      </c>
      <c r="CQ2" s="31"/>
      <c r="CR2" s="31"/>
      <c r="CS2" s="37" t="str">
        <f t="shared" ref="CS2:CS8" si="13">IF(AND(OR(S2="",S2&lt;&gt;""),CR2="",CQ2=""),"",IF(AND(OR(P2&gt;0,S2&gt;0),OR(CQ2&gt;=140,CR2&gt;=90)),"DEFINIR ESTADIO HTA",IF(AND(OR(P2&gt;0,S2&gt;0),AND(CQ2&gt;120,CQ2&lt;=139)),"PRE HTA SEGUIMIENTO",IF(AND(OR(P2&gt;0,S2&gt;0),AND(CR2&gt;80,CR2&lt;=89)),"PRE HTA SEGUIMIENTO",IF(AND(OR(P2&gt;0,S2&gt;0),AND(CQ2&gt;=80,CQ2&lt;=120)),"APARENTEMENTE NORMAL",IF(AND(OR(P2&gt;0,S2&gt;0),AND(CR2&gt;=50,CR2&lt;=80)),"APARENTEMENTE NORMAL",IF(AND(OR(P2&gt;0,S2&gt;0),OR(CQ2&lt;=70,CR2&lt;=40)),"HIPOTENSIÓN","")))))))</f>
        <v/>
      </c>
      <c r="CT2" s="31"/>
      <c r="CU2" s="31"/>
      <c r="CV2" s="37" t="str">
        <f t="shared" ref="CV2:CV8" si="14">IF(AND(OR(S2="",S2&lt;&gt;""),CT2="",CU2=""),"",IF(AND(OR(P2&gt;0,S2&gt;0),OR(CT2&gt;=140,CU2&gt;=90)),"ALTO RIESGO PREECLAMPSIA,DEFINIR ESTADIO HTA",IF(AND(OR(P2&gt;0,S2&gt;0),AND(CT2&gt;120,CT2&lt;=139)),"PRE HTA SEGUIMIENTO,RIESGO HIPERTENSION INDUCIDA POR EL EMBARAZO",IF(AND(OR(P2&gt;0,S2&gt;0),AND(CU2&gt;80,CU2&lt;=89)),"PRE HTA SEGUIMIENTO, RIESGO HIPERTENSION INDUCIDA POR EL EMBARAZO",IF(AND(OR(P2&lt;&gt;"",S2&lt;&gt;""),CR2&lt;&gt;"",CU2&lt;&gt;"",CR2&lt;=CU2),"VIGILAR CIFRAS PRESION ARTERIAL",IF(AND(OR(P2&gt;0,S2&gt;0),AND(CT2&gt;120,CT2&lt;=139)),"PRE HTA SEGUIMIENTO",IF(AND(OR(P2&gt;0,S2&gt;0),OR(CT2&lt;=60,CU2&lt;40)),"HIPOTENSIÓN",IF(AND(OR(P2&lt;&gt;"",S2&lt;&gt;""),CR2&lt;&gt;"",CU2&lt;&gt;"",CR2&gt;CU2),"APARENTEMENTE NORMAL",IF(AND(OR(P2&gt;0,S2&gt;0),AND(CT2&gt;=80,CT2&lt;=120)),"APARENTEMENTE NORMAL",IF(AND(OR(P2&gt;0,S2&gt;0),AND(CU2&gt;=50,CU2&lt;=80)),"APARENTEMENTE NORMAL",""))))))))))</f>
        <v/>
      </c>
      <c r="CW2" s="31"/>
      <c r="CX2" s="31"/>
      <c r="CY2" s="31"/>
      <c r="CZ2" s="31"/>
      <c r="DA2" s="37" t="str">
        <f t="shared" ref="DA2:DA8" si="15">IF(AND(OR(S2="",S2&lt;&gt;""),CW2="",CX2="",CY2="",CZ2=""),"",IF(AND(OR(P2&gt;0,S2&gt;0),OR(CW2&gt;=140,CX2&gt;=90,CY2&gt;=140,CZ2&gt;=90)),"ESTUDIO INMEDIATO HTA PARA DESCARTAR PREECLAMSIA",IF(AND(OR(P2&gt;0,S2&gt;0),OR(AND(CY2&gt;=130,CY2&lt;=139),AND(CW2&gt;=130,CW2&lt;=139))),"PRE HTA,RIESGO ALTO PREECLAMPSIA",IF(AND(OR(P2&gt;0,S2&gt;0),OR(AND(CZ2&gt;=80,CZ2&lt;=89),AND(CX2&gt;=80,CX2&lt;=89))),"PRE HTA,RIESGO ALTO PREECLAMPSIA",IF(AND(OR(P2&gt;0,S2&gt;0),OR(AND(CY2&gt;120,CY2&lt;=129),AND(CW2&gt;120,CW2&lt;=129))),"RANGO PREHIPERTENSIVO SEGUIMIENTO HTA",IF(AND(OR(P2&lt;&gt;"",S2&lt;&gt;""),CR2&lt;&gt;"",CX2&lt;&gt;"",CZ2&lt;&gt;"",OR(CR2&lt;CZ2,CR2&lt;CX2)),"VIGILAR CIFRAS PRESION ARTERIAL",IF(AND(OR(P2&lt;&gt;"",S2&lt;&gt;""),CQ2="",CR2="",OR(CX2&lt;CZ2,CW2&lt;CY2)),"VIGILAR CIFRAS PRESION ARTERIAL",IF(AND(OR(P2&lt;&gt;"",S2&lt;&gt;""),CR2&lt;&gt;"",CX2&lt;&gt;"",CZ2&lt;&gt;"",OR(CR2=CZ2,CR2=CX2)),"APARENTEMENTE NORMAL",IF(AND(OR(P2&gt;0,S2&gt;0),OR(AND(CY2&gt;=80,CY2&lt;=120),AND(CW2&gt;=80,CW2&lt;=120))),"APARENTEMENTE NORMAL",IF(AND(OR(P2&gt;0,S2&gt;0),OR(AND(CZ2&gt;=50,CZ2&lt;80),AND(CX2&gt;=50,CX2&lt;80))),"APARENTEMENTE NORMAL",""))))))))))</f>
        <v/>
      </c>
      <c r="DB2" s="35"/>
      <c r="DC2" s="35"/>
      <c r="DD2" s="35"/>
      <c r="DE2" s="35"/>
      <c r="DF2" s="35"/>
      <c r="DG2" s="35"/>
      <c r="DH2" s="35"/>
      <c r="DI2" s="35"/>
      <c r="DJ2" s="35"/>
      <c r="DK2" s="35"/>
      <c r="DL2" s="35"/>
      <c r="DM2" s="35"/>
      <c r="DN2" s="35"/>
      <c r="DO2" s="35"/>
      <c r="DP2" s="43"/>
      <c r="DQ2" s="35"/>
      <c r="DR2" s="31" t="str">
        <f t="shared" ref="DR2:DR8" si="16">IF(AND(BQ2="ERROR FUM O INGRESO",DQ2&gt;0),"ERROR FUM O INGRESO",IF(AND(DQ2="",S2="",P2=""),"",IF(OR(AND(DQ2&lt;&gt;"",DQ2&lt;BL2),AND(DQ2&lt;&gt;"",AND(SUM((DQ2-BL2)/7)&gt;0,SUM((DQ2-BL2)/7)&lt;28))),"PLAN REALIZADO ANTES III TRIM", IF(AND(DQ2="",OR(P2&gt;0,S2&gt;0),AND(BR2&gt;=28, BR2&lt;35,DS2="ACTIVA INGRESO A CPN")),"PLANEAR PLAN DE PARTO", IF(AND(DQ2="",OR(P2&gt;0,S2&gt;0),BR2&gt;=35,DS2="ACTIVA INGRESO A CPN"),"CONCERTAR PLAN DE PARTO INMEDIATO", IF(AND(DQ2="",OR(P2&gt;0,S2&gt;0),AND(BR2&gt;0, BR2&lt;28),OR(DS2="ACTIVA INGRESO A CPN", DS2=" ACTIVA SIN INGRESO CPN")),"EN ESPERA", IF(AND(DQ2="",OR(P2&gt;0,S2&gt;0),AND(IZ2&gt;0, IZ2&lt;28)),"NO APLICA SALE PROGRAMA ANTES III TRIM", IF(AND(DQ2="",OR(P2&gt;0,S2&gt;0),AND(IZ2&gt;=28, IZ2&lt;35)),"SALE PROGRAMA ANTES SEMANA 35", IF(AND(DQ2="",OR(P2&gt;0,S2&gt;0),IZ2&gt;35),"SALE SIN PLAN DE PARTO",IF(DQ2&gt;0,SUM(DQ2-BL2)/7,""))))))))))</f>
        <v/>
      </c>
      <c r="DS2" s="46" t="str">
        <f t="shared" ref="DS2:DS8" si="17">IF(AND(S2&lt;&gt;"",IU2="CAMBIO DE RESIDENCIA"),"SEGUIMIENTO REPORTE EPS",IF(AND(S2&lt;&gt;"",OR(IU2&lt;&gt;"",IX2&lt;&gt;"")),"SALIO PROGRAMA",IF(AND(AND(S2="",P2&gt;0),OR(IU2&lt;&gt;"",IX2&lt;&gt;"")),"SALE SIN INGRESO CPN",IF(AND(S2="",P2&gt;0,IU2="",IX2=""),"ACTIVA SIN INGRESO CPN",IF(AND(S2&lt;&gt;"",OR(IU2="",IX2="")),"ACTIVA INGRESO A CPN","")))))</f>
        <v/>
      </c>
      <c r="DT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U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2" s="35" t="str">
        <f>IF(S2="","",IF(S2&gt;0,MAX(Tabla1[[#This Row],[FECHA C2]:[FECHA C13]],Tabla1[[#This Row],[FECHA CONSULTA PRIMERA VEZ PROGRAMA CPN ]])))</f>
        <v/>
      </c>
      <c r="DW2" s="31" t="str">
        <f t="shared" ref="DW2:DW8" si="18">IF(AND(DV2="",BL2="",S2=""),"",IF(AND(S2="",BL2&gt;0,DV2=""),"",IF(AND(S2&gt;0,DV2&lt;BL2),"REVISAR FUM O FECHA PESO",IF(AND(S2&gt;0,DV2&gt;0,BL2=""),"SD",IF(AND(S2&gt;0,DV2&gt;0,BL2&gt;0),INT(SUM(DV2-BL2)/7))))))</f>
        <v/>
      </c>
      <c r="DX2" s="43" t="str">
        <f>IF(S2&gt;0,SUM(COUNTA(DD2:DO2)+COUNTA(Tabla1[[#This Row],[FECHA CONSULTA PRIMERA VEZ PROGRAMA CPN ]])),"")</f>
        <v/>
      </c>
      <c r="DY2" s="43" t="str">
        <f t="shared" ref="DY2:DY8" si="19">IF(AND(DX2&gt;=0,DX2&lt;4),"NO",IF(AND(DX2&gt;=4,DX2&lt;12),"SI",""))</f>
        <v/>
      </c>
      <c r="DZ2" s="39" t="str">
        <f t="shared" ref="DZ2:DZ8" si="20">IF(BP2="","",IF(BP2&gt;0,INT(SUM(((40-BP2)/4)+2)),"X"))</f>
        <v/>
      </c>
      <c r="EA2" s="47" t="str">
        <f t="shared" ref="EA2:EA8" si="21">IF(DZ2="","",IF(DX2&gt;0,SUM(DX2/DZ2),"X"))</f>
        <v/>
      </c>
      <c r="EB2" s="35"/>
      <c r="EC2" s="35"/>
      <c r="ED2" s="35"/>
      <c r="EE2" s="35"/>
      <c r="EF2" s="35"/>
      <c r="EG2" s="35"/>
      <c r="EH2" s="35"/>
      <c r="EI2" s="31"/>
      <c r="EJ2" s="31"/>
      <c r="EK2" s="35"/>
      <c r="EL2" s="43" t="str">
        <f t="shared" ref="EL2:EL8" si="22">IF(AND(BQ2="ERROR FUM O INGRESO",EK2&gt;0),"ERROR FUM O INGRESO",IF(AND(EK2="",S2="",P2=""),"",IF(OR(AND(EK2&lt;&gt;"",EK2&lt;BL2),AND(EK2&lt;&gt;"",SUM((EK2-BL2)/7)&gt;40)),"CORREGIR FECHA RESULTADO",IF(AND(EK2="",OR(P2&gt;0,S2&gt;0)),"TOMAR EXAMEN",IF(EK2&gt;0,SUM(EK2-BL2)/7,"")))))</f>
        <v/>
      </c>
      <c r="EM2" s="39" t="str">
        <f t="shared" ref="EM2:EM8" si="23">IF(AND(OR(P2&gt;0,S2&gt;0),EJ2=""),"",IF(AND(OR(P2&gt;0,S2&gt;0),EJ2&gt;0,EJ2&lt;11),"MANEJO MD POR ANEMIA FERROPENICA",IF(AND(OR(P2&gt;0,S2&gt;0),EJ2&lt;=14),"NORMAL- SUMINISTRAR SULFATO FERROSO",IF(AND(OR(P2&gt;0,S2&gt;0),EJ2&lt;20),"NO DAR SULFATO FERROSO",""))))</f>
        <v/>
      </c>
      <c r="EN2" s="31" t="str">
        <f t="shared" ref="EN2:EN8" si="24">IF(AND(EL2="",BQ2=""),"",IF(AND(EL2&lt;&gt;"",BQ2="SIN DATO"),"SIN DATO",IF(AND(EL2="",BQ2&lt;&gt;""),"",IF(AND(EL2&lt;0,BQ2&gt;0),"ERROR FUM O INGRESO",IF(EL2&lt;=13,"I TRIM",IF(EL2&lt;28,"II TRIM",IF(AND(EL2&gt;27,EL2&lt;45),"III TRIM","POR DEFINIR")))))))</f>
        <v/>
      </c>
      <c r="EO2" s="37"/>
      <c r="EP2" s="35"/>
      <c r="EQ2" s="44" t="str">
        <f t="shared" ref="EQ2:EQ8" si="25">IF(AND(BQ2="ERROR FUM O INGRESO",EP2&gt;0),"ERROR FUM O INGRESO",IF(AND(EP2="",S2="",P2=""),"",IF(OR(AND(EP2&lt;&gt;"",EP2&lt;BL2),AND(EP2&lt;&gt;"",SUM((EP2-BL2)/7)&gt;40)),"CORREGIR FECHA RESULTADO",IF(AND(EP2="",OR(P2&gt;0,S2&gt;0)),"TOMAR EXAMEN",IF(EP2&gt;0,SUM(EP2-BL2)/7,"")))))</f>
        <v/>
      </c>
      <c r="ER2" s="39" t="str">
        <f t="shared" ref="ER2:ER8" si="26">IF(AND(OR(P2&gt;0,S2&gt;0),EO2=""),"",IF(AND(OR(P2&gt;0,S2&gt;0),EO2&gt;0,EO2&lt;10.5),"MANEJO MD POR ANEMIA FERROPENICA",IF(AND(OR(P2&gt;0,S2&gt;0),EO2&lt;14),"NORMAL- SUMINISTRAR SULFATO FERROSO",IF(AND(OR(P2&gt;0,S2&gt;0),EO2&lt;20),"NO DAR SULFATO FERROSO",""))))</f>
        <v/>
      </c>
      <c r="ES2" s="37"/>
      <c r="ET2" s="35"/>
      <c r="EU2" s="44" t="str">
        <f t="shared" ref="EU2:EU8" si="27">IF(AND(BQ2="ERROR FUM O INGRESO",ET2&gt;0),"ERROR FUM O INGRESO",IF(AND(ET2="",S2="",P2=""),"",IF(OR(AND(ET2&lt;&gt;"",ET2&lt;BL2),AND(ET2&lt;&gt;"",SUM((ET2-BL2)/7)&gt;40)),"CORREGIR FECHA RESULTADO",IF(AND(ET2="",OR(P2&gt;0,S2&gt;0)),"TOMAR EXAMEN",IF(ET2&gt;0,SUM(ET2-BL2)/7,"")))))</f>
        <v/>
      </c>
      <c r="EV2" s="39" t="str">
        <f t="shared" ref="EV2:EV8" si="28">IF(ES2="A-","RIESGO DE INCOMPATIBILIDAD RH",IF(ES2="B-","RIESGO DE INCOMPATIBILIDAD RH",IF(ES2="O-","RIESGO DE INCOMPATIBILIDAD RH",IF(ES2="AB-","RIESGO DE INCOMPATIBILIDAD RH",IF(OR(ES2="A+",ES2="A--"),"NO HAY RIESGO POR RH",IF(OR(ES2="B+",ES2="B--"),"NO HAY RIESGO POR RH",IF(OR(ES2="O+",ES2="O--"),"NO HAY RIESGO POR RH",IF(OR(ES2="AB+",ES2="AB--"),"NO HAY RIESGO POR RH",IF(ES2=0,"")))))))))</f>
        <v/>
      </c>
      <c r="EW2" s="31"/>
      <c r="EX2" s="35"/>
      <c r="EY2" s="44" t="str">
        <f t="shared" ref="EY2:EY8" si="29">IF(AND(BQ2="ERROR FUM O INGRESO",EX2&gt;0),"ERROR FUM O INGRESO",IF(AND(EX2="",S2="",P2=""),"",IF(OR(AND(EX2&lt;&gt;"",EX2&lt;BL2),AND(EX2&lt;&gt;"",SUM((EX2-BL2)/7)&gt;40)),"CORREGIR FECHA RESULTADO",IF(AND(EX2="",OR(P2&gt;0,S2&gt;0)),"TOMAR EXAMEN",IF(EX2&gt;0,SUM(EX2-BL2)/7,"")))))</f>
        <v/>
      </c>
      <c r="EZ2" s="44"/>
      <c r="FA2" s="44"/>
      <c r="FB2" s="44"/>
      <c r="FC2" s="31" t="str">
        <f t="shared" ref="FC2:FC8" ca="1" si="30">IF(AND(OR(EZ2&gt;0,FA2&gt;0,FB2&gt;0),FE2&gt;0,FE2&lt;24,AND(EZ2&gt;1,EZ2&lt;92),AND(FA2&gt;1,FA2&lt;180),AND(FB2&gt;1,FB2&lt;153)),"NORMAL, NO DESCARTA DIABETES POR REALIZARLO ANTES DE  SEMANA 24, ",IF(AND(OR(EZ2&gt;0,FA2&gt;0,FB2&gt;0),FE2&gt;0,FE2&lt;24,OR(EZ2&gt;=92,FA2&gt;=180,FB2&gt;=153)),"DIABETES, REMITIR",IF(AND(BR2="",FD2="",EZ2="",FA2="",FB2=""),"",IF(AND(BR2&gt;=19,BR2&lt;24,FD2="",EZ2="",FA2="",FB2=""),"PROGRAMAR TOMA PTOG SIGUIENTE CONTROL",IF(AND(BR2&gt;=24,FD2="",EZ2="",FA2="",FB2=""),"TOMAR PTOG",IF(OR(EZ2&gt;=92,FA2&gt;=180,FB2&gt;=153),"DIABETES, REMITIR",IF(AND(AND(EZ2&gt;1,EZ2&lt;92),AND(FA2&gt;1,FA2&lt;180),AND(FB2&gt;1,FB2&lt;153)),"NORMAL",IF(AND(EZ2&gt;0,OR(FA2=0,FB2=0)),"NO COMPLETA EXAMEN",""))))))))</f>
        <v/>
      </c>
      <c r="FD2" s="48"/>
      <c r="FE2" s="44" t="str">
        <f t="shared" ref="FE2:FE8" si="31">IF(AND(BQ2="ERROR FUM O INGRESO",FD2&gt;0),"ERROR FUM O INGRESO",IF(AND(FD2="",S2="",P2=""),"",IF(OR(AND(FD2&lt;&gt;"",FD2&lt;BL2),AND(FD2&lt;&gt;"",SUM((FD2-BL2)/7)&gt;40)),"CORREGIR FECHA RESULTADO",IF(AND(FD2="",OR(P2&gt;0,S2&gt;0)),"TOMAR EXAMEN",IF(FD2&gt;0,SUM(FD2-BL2)/7,"")))))</f>
        <v/>
      </c>
      <c r="FF2" s="35"/>
      <c r="FG2" s="35"/>
      <c r="FH2" s="44" t="str">
        <f t="shared" ref="FH2:FH8" si="32">IF(AND(BQ2="ERROR FUM O INGRESO",FG2&gt;0),"ERROR FUM O INGRESO",IF(AND(FG2="",S2="",P2=""),"",IF(OR(AND(FG2&lt;&gt;"",FG2&lt;BL2),AND(FG2&lt;&gt;"",AND(SUM((FG2-BL2)/7)&gt;=13,SUM((FG2-BL2)/7)&lt;27))),"REGISTRAR EN II TRIMESTRE",IF(OR(AND(FG2&lt;&gt;"",FG2&lt;BL2),AND(FG2&lt;&gt;"",AND(SUM((FG2-BL2)/7)&gt;=27,SUM((FG2-BL2)/7)&lt;44))),"REGISTRAR EN III TRIMESTRE",IF(AND(FG2="",OR(P2&gt;0,S2&gt;0),AND(BR2&gt;1,BR2&lt;10)),"EN RANGO PARA TOMAR EXAMEN",IF(AND(FG2="",OR(P2&gt;0,S2&gt;0),AND(BR2&gt;=10,BR2&lt;13)),"TOMA INMEDIATA DE TAMIZAJE",IF(AND(FG2="",BP2&lt;13,OR(P2&gt;0,S2&gt;0)),"PIERDE TOMA DE TAMIZAJE",IF(AND(FG2="",OR(P2&gt;0,S2&gt;0),AND(BP2&gt;=13,BP2&lt;43)),"NO APLICA-INGRESO TARDIO",IF(FG2&gt;0,SUM(FG2-BL2)/7,"")))))))))</f>
        <v/>
      </c>
      <c r="FI2" s="35"/>
      <c r="FJ2" s="49"/>
      <c r="FK2" s="44" t="str">
        <f t="shared" ref="FK2:FK8" si="33">IF(AND(BQ2="ERROR FUM O INGRESO",FJ2&gt;0),"ERROR FUM O INGRESO",IF(AND(FJ2="",S2="",P2=""),"",IF(AND(FJ2&lt;&gt;"",FJ2&lt;BL2), "INCOHERENCIA FUM Y FECHA TAMIZAJE",IF(AND(FJ2="",DS2="ACTIVA INGRESO A CPN",AND(BR2&gt;0,BR2&lt;13)),"EN ESPERA-ESTÁ I TRIM", IF(AND(FJ2="",AND(BP2&gt;0, BP2&lt;13),OR(P2&gt;0,S2&gt;0),AND(IZ2&gt;0,IZ2&lt;13)),"NO APLICA-SALIO DEL PROGRAMA I TRIM",IF(AND(FJ2&lt;&gt;"",AND(SUM((FJ2-BL2)/7)&gt;0,SUM((FJ2-BL2)/7)&lt;13)),"REGISTRAR EN I TRIMESTRE",IF(AND(FJ2&lt;&gt;"",AND(SUM((FJ2-BL2)/7)&gt;=27,SUM((FJ2-BL2)/7)&lt;44)),"REGISTRAR EN III TRIMESTRE",IF(AND(FJ2="",OR(P2&gt;0,S2&gt;0),AND(BR2&gt;=13,BR2&lt;24),DS2="ACTIVA INGRESO A CPN"),"EN RANGO PARA TOMAR EXAMEN",IF(AND(FJ2="",OR(P2&gt;0,S2&gt;0),AND(BR2&gt;=25,BR2&lt;27),DS2="ACTIVA INGRESO A CPN"),"TOMA INMEDIATA DE TAMIZAJE",IF(AND(FJ2="",OR(P2&gt;0,S2&gt;0),AND(BP2&gt;=27,BP2&lt;44)),"NO APLICA-INGRESO TARDIO",IF(AND(FJ2="",BP2&lt;27),"PIERDE TOMA DE TAMIZAJE",IF(FJ2&gt;0,SUM(FJ2-BL2)/7,""))))))))))))</f>
        <v/>
      </c>
      <c r="FL2" s="35"/>
      <c r="FM2" s="49"/>
      <c r="FN2" s="44" t="str">
        <f t="shared" ref="FN2:FN8" si="34">IF(AND(BQ2="ERROR FUM O INGRESO",FM2&gt;0),"ERROR FUM O INGRESO",IF(AND(FM2="",S2="",P2=""),"",IF(AND(FM2&lt;&gt;"",FM2&lt;BL2), "INCOHERENCIA FUM Y FECHA TAMIZAJE",IF(AND(FM2="",DS2="ACTIVA INGRESO A CPN",AND(BR2&gt;0,BR2&lt;27)),"EN ESPERA-ESTÁ I TRIM O II TRIM", IF(AND(FM2="",AND(BP2&gt;0, BP2&lt;27),OR(P2&gt;0,S2&gt;0),AND(IZ2&gt;0,IZ2&lt;27)),"NO APLICA-SALIO DEL PROGRAMA I O II TRIM",IF(AND(FM2&lt;&gt;"",AND(SUM((FM2-BL2)/7)&gt;0,SUM((FM2-BL2)/7)&lt;13)),"REGISTAR EN I TRIMESTRE",IF(AND(FM2&lt;&gt;"",AND(SUM((FM2-BL2)/7)&gt;=13,SUM((FM2-BL2)/7)&lt;27)),"REGISTRAR EN II TRIMESTRE",IF(AND(FM2="",OR(P2&gt;0,S2&gt;0),AND(BR2&gt;=28,BR2&lt;35),DS2="ACTIVA INGRESO A CPN"),"EN RANGO PARA TOMAR EXAMEN",IF(AND(FM2="",OR(P2&gt;0,S2&gt;0),BR2&gt;=35, DS2="ACTIVA INGRESO A CPN"),"TOMA INMEDIATA DE TAMIZAJE",IF(AND(FM2="",DS2= "SALE SIN INGRESO CPN"),"NO APLICA-SIN CPN",IF(AND(FM2="",BP2&lt;44),"PIERDE TOMA DE TAMIZAJE",IF(FM2&gt;0,SUM(FM2-BL2)/7,""))))))))))))</f>
        <v/>
      </c>
      <c r="FO2" s="35"/>
      <c r="FP2" s="49"/>
      <c r="FQ2" s="44" t="str">
        <f>IF(AND(FF2="",FI2="",FL2="",FO2=""),"",IF(OR(OR(Tabla1[[#This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R2" s="31"/>
      <c r="FS2" s="35"/>
      <c r="FT2" s="44" t="str">
        <f t="shared" ref="FT2:FT8" si="35">IF(AND(BQ2="ERROR FUM O INGRESO",FS2&gt;0),"ERROR FUM O INGRESO",IF(AND(FS2="",S2="",P2=""),"",IF(OR(AND(FS2&lt;&gt;"",FS2&lt;BL2),AND(FS2&lt;&gt;"",SUM((FS2-BL2)/7)&gt;40)),"CORREGIR FECHA RESULTADO",IF(AND(FS2="",OR(P2&gt;0,S2&gt;0)),"TOMAR EXAMEN",IF(FS2&gt;0,SUM(FS2-BL2)/7,"")))))</f>
        <v/>
      </c>
      <c r="FU2" s="43"/>
      <c r="FV2" s="35"/>
      <c r="FW2" s="44" t="str">
        <f t="shared" ref="FW2:FW8" si="36">IF(AND(BQ2="ERROR FUM O INGRESO",FV2&gt;0),"ERROR FUM O INGRESO",IF(AND(FV2="",S2="",P2=""),"",IF(OR(AND(FV2&lt;&gt;"",FV2&lt;BL2),AND(FV2&lt;&gt;"",SUM((FV2-BL2)/7)&gt;40)),"CORREGIR FECHA RESULTADO",IF(AND(FV2="",OR(P2&gt;0,S2&gt;0)),"TOMAR EXAMEN",IF(FV2&gt;0,SUM(FV2-BL2)/7,"")))))</f>
        <v/>
      </c>
      <c r="FX2" s="35"/>
      <c r="FY2" s="35"/>
      <c r="FZ2" s="35"/>
      <c r="GA2" s="35"/>
      <c r="GB2" s="44" t="str">
        <f t="shared" ref="GB2:GB8" si="37">IF(AND(BQ2="ERROR FUM O INGRESO",GA2&gt;0),"ERROR FUM O INGRESO",IF(AND(GA2="",S2="",P2=""),"",IF(OR(AND(GA2&lt;&gt;"",GA2&lt;BL2),AND(GA2&lt;&gt;"",AND(SUM((GA2-BL2)/7)&gt;=13,SUM((GA2-BL2)/7)&lt;27))),"REGISTRAR EN II TRIMESTRE",IF(OR(AND(GA2&lt;&gt;"",GA2&lt;BL2),AND(GA2&lt;&gt;"",AND(SUM((GA2-BL2)/7)&gt;=27,SUM((GA2-BL2)/7)&lt;44))),"REGISTRAR EN III TRIMESTRE",IF(AND(GA2="",OR(P2&gt;0,S2&gt;0),AND(BR2&gt;1,BR2&lt;10)),"EN RANGO PARA TOMAR EXAMEN",IF(AND(GA2="",OR(P2&gt;0,S2&gt;0),AND(BR2&gt;=10,BR2&lt;12)),"TOMA INMEDIATA DE TAMIZAJE",IF(AND(GA2="",BP2&lt;12,OR(P2&gt;0,S2&gt;0)),"PIERDE TOMA DE TAMIZAJE",IF(AND(GA2="",OR(P2&gt;0,S2&gt;0),AND(BP2&gt;=13,BP2&lt;44)),"NO APLICA-INGRESO TARDIO",IF(GA2&gt;0,SUM(GA2-BL2)/7,"")))))))))</f>
        <v/>
      </c>
      <c r="GC2" s="35"/>
      <c r="GD2" s="35"/>
      <c r="GE2" s="44" t="str">
        <f t="shared" ref="GE2:GE8" si="38">IF(AND(BQ2="ERROR FUM O INGRESO",GD2&gt;0),"ERROR FUM O INGRESO",IF(AND(GD2="",S2="",P2=""),"",IF(AND(GD2&lt;&gt;"",GD2&lt;BL2), "INCOHERENCIA FUM Y FECHA TAMIZAJE",IF(AND(GD2="",DS2="ACTIVA INGRESO A CPN",AND(BR2&gt;0,BR2&lt;13)),"EN ESPERA-ESTÁ I TRIM", IF(AND(GD2="",AND(BP2&gt;0, BP2&lt;12),OR(P2&gt;0,S2&gt;0),AND(IZ2&gt;0,IZ2&lt;13)),"NO APLICA-SALIO DEL PROGRAMA I TRIM",IF(AND(GD2&lt;&gt;"",AND(SUM((GD2-BL2)/7)&gt;0,SUM((GD2-BL2)/7)&lt;13)),"REGISTRAR EN I TRIMESTRE",IF(AND(GD2&lt;&gt;"",AND(SUM((GD2-BL2)/7)&gt;=27,SUM((GD2-BL2)/7)&lt;44)),"REGISTRAR EN III TRIMESTRE",IF(AND(GD2="",OR(P2&gt;0,S2&gt;0),AND(BR2&gt;=12,BR2&lt;25),DS2="ACTIVA INGRESO A CPN"),"EN RANGO PARA TOMAR EXAMEN",IF(AND(GD2="",OR(P2&gt;0,S2&gt;0),AND(BR2&gt;=25,BR2&lt;27),DS2="ACTIVA INGRESO A CPN"),"TOMA INMEDIATA DE TAMIZAJE",IF(AND(GD2="",OR(P2&gt;0,S2&gt;0),AND(BP2&gt;=27,BP2&lt;43)),"NO APLICA-INGRESO TARDIO",IF(AND(GD2="",BP2&lt;27),"PIERDE TOMA DE TAMIZAJE",IF(GD2&gt;0,SUM(GD2-BL2)/7,""))))))))))))</f>
        <v/>
      </c>
      <c r="GF2" s="35"/>
      <c r="GG2" s="35"/>
      <c r="GH2" s="44" t="str">
        <f t="shared" ref="GH2:GH8" si="39">IF(AND(BQ2="ERROR FUM O INGRESO",GG2&gt;0),"ERROR FUM O INGRESO",IF(AND(GG2="",S2="",P2=""),"",IF(AND(GG2&lt;&gt;"",GG2&lt;BL2), "INCOHERENCIA FUM Y FECHA TAMIZAJE",IF(AND(GG2="",DS2="ACTIVA INGRESO A CPN",AND(BR2&gt;0,BR2&lt;27)),"EN ESPERA-ESTÁ I TRIM O II TRIM", IF(AND(GG2="",AND(BP2&gt;0, BP2&lt;28),OR(P2&gt;0,S2&gt;0),AND(IZ2&gt;0,IZ2&lt;28)),"NO APLICA-SALIO DEL PROGRAMA I O II TRIM",IF(AND(GG2&lt;&gt;"",AND(SUM((GG2-BL2)/7)&gt;0,SUM((GG2-BL2)/7)&lt;13)),"REGISTAR EN I TRIMESTRE",IF(AND(GG2&lt;&gt;"",AND(SUM((GG2-BL2)/7)&gt;=13,SUM((GG2-BL2)/7)&lt;27)),"REGISTRAR EN II TRIMESTRE",IF(AND(GG2="",OR(P2&gt;0,S2&gt;0),AND(BR2&gt;=28,BR2&lt;35),DS2="ACTIVA INGRESO A CPN"),"EN RANGO PARA TOMAR EXAMEN",IF(AND(GG2="",OR(P2&gt;0,S2&gt;0),BR2&gt;=35, DS2="ACTIVA INGRESO A CPN"),"TOMA INMEDIATA DE TAMIZAJE",IF(AND(GG2="",DS2= "SALE SIN INGRESO CPN"),"NO APLICA-SIN CPN",IF(AND(GG2="",BP2&lt;44),"PIERDE TOMA DE TAMIZAJE",IF(GG2&gt;0,SUM(GG2-BL2)/7,""))))))))))))</f>
        <v/>
      </c>
      <c r="GI2" s="35"/>
      <c r="GJ2" s="44"/>
      <c r="GK2" s="35"/>
      <c r="GL2" s="35"/>
      <c r="GM2" s="35"/>
      <c r="GN2" s="35"/>
      <c r="GO2" s="43"/>
      <c r="GP2" s="35"/>
      <c r="GQ2" s="44" t="str">
        <f t="shared" ref="GQ2:GQ8" si="40">IF(AND(BQ2="ERROR FUM O INGRESO",GP2&gt;0),"ERROR FUM O INGRESO",IF(AND(GP2="",S2="",P2=""),"",IF(OR(AND(GP2&lt;&gt;"",GP2&lt;BL2),AND(GP2&lt;&gt;"",SUM((GP2-BL2)/7)&gt;40)),"CORREGIR FECHA RESULTADO",IF(AND(GP2="",OR(P2&gt;0,S2&gt;0)),"TOMAR EXAMEN",IF(GP2&gt;0,SUM(GP2-BL2)/7,"")))))</f>
        <v/>
      </c>
      <c r="GR2" s="43"/>
      <c r="GS2" s="43"/>
      <c r="GT2" s="35" t="str">
        <f t="shared" ref="GT2:GT8" si="41">IF(GR2="NEGATIVO","CONTROL Igm",IF(AND(GR2="POSITIVO",GS2="NEGATIVO"),"SE EXCLUYE INFECCION",IF(AND(GR2="POSITIVO",GS2="POSITIVO"),"TOXOPLASMOSIS, REMITIR PARA MANEJO","")))</f>
        <v/>
      </c>
      <c r="GU2" s="35"/>
      <c r="GV2" s="44" t="str">
        <f t="shared" ref="GV2:GV8" si="42">IF(AND(BQ2="ERROR FUM O INGRESO",GU2&gt;0),"ERROR FUM O INGRESO",IF(AND(GU2="",S2="",P2=""),"",IF(OR(AND(GU2&lt;&gt;"",GU2&lt;BL2),AND(GU2&lt;&gt;"",SUM((GU2-BL2)/7)&gt;40)),"CORREGIR FECHA RESULTADO",IF(AND(GU2="",OR(P2&gt;0,S2&gt;0)),"TOMAR EXAMEN",IF(GU2&gt;0,SUM(GU2-BL2)/7,"")))))</f>
        <v/>
      </c>
      <c r="GW2" s="31" t="str">
        <f t="shared" ref="GW2:GW8" si="43">IF(AND(GV2="",BQ2=""),"",IF(AND(GV2&lt;&gt;"",BQ2="SIN DATO"),"SIN DATO",IF(AND(GV2="",BQ2&lt;&gt;""),"",IF(AND(GV2&lt;0,BQ2&gt;0),"ERROR FUM O INGRESO",IF(GV2&lt;=13,"I TRIM",IF(GV2&lt;28,"II TRIM",IF(AND(GV2&gt;27,GV2&lt;45),"III TRIM","POR DEFINIR")))))))</f>
        <v/>
      </c>
      <c r="GX2" s="43"/>
      <c r="GY2" s="46"/>
      <c r="GZ2" s="31"/>
      <c r="HA2" s="35"/>
      <c r="HB2" s="43" t="str">
        <f t="shared" ref="HB2:HB8" si="44">IF(HA2&gt;0,SUM(HA2-BL2)/7,"")</f>
        <v/>
      </c>
      <c r="HC2" s="31" t="str">
        <f t="shared" ref="HC2:HC8" si="45">IF(HB2&lt;0,"ANTES DEL EMBARAZO",IF(AND(HB2&gt;0,HB2&lt;13),"I TRIM",IF(AND(HB2&gt;12,HB2&lt;28),"II TRIM",IF(AND(HB2&gt;27,HB2&lt;41),"III TRIM",""))))</f>
        <v/>
      </c>
      <c r="HD2" s="31" t="str">
        <f t="shared" ref="HD2:HD8" si="46">IF(GZ2="","",IF(GZ2="CARCINOMA ESCAMOCELULAR","CITAR PARA COLPOSCOPIA Y PATOLOGIA",IF(GZ2="ASCUS","CITAR PARA COLPOSCOPIA",IF(GZ2="ACSI","CITAR PARA COLPOSCOPIA",IF(GZ2="INFECCION VPH","CITAR PARA COLPOSCOPIA",IF(GZ2="NIC I","CITAR PARA COLPOSCOPIA",IF(GZ2="NIC I VPH","CITAR PARA COLPOSCOPIA",IF(GZ2="NIC II","CITAR PARA COLPOSCOPIA",IF(GZ2="NIC III","CITAR PARA COLPOSCOPIA",IF(GZ2="CAMBIOS INFLAMATORIOS","CONSULTA CON MÉDICO GENERAL",IF(GZ2="INFECCION","CONSULTA CON MÉDICO GENERAL",IF(GZ2="NEGATIVA PARA NEOPLASIA","CITA PARA CITOLOGIA SEGÚN ESQUEMA1-1-3",IF(GZ2="MUESTRA INADECUADA","REPETIR CITOLOGIA",IF(GZ2=0,"SD"))))))))))))))</f>
        <v/>
      </c>
      <c r="HE2" s="31"/>
      <c r="HF2" s="31"/>
      <c r="HG2" s="31"/>
      <c r="HH2" s="31"/>
      <c r="HI2" s="31"/>
      <c r="HJ2" s="31"/>
      <c r="HK2" s="35"/>
      <c r="HL2" s="35" t="str">
        <f>IF(OR(P2&gt;0,S2&gt;0),CONCATENATE(IF(Tabla1[[#This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M2" s="35" t="str">
        <f t="shared" ref="HM2:HM8" si="47">IF(OR(P2&gt;0,S2&gt;0),CONCATENATE(IF(AZ2="SI","ANTECEDENTE EMBARAZO MOLAR",""),"*",CONCATENATE(IF(BA2="SI","ANTECEDENTE MUERTE NEONATAL",""),"*",CONCATENATE(IF(AND(BN2&gt;0,BN2&lt;13),"PERIODO INTERGENESICO CORTO",""),"*",CONCATENATE(IF(AND(BP2&gt;13,BP2&lt;42),"INGRESO TARDIO A CPN",""),"*",CONCATENATE(IF(CP2="BAJO PESO","BAJO PESO",""),"*",CONCATENATE(IF(CP2="SOBREPESO","SOBREPESO",""),"*",CONCATENATE(IF(CP2="OBESIDAD","OBESIDAD",""),"*",CONCATENATE(IF(GO2="POSITIVO","SEGUIMIENTO INFECCIÓN HEP B",""),"*",CONCATENATE(IF(GT2="TOXOPLASMOSIS, REMITIR PARA MANEJO","INFECCIÓN TOXOPLASMOSIS",""),"*",CONCATENATE(IF(GT2="CONTROL Igm","PREVENCIÓN CONTAGIO TOXOPLASMOSIS",""),"*",CONCATENATE(IF(OR(HK2="COVID19 PRIMER TRIMESTRE",HK2="COVID19 SEGUNDO TRIMESTRE",HK2="COVID19 TERCER TRIMESTRE",HK2="COVID19 PUERPERIO"),"INFECCIÓN SARS-CoV2 CONFIRMADA",""),"*",CONCATENATE(IF(OR(HD2="CITAR PARA COLPOSCOPIA",HD2="CITAR PARA COLPOSCOPIA Y PATOLOGIA"),"DESCARTAR CANCER DE UTERO",""),"*",)))))))))))),"")</f>
        <v/>
      </c>
      <c r="HN2" s="35" t="str">
        <f>IF(AND(P2="",S2=""),"",IF(AND(OR(P2&lt;&gt;"",S2&lt;&gt;""),OR(HP2="RIESGO ALTO DE COMPLICACIONES HIPERTENSIVAS VER MANEJO GUIA SUMINISTRO ASA Y CALCIO",HP2="RIESGO MODERADO (2 O MAS CRITERIOS) VER MANEJO GUIA SUMINISTRO ASA Y CALCIO")),"ALTO RIESGO",IF(AND(HM2="************",OR(P2&lt;&gt;"",S2&lt;&gt;""),AND(#REF!&gt;=0,#REF!&lt;3)),"BAJO RIESGO",IF(AND(OR(P2&lt;&gt;"",S2&lt;&gt;""),OR(HK2="COVID19 PRIMER TRIMESTRE",HK2="COVID19 SEGUNDO TRIMESTRE",HK2="COVID19 TERCER TRIMESTRE",HK2="COVID19 PUERPERIO")),"ALTO RIESGO",IF(AND(HM2&lt;&gt;"",OR(P2&lt;&gt;"",S2&lt;&gt;""),AND(#REF!&gt;=0,#REF!&lt;3)),"CON RIESGO",IF(AND(OR(P2&lt;&gt;"",S2&lt;&gt;""),#REF!&gt;2),"ALTO RIESGO",""))))))</f>
        <v/>
      </c>
      <c r="HO2" s="31" t="str">
        <f>IF(OR(P2&gt;0,S2&gt;0),CONCATENATE(IF(AL2="CON RIESGO","RIESGO PSICOSOCIAL",""),"*",CONCATENATE(IF(AM2="SI","ANTECEDENTE PREECLAMPSIA",""),"*",CONCATENATE(IF(AN2="SI","ANTECEDENTE HEMORRAGIA POSTPARTO O RETENCIÓN DE PLACENTA",""),"*",CONCATENATE(IF(AO2="SI","ANTECEDENTE RN BAJO PESO O MACROSOMICO",""),"*",CONCATENATE(IF(AQ2="SI","ANTECEDENTE TRABAJO DE PARTO PROLONGADO",""),"*",CONCATENATE(IF(AV2="SI","INFERTILIDAD",""),"*",CONCATENATE(IF(BB2="SI","ENFERMERDAD AUTOINMUNE",""),"*",CONCATENATE(IF(BC2="SI","DIABETES PREGESTACIONAL",""),"*",CONCATENATE(IF(BD2="SI","ENFERMEDAD CARDIACA",""),"*",CONCATENATE(IF(BE2="SI","HTA CRÓNICA",""),"*",CONCATENATE(IF(BF2="SI","ENFERMEDAD RENAL CRÓNICA",""),"*",CONCATENATE(IF(BH2="SI","RUPTURA PREMATURA DE MEMBRANAS",""),"*",CONCATENATE(IF(OR(BI2="SI",BJ2="SI"),"HEMORRAGIA DURANTE LA GESTACIÓN",""),"*",CONCATENATE(IF(BW2="SI","RCIU",""),"*",CONCATENATE(IF(BX2="SI","EMBARAZO GEMELAR",""),"*",CONCATENATE(IF(#REF!=3,"PRESENTACIÓN FETAL PODALICA O TRANSVERSA",""),"*",CONCATENATE(IF(BZ2="SI","POLIHIDRAMNIOS",""),"*",CONCATENATE(IF(FC2="DIABETES, REMITIR","DIABETES GESTACIONAL",""),"*",CONCATENATE(IF(FQ2&lt;&gt;"","SEGUIMIENTO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MALARIA",""),"*",CONCATENATE(IF(OR(HK2="COVID19 PRIMER TRIMESTRE",HK2="COVID19 SEGUNDO TRIMESTRE", HK2="COVID19 TERCER TRIMESTRE",HK2="COVID19 PUERPERIO"),"SEGUIMIENTO PARA COVID19",""),"*",CONCATENATE(IF(EV2="RIESGO DE INCOMPATIBILIDAD RH","SEGUIMIENTO PARA INCOMPATIBILIDAD RH",""),"*")))))))))))))))))))))))))))))))),"")</f>
        <v/>
      </c>
      <c r="HP2" s="31" t="str">
        <f>IF(AND(P2="",S2=""),"",IF(AND(OR(P2&gt;0,S2&gt;0),OR(AM2="SI",BE2="SI",BB2="SI",BC2="SI",BF2="SI")),"RIESGO ALTO DE COMPLICACIONES HIPERTENSIVAS VER MANEJO GUIA SUMINISTRO ASA Y CALCIO",IF(AND(OR(P2&gt;0,S2&gt;0),#REF!&gt;1),"RIESGO MODERADO (2 O MAS CRITERIOS) VER MANEJO GUIA SUMINISTRO ASA Y CALCIO","SIN ANTECEDENTES DE RIESGO")))</f>
        <v/>
      </c>
      <c r="HQ2" s="37" t="str">
        <f t="shared" ref="HQ2:HQ8" si="48">IF(AND(P2="",S2=""),"",IF(AND(OR(P2&gt;0,S2&gt;0),CS2&lt;&gt;"",CV2&lt;&gt;"",DA2&lt;&gt;""),DA2,IF(AND(OR(P2&gt;0,S2&gt;0),CS2&lt;&gt;"",CV2&lt;&gt;"",DA2=""),CV2,IF(AND(OR(P2&gt;0,S2&gt;0),CS2&lt;&gt;"",CV2="",DA2=""),CS2,IF(AND(OR(P2&gt;0,S2&gt;0),CS2="",CV2="",DA2&lt;&gt;""),DA2,IF(AND(OR(P2&gt;0,S2&gt;0),CS2="",CV2&lt;&gt;"",DA2&lt;&gt;""),DA2,IF(AND(OR(P2&gt;0,S2&gt;0),CS2&lt;&gt;"",CV2="",DA2&lt;&gt;""),DA2,IF(AND(OR(P2&gt;0,S2&gt;0),CS2="",CV2&lt;&gt;"",DA2=""),CV2,""))))))))</f>
        <v/>
      </c>
      <c r="HR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2" s="46" t="str">
        <f t="shared" ref="HS2:HS8" si="49">IF(AND(S2&lt;&gt;"",IU2="CAMBIO DE RESIDENCIA"),"SEGUIMIENTO REPORTE EPS",IF(AND(S2&lt;&gt;"",OR(IU2&lt;&gt;"",IX2&lt;&gt;"")),"SALIO PROGRAMA",IF(AND(AND(S2="",P2&gt;0),OR(IU2&lt;&gt;"",IX2&lt;&gt;"")),"SALE SIN INGRESO CPN",IF(AND(S2="",P2&gt;0,IU2="",IX2=""),"ACTIVA SIN INGRESO CPN",IF(AND(S2&lt;&gt;"",OR(IU2="",IX2="")),"ACTIVA INGRESO A CPN","")))))</f>
        <v/>
      </c>
      <c r="HT2" s="31"/>
      <c r="HU2" s="31"/>
      <c r="HV2" s="35"/>
      <c r="HW2" s="35"/>
      <c r="HX2" s="35"/>
      <c r="HY2" s="35"/>
      <c r="HZ2" s="35"/>
      <c r="IA2" s="35"/>
      <c r="IB2" s="40"/>
      <c r="IC2" s="35"/>
      <c r="ID2" s="43" t="str">
        <f t="shared" ref="ID2:ID8" si="50">IF(AND(BQ2="ERROR FUM O INGRESO",IC2&gt;0),"ERROR FUM O INGRESO",IF(AND(IC2="",S2=""),"",IF(OR(AND(IC2&lt;&gt;"",IC2&lt;BL2),AND(IC2&lt;&gt;"",SUM((IC2-BL2)/7)&gt;40)),"CORREGIR FECHA CONSULTA",IF(AND(IC2="",S2&gt;0),"PENDIENTE CONSULTA",IF(IC2&gt;0,SUM(IC2-BL2)/7,"")))))</f>
        <v/>
      </c>
      <c r="IE2" s="40"/>
      <c r="IF2" s="40"/>
      <c r="IG2" s="35"/>
      <c r="IH2" s="35"/>
      <c r="II2" s="151"/>
      <c r="IJ2" s="151"/>
      <c r="IK2" s="151"/>
      <c r="IL2" s="37" t="e">
        <f>IF(AND(BL2="",#REF!="SD"),"SIN DATO EDAD GESTACIONAL",IF(AND(BL2="",#REF!=""),"",IF(AND(AND(BR2&gt;0,BR2&lt;12),#REF!=""),"MENOR 12 SEMANAS",IF(AND(BR2&gt;11.6,#REF!="",HK2="BAJO RIESGO O SE DESCARTA INFECCIÓN POR SARS-CoV2"),"PROGRAMAR APLICACION DE VACUNA",IF(OR(AND(BR2&gt;11.6,#REF!=""),HK2="FACTOR DE RIESGO PARA COVID19",HK2="COVID19 PRIMER TRIMESTRE",HK2="COVID19 SEGUNDO TRIMESTRE",HK2="COVID19 TERCER TRIMESTRE",HK2="COVID19 PUERPERIO"),"DIFERIR FECHA DE VACUNACION SEGÚN LINEAMIENTOS",IF(AND(BR2&gt;11.6,#REF!="Error Jansen X Fecha Segunda Dosis"),"Error Jansen X Fecha Segunda Dosis",IF(AND(BR2&gt;11.6,#REF!="Firma"),"FIRMA DISENTIMIENTO",IF(AND(BR2&gt;11.6,#REF!="Firma3"),"NO ACEPTA VACUNA Y NO FIRMA DISCENTIMIENTO",IF(AND(BR2&gt;11.6,#REF!="Firma2"),"Error en Fecha x Firma Disentimiento",IF(AND(BR2&gt;11.6,#REF!="Firma4"),"Error en Fecha x No Acepta no Firma",IF(AND(BR2&gt;11.6,#REF!="Completo",Tabla1[[#This Row],[Fecha Refuerzo Anti COVID-20]]=""),"PENDIENTE REFUERZO",IF(AND(BR2&gt;11.6,#REF!="Completo",Tabla1[[#This Row],[Fecha Refuerzo Anti COVID-20]]&lt;&gt;""),"CON REFUERZO",IF(AND(BR2&gt;11.6,#REF!="Falta Dosis"),#REF!,IF(OR(AND(BR2&gt;11.6,#REF!=""),HK2="",HK2="NO SE EVALUA RIESGO INFECCIÓN COVID19"),"DEFINIR RIESGO CONTAGIO SARS-CoV2, columna GZ",""))))))))))))))</f>
        <v>#REF!</v>
      </c>
      <c r="IM2" s="151"/>
      <c r="IN2" s="35"/>
      <c r="IO2" s="35" t="e">
        <f>IF(AND(BL2="",#REF!="SD"),"SIN DATO EDAD GESTACIONAL",IF(AND(BL2="",IN2=""),"",IF(AND(AND(BR2&gt;0,BR2&lt;20),IN2=""),"EN ESPERA PARA VACUNAR",IF(AND(AND(BR2&gt;19,BR2&lt;27),IN2=""),"PROGRAMAR APLICACION DE VACUNA",IF(AND(AND(BR2&gt;26,BR2&lt;43),IN2=""),"INASISTENTE",IF(AND(AND(#REF!&gt;19,#REF!&lt;27),IN2&gt;0),"VACUNA APLICADA ENTRE SEMANA 20 Y SEMANA 26",IF(AND(#REF!&lt;20,IN2&gt;0),"VACUNA APLICADA ANTES SEMANA 20",IF(AND(#REF!&gt;26,IN2&gt;0),"VACUNA APLICADA ENTRE SEMANA 27 Y EL PARTO",IF(AND(OR(IU2="CESAREA",IU2="PARTO"),IS2="POSIBLEMENTE NACIO",IN2=""),"SALE SIN VACUNA","")))))))))</f>
        <v>#REF!</v>
      </c>
      <c r="IP2" s="35"/>
      <c r="IQ2" s="35" t="str">
        <f t="shared" ref="IQ2:IQ8" si="51">IF(OR(BM2="SI",BM2="Corregida",BM2="NO"),(BL2+280),IF(BM2="Sin Dato","DEFINIR FPP POR ECO",""))</f>
        <v/>
      </c>
      <c r="IR2" s="44" t="str">
        <f t="shared" ref="IR2:IR8" ca="1" si="52">IF(OR(IQ2="DEFINIR FPP POR ECO",BQ2="ERROR FUM O INGRESO"),"SIN DEFINIR",IF(IQ2="","",IF(IQ2&gt;0,SUM(IQ2-TODAY()),"X")))</f>
        <v/>
      </c>
      <c r="IS2" s="35" t="str">
        <f t="shared" ref="IS2:IS8" ca="1" si="53">IF(IR2&lt;0,"POSIBLEMENTE NACIO",IF(IR2="SIN DEFINIR","SIN DATO",IF(AND(IR2&gt;=0,IR2&lt;=7),"SEMANA DE PARTO",IF(AND(IR2&gt;=8,IR2&lt;=28),"MENOS DE 4 SEMANAS",IF(AND(IR2&gt;=29,IR2&lt;=280),"PENDIENTE","")))))</f>
        <v/>
      </c>
      <c r="IT2" s="35"/>
      <c r="IU2" s="31"/>
      <c r="IV2" s="31"/>
      <c r="IW2" s="51"/>
      <c r="IX2" s="35"/>
      <c r="IY2" s="31"/>
      <c r="IZ2" s="44" t="str">
        <f t="shared" ref="IZ2:IZ8" si="54">IF(AND(IX2&gt;0,IU2&lt;&gt;""),SUM(IX2-BL2)/7,"")</f>
        <v/>
      </c>
      <c r="JA2" s="52"/>
      <c r="JB2" s="31"/>
      <c r="JC2" s="31"/>
      <c r="JD2" s="31"/>
      <c r="JE2" s="31"/>
      <c r="JF2" s="31"/>
      <c r="JG2" s="31"/>
      <c r="JH2" s="31"/>
      <c r="JI2" s="31"/>
      <c r="JJ2" s="31"/>
      <c r="JK2" s="31"/>
      <c r="JL2" s="46"/>
      <c r="JM2" s="31"/>
      <c r="JN2" s="53"/>
      <c r="JO2" s="31" t="str">
        <f t="shared" ref="JO2:JO8" si="55">IF(AND(JN2&gt;700,JN2&lt;2500,IZ2&gt;36),"BAJO PESO AL NACER",IF(AND(JN2&gt;500,JN2&lt;2500,IZ2&lt;37),"PREMATURO",IF(AND(JN2&gt;2499,JN2&lt;4000,IZ2&gt;36),"PESO ADECUADO EDAD GESTACIONAL",IF(AND(JN2&gt;3999,JN2&lt;6000,IZ2&gt;36),"PESO GRANDE EDAD GESTACIONAL",""))))</f>
        <v/>
      </c>
      <c r="JP2" s="46"/>
      <c r="JQ2" s="31"/>
      <c r="JR2" s="31"/>
      <c r="JS2" s="31"/>
      <c r="JT2" s="46"/>
      <c r="JU2" s="35"/>
      <c r="JV2" s="35"/>
      <c r="JW2" s="31"/>
      <c r="JX2" s="53"/>
      <c r="JY2" s="31" t="str">
        <f t="shared" ref="JY2:JY8" si="56">IF(AND(JX2&gt;700,JX2&lt;2500,IZ2&gt;36,IZ2&lt;43),"BAJO PESO AL NACER",IF(AND(JX2&gt;700,JX2&lt;2500,IZ2&lt;37),"PREMATURO",IF(AND(JX2&gt;2499,JX2&lt;4000,IZ2&gt;36,IZ2&lt;43),"PESO ADECUADO EDAD GESTACIONAL",IF(AND(JX2&gt;3999,JX2&lt;6000,IZ2&gt;36,IZ2&lt;43),"PESO GRANDE EDAD GESTACIONAL",""))))</f>
        <v/>
      </c>
      <c r="JZ2" s="35"/>
      <c r="KA2" s="31"/>
      <c r="KB2" s="31"/>
      <c r="KC2" s="31"/>
      <c r="KD2" s="46"/>
      <c r="KE2" s="35"/>
      <c r="KF2" s="35"/>
      <c r="KG2" s="50"/>
      <c r="KH2" s="43" t="str">
        <f t="shared" ref="KH2:KH8" si="57">IF(AND(KG2&lt;&gt;"",KG2&lt;IX2),"INCONSISTENCIA FECHA CONTROL",IF(AND(OR(IU2="Parto",IU2="Cesarea"),KG2&gt;0,IX2&gt;0),SUM(KG2-IX2),IF(AND(OR(IU2="Parto",IU2="Cesarea"),KG2="",IX2&gt;0),"INASISTENTE","")))</f>
        <v/>
      </c>
      <c r="KI2" s="50"/>
      <c r="KJ2" s="43" t="str">
        <f t="shared" ref="KJ2:KJ8" si="58">IF(AND(KI2&lt;&gt;"",KI2&lt;IX2),"INCONSISTENCIA FECHA CONTROL",IF(AND(OR(IU2="Parto",IU2="Cesarea",IU2="Aborto Espontaneo",IU2="Aborto Inducido",IU2="IVE"),KI2&gt;0,IX2&gt;0),SUM(KI2-IX2),IF(AND(KI2&lt;&gt;"",KI2&lt;IX2),"INCONSISTENCIA FECHA CONTROL",IF(AND(OR(IU2="Parto",IU2="Cesarea",IU2="Aborto Espontaneo",IU2="Aborto Inducido",IU2="IVE"),KI2="",IX2&gt;0),"INASISTENTE",""))))</f>
        <v/>
      </c>
      <c r="KK2" s="31"/>
      <c r="KL2" s="31"/>
      <c r="KM2" s="31"/>
      <c r="KN2" s="54"/>
      <c r="KO2" s="43"/>
      <c r="KP2" s="43"/>
      <c r="KQ2" s="43"/>
      <c r="KR2" s="56"/>
      <c r="KS2" s="56"/>
      <c r="KT2" s="99"/>
      <c r="KU2" s="56"/>
      <c r="KV2" s="56"/>
      <c r="KW2" s="99"/>
      <c r="KX2" s="56"/>
      <c r="KY2" s="56"/>
      <c r="KZ2" s="56"/>
      <c r="LA2" s="56"/>
      <c r="LB2" s="56"/>
      <c r="LC2" s="56"/>
      <c r="LD2" s="56"/>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55"/>
      <c r="MQ2" s="148"/>
    </row>
    <row r="3" spans="1:355" ht="39.950000000000003" customHeight="1" x14ac:dyDescent="0.25">
      <c r="A3" s="145" t="s">
        <v>803</v>
      </c>
      <c r="B3" s="68" t="s">
        <v>869</v>
      </c>
      <c r="C3" s="68" t="s">
        <v>805</v>
      </c>
      <c r="D3" s="165" t="s">
        <v>806</v>
      </c>
      <c r="E3" s="68" t="s">
        <v>807</v>
      </c>
      <c r="F3" s="68" t="s">
        <v>808</v>
      </c>
      <c r="G3" s="68" t="s">
        <v>809</v>
      </c>
      <c r="H3" s="68"/>
      <c r="I3" s="145" t="s">
        <v>810</v>
      </c>
      <c r="J3" s="146">
        <v>1002952263</v>
      </c>
      <c r="K3" s="68" t="s">
        <v>811</v>
      </c>
      <c r="L3" s="237">
        <v>37246</v>
      </c>
      <c r="M3" s="237">
        <v>37246</v>
      </c>
      <c r="N3" s="237">
        <v>37247</v>
      </c>
      <c r="O3" s="38">
        <f t="shared" ca="1" si="0"/>
        <v>21.873972602739727</v>
      </c>
      <c r="P3" s="35">
        <v>44662</v>
      </c>
      <c r="Q3" s="39" t="str">
        <f t="shared" si="1"/>
        <v>SI</v>
      </c>
      <c r="R3" s="40" t="s">
        <v>824</v>
      </c>
      <c r="S3" s="35">
        <v>44662</v>
      </c>
      <c r="T3" s="31" t="s">
        <v>825</v>
      </c>
      <c r="U3" s="37" t="s">
        <v>751</v>
      </c>
      <c r="V3" s="31" t="s">
        <v>826</v>
      </c>
      <c r="W3" s="31" t="s">
        <v>827</v>
      </c>
      <c r="X3" s="31" t="s">
        <v>828</v>
      </c>
      <c r="Y3" s="31" t="s">
        <v>828</v>
      </c>
      <c r="Z3" s="31" t="s">
        <v>829</v>
      </c>
      <c r="AA3" s="31">
        <v>3044779923</v>
      </c>
      <c r="AB3" s="31" t="s">
        <v>830</v>
      </c>
      <c r="AC3" s="41" t="s">
        <v>831</v>
      </c>
      <c r="AD3" s="40" t="s">
        <v>832</v>
      </c>
      <c r="AE3" s="55" t="s">
        <v>833</v>
      </c>
      <c r="AF3" s="40" t="s">
        <v>823</v>
      </c>
      <c r="AG3" s="40" t="s">
        <v>823</v>
      </c>
      <c r="AH3" s="36" t="s">
        <v>834</v>
      </c>
      <c r="AI3" s="36" t="s">
        <v>834</v>
      </c>
      <c r="AJ3" s="37" t="s">
        <v>833</v>
      </c>
      <c r="AK3" s="36" t="s">
        <v>834</v>
      </c>
      <c r="AL3" s="42" t="e">
        <f>IF(AND(AF3="",AG3="",AH3="",AI3="",AJ3="",AK3=""),"",IF(AND(OR(P3&gt;0,S3&gt;0),#REF!&gt;=0,#REF!&lt;2),"SIN RIESGO",IF(AND(OR(P3&gt;0,S3&gt;0),#REF!&gt;=2),"CON RIESGO",IF(AND(P3="",S3=""),"",IF(OR(Tabla1[[#This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3" s="36" t="s">
        <v>834</v>
      </c>
      <c r="AN3" s="40" t="s">
        <v>834</v>
      </c>
      <c r="AO3" s="40" t="s">
        <v>834</v>
      </c>
      <c r="AP3" s="40" t="s">
        <v>834</v>
      </c>
      <c r="AQ3" s="40" t="s">
        <v>834</v>
      </c>
      <c r="AR3" s="40" t="s">
        <v>834</v>
      </c>
      <c r="AS3" s="31">
        <v>1</v>
      </c>
      <c r="AT3" s="31">
        <v>0</v>
      </c>
      <c r="AU3" s="31">
        <v>1</v>
      </c>
      <c r="AV3" s="40" t="s">
        <v>834</v>
      </c>
      <c r="AW3" s="31">
        <v>0</v>
      </c>
      <c r="AX3" s="40" t="s">
        <v>834</v>
      </c>
      <c r="AY3" s="40" t="s">
        <v>834</v>
      </c>
      <c r="AZ3" s="40" t="s">
        <v>834</v>
      </c>
      <c r="BA3" s="40" t="s">
        <v>834</v>
      </c>
      <c r="BB3" s="40" t="s">
        <v>834</v>
      </c>
      <c r="BC3" s="40" t="s">
        <v>834</v>
      </c>
      <c r="BD3" s="40" t="s">
        <v>834</v>
      </c>
      <c r="BE3" s="40" t="s">
        <v>834</v>
      </c>
      <c r="BF3" s="40" t="s">
        <v>834</v>
      </c>
      <c r="BG3" s="40" t="s">
        <v>834</v>
      </c>
      <c r="BH3" s="40" t="s">
        <v>834</v>
      </c>
      <c r="BI3" s="40" t="s">
        <v>834</v>
      </c>
      <c r="BJ3" s="40" t="s">
        <v>834</v>
      </c>
      <c r="BK3" s="35">
        <v>44053</v>
      </c>
      <c r="BL3" s="35">
        <v>44657</v>
      </c>
      <c r="BM3" s="31" t="s">
        <v>823</v>
      </c>
      <c r="BN3" s="43">
        <f t="shared" si="2"/>
        <v>20.133333333333333</v>
      </c>
      <c r="BO3" s="57" t="str">
        <f>IF(BT3&gt;0,SUM(BS3-#REF!),"")</f>
        <v/>
      </c>
      <c r="BP3" s="44">
        <f t="shared" si="3"/>
        <v>0.7142857142857143</v>
      </c>
      <c r="BQ3" s="31" t="str">
        <f t="shared" si="4"/>
        <v>I TRIM</v>
      </c>
      <c r="BR3" s="39" t="str">
        <f t="shared" ca="1" si="5"/>
        <v/>
      </c>
      <c r="BS3" s="35"/>
      <c r="BT3" s="43"/>
      <c r="BU3" s="35"/>
      <c r="BV3" s="31"/>
      <c r="BW3" s="40" t="s">
        <v>834</v>
      </c>
      <c r="BX3" s="40" t="s">
        <v>834</v>
      </c>
      <c r="BY3" s="40" t="s">
        <v>835</v>
      </c>
      <c r="BZ3" s="40" t="s">
        <v>835</v>
      </c>
      <c r="CA3" s="35">
        <v>44662</v>
      </c>
      <c r="CB3" s="31">
        <v>1.6</v>
      </c>
      <c r="CC3" s="31">
        <v>65</v>
      </c>
      <c r="CD3" s="39">
        <f t="shared" si="6"/>
        <v>25.390624999999996</v>
      </c>
      <c r="CE3" s="45" t="str">
        <f t="shared" si="7"/>
        <v>SOBREPESO</v>
      </c>
      <c r="CF3" s="35"/>
      <c r="CG3" s="31"/>
      <c r="CH3" s="39">
        <f t="shared" si="8"/>
        <v>0</v>
      </c>
      <c r="CI3" s="31" t="str">
        <f t="shared" si="9"/>
        <v>NA</v>
      </c>
      <c r="CJ3" s="31" t="str">
        <f>IF(OR(CI3="",CI3="NA"),"",IF(AND(CI3&gt;=29,CI3&lt;=42),"REGISTRAR EN III TRIM",IF(AND(CI3&gt;0,CI3&lt;=13),"REGISTRAR EN I TRIM",IF(CI3="REVISAR FUM O FECHA PESO","REVISAR",IF(CI3&gt;0,HLOOKUP(CI3,#REF!,#REF!),"")))))</f>
        <v/>
      </c>
      <c r="CK3" s="35"/>
      <c r="CL3" s="31"/>
      <c r="CM3" s="39">
        <f t="shared" si="10"/>
        <v>0</v>
      </c>
      <c r="CN3" s="31" t="str">
        <f t="shared" si="11"/>
        <v>NA</v>
      </c>
      <c r="CO3" s="31" t="str">
        <f>IF(OR(CN3="",CN3="NA"),"",IF(AND(CN3&gt;0,CN3&lt;=28),"REGISTRAR EN  TRIM RESPECTIVO",IF(CN3&gt;0,HLOOKUP(CN3,#REF!,#REF!),"")))</f>
        <v/>
      </c>
      <c r="CP3" s="31" t="str">
        <f t="shared" si="12"/>
        <v>SOBREPESO</v>
      </c>
      <c r="CQ3" s="31">
        <v>110</v>
      </c>
      <c r="CR3" s="31">
        <v>70</v>
      </c>
      <c r="CS3" s="37" t="str">
        <f t="shared" si="13"/>
        <v>APARENTEMENTE NORMAL</v>
      </c>
      <c r="CT3" s="31"/>
      <c r="CU3" s="31"/>
      <c r="CV3" s="37" t="str">
        <f t="shared" si="14"/>
        <v/>
      </c>
      <c r="CW3" s="31"/>
      <c r="CX3" s="31"/>
      <c r="CY3" s="31"/>
      <c r="CZ3" s="31"/>
      <c r="DA3" s="37" t="str">
        <f t="shared" si="15"/>
        <v/>
      </c>
      <c r="DB3" s="35">
        <v>44662</v>
      </c>
      <c r="DC3" s="35">
        <v>44662</v>
      </c>
      <c r="DD3" s="35"/>
      <c r="DE3" s="35"/>
      <c r="DF3" s="35"/>
      <c r="DG3" s="35"/>
      <c r="DH3" s="35"/>
      <c r="DI3" s="35"/>
      <c r="DJ3" s="35"/>
      <c r="DK3" s="35"/>
      <c r="DL3" s="35"/>
      <c r="DM3" s="35"/>
      <c r="DN3" s="35"/>
      <c r="DO3" s="35"/>
      <c r="DP3" s="43"/>
      <c r="DQ3" s="35"/>
      <c r="DR3" s="31" t="str">
        <f t="shared" ca="1" si="16"/>
        <v>SALE SIN PLAN DE PARTO</v>
      </c>
      <c r="DS3" s="46" t="str">
        <f t="shared" si="17"/>
        <v>SEGUIMIENTO REPORTE EPS</v>
      </c>
      <c r="DT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U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3" s="35">
        <f>IF(S3="","",IF(S3&gt;0,MAX(Tabla1[[#This Row],[FECHA C2]:[FECHA C13]],Tabla1[[#This Row],[FECHA CONSULTA PRIMERA VEZ PROGRAMA CPN ]])))</f>
        <v>44662</v>
      </c>
      <c r="DW3" s="31">
        <f t="shared" si="18"/>
        <v>0</v>
      </c>
      <c r="DX3" s="43">
        <f>IF(S3&gt;0,SUM(COUNTA(DD3:DO3)+COUNTA(Tabla1[[#This Row],[FECHA CONSULTA PRIMERA VEZ PROGRAMA CPN ]])),"")</f>
        <v>1</v>
      </c>
      <c r="DY3" s="43" t="str">
        <f t="shared" si="19"/>
        <v>NO</v>
      </c>
      <c r="DZ3" s="39">
        <f t="shared" si="20"/>
        <v>11</v>
      </c>
      <c r="EA3" s="47">
        <f t="shared" si="21"/>
        <v>9.0909090909090912E-2</v>
      </c>
      <c r="EB3" s="35">
        <v>44662</v>
      </c>
      <c r="EC3" s="35">
        <v>44662</v>
      </c>
      <c r="ED3" s="35">
        <v>44662</v>
      </c>
      <c r="EE3" s="35"/>
      <c r="EF3" s="35">
        <v>44662</v>
      </c>
      <c r="EG3" s="35"/>
      <c r="EH3" s="35"/>
      <c r="EI3" s="31"/>
      <c r="EJ3" s="31">
        <v>14</v>
      </c>
      <c r="EK3" s="35">
        <v>44662</v>
      </c>
      <c r="EL3" s="43">
        <f t="shared" si="22"/>
        <v>0.7142857142857143</v>
      </c>
      <c r="EM3" s="39" t="str">
        <f t="shared" si="23"/>
        <v>NORMAL- SUMINISTRAR SULFATO FERROSO</v>
      </c>
      <c r="EN3" s="31" t="str">
        <f t="shared" si="24"/>
        <v>I TRIM</v>
      </c>
      <c r="EO3" s="37"/>
      <c r="EP3" s="35"/>
      <c r="EQ3" s="44" t="str">
        <f t="shared" si="25"/>
        <v>TOMAR EXAMEN</v>
      </c>
      <c r="ER3" s="39" t="str">
        <f t="shared" si="26"/>
        <v/>
      </c>
      <c r="ES3" s="37" t="s">
        <v>841</v>
      </c>
      <c r="ET3" s="35">
        <v>44662</v>
      </c>
      <c r="EU3" s="44">
        <f t="shared" si="27"/>
        <v>0.7142857142857143</v>
      </c>
      <c r="EV3" s="39" t="str">
        <f t="shared" si="28"/>
        <v>NO HAY RIESGO POR RH</v>
      </c>
      <c r="EW3" s="31">
        <v>95</v>
      </c>
      <c r="EX3" s="35">
        <v>44662</v>
      </c>
      <c r="EY3" s="44">
        <f t="shared" si="29"/>
        <v>0.7142857142857143</v>
      </c>
      <c r="EZ3" s="44"/>
      <c r="FA3" s="44"/>
      <c r="FB3" s="44"/>
      <c r="FC3" s="31" t="str">
        <f t="shared" ca="1" si="30"/>
        <v/>
      </c>
      <c r="FD3" s="48"/>
      <c r="FE3" s="44" t="str">
        <f t="shared" si="31"/>
        <v>TOMAR EXAMEN</v>
      </c>
      <c r="FF3" s="35" t="s">
        <v>842</v>
      </c>
      <c r="FG3" s="35">
        <v>44662</v>
      </c>
      <c r="FH3" s="44">
        <f t="shared" ca="1" si="32"/>
        <v>0.7142857142857143</v>
      </c>
      <c r="FI3" s="35"/>
      <c r="FJ3" s="49"/>
      <c r="FK3" s="44" t="str">
        <f t="shared" ca="1" si="33"/>
        <v>PIERDE TOMA DE TAMIZAJE</v>
      </c>
      <c r="FL3" s="35"/>
      <c r="FM3" s="49"/>
      <c r="FN3" s="44" t="str">
        <f t="shared" ca="1" si="34"/>
        <v>PIERDE TOMA DE TAMIZAJE</v>
      </c>
      <c r="FO3" s="35"/>
      <c r="FP3" s="49"/>
      <c r="FQ3" s="44" t="str">
        <f>IF(AND(FF3="",FI3="",FL3="",FO3=""),"",IF(OR(OR(Tabla1[[#This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R3" s="31"/>
      <c r="FS3" s="35">
        <v>44662</v>
      </c>
      <c r="FT3" s="44">
        <f t="shared" si="35"/>
        <v>0.7142857142857143</v>
      </c>
      <c r="FU3" s="43" t="s">
        <v>843</v>
      </c>
      <c r="FV3" s="35">
        <v>44662</v>
      </c>
      <c r="FW3" s="44">
        <f t="shared" si="36"/>
        <v>0.7142857142857143</v>
      </c>
      <c r="FX3" s="35">
        <v>44662</v>
      </c>
      <c r="FY3" s="35">
        <v>44662</v>
      </c>
      <c r="FZ3" s="35" t="s">
        <v>844</v>
      </c>
      <c r="GA3" s="35">
        <v>44662</v>
      </c>
      <c r="GB3" s="44">
        <f t="shared" ca="1" si="37"/>
        <v>0.7142857142857143</v>
      </c>
      <c r="GC3" s="35"/>
      <c r="GD3" s="35"/>
      <c r="GE3" s="44" t="str">
        <f t="shared" ca="1" si="38"/>
        <v>PIERDE TOMA DE TAMIZAJE</v>
      </c>
      <c r="GF3" s="35"/>
      <c r="GG3" s="35"/>
      <c r="GH3" s="44" t="str">
        <f t="shared" ca="1" si="39"/>
        <v>PIERDE TOMA DE TAMIZAJE</v>
      </c>
      <c r="GI3" s="35"/>
      <c r="GJ3" s="44"/>
      <c r="GK3" s="35" t="s">
        <v>831</v>
      </c>
      <c r="GL3" s="35"/>
      <c r="GM3" s="35" t="s">
        <v>831</v>
      </c>
      <c r="GN3" s="35"/>
      <c r="GO3" s="43" t="s">
        <v>843</v>
      </c>
      <c r="GP3" s="35">
        <v>44662</v>
      </c>
      <c r="GQ3" s="44">
        <f t="shared" si="40"/>
        <v>0.7142857142857143</v>
      </c>
      <c r="GR3" s="43" t="s">
        <v>843</v>
      </c>
      <c r="GS3" s="43" t="s">
        <v>843</v>
      </c>
      <c r="GT3" s="35" t="str">
        <f t="shared" si="41"/>
        <v>CONTROL Igm</v>
      </c>
      <c r="GU3" s="35">
        <v>44662</v>
      </c>
      <c r="GV3" s="44">
        <f t="shared" si="42"/>
        <v>0.7142857142857143</v>
      </c>
      <c r="GW3" s="31" t="str">
        <f t="shared" si="43"/>
        <v>I TRIM</v>
      </c>
      <c r="GX3" s="43"/>
      <c r="GY3" s="46"/>
      <c r="GZ3" s="31"/>
      <c r="HA3" s="35"/>
      <c r="HB3" s="43" t="str">
        <f t="shared" si="44"/>
        <v/>
      </c>
      <c r="HC3" s="31" t="str">
        <f t="shared" si="45"/>
        <v/>
      </c>
      <c r="HD3" s="31" t="str">
        <f t="shared" si="46"/>
        <v/>
      </c>
      <c r="HE3" s="31" t="s">
        <v>845</v>
      </c>
      <c r="HF3" s="31"/>
      <c r="HG3" s="31" t="s">
        <v>846</v>
      </c>
      <c r="HH3" s="31"/>
      <c r="HI3" s="31" t="s">
        <v>847</v>
      </c>
      <c r="HJ3" s="31">
        <v>0</v>
      </c>
      <c r="HK3" s="35" t="s">
        <v>848</v>
      </c>
      <c r="HL3" s="35" t="str">
        <f>IF(OR(P3&gt;0,S3&gt;0),CONCATENATE(IF(Tabla1[[#This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M3" s="35" t="str">
        <f t="shared" si="47"/>
        <v>*****SOBREPESO****PREVENCIÓN CONTAGIO TOXOPLASMOSIS***</v>
      </c>
      <c r="HN3" s="35" t="e">
        <f>IF(AND(P3="",S3=""),"",IF(AND(OR(P3&lt;&gt;"",S3&lt;&gt;""),OR(HP3="RIESGO ALTO DE COMPLICACIONES HIPERTENSIVAS VER MANEJO GUIA SUMINISTRO ASA Y CALCIO",HP3="RIESGO MODERADO (2 O MAS CRITERIOS) VER MANEJO GUIA SUMINISTRO ASA Y CALCIO")),"ALTO RIESGO",IF(AND(HM3="************",OR(P3&lt;&gt;"",S3&lt;&gt;""),AND(#REF!&gt;=0,#REF!&lt;3)),"BAJO RIESGO",IF(AND(OR(P3&lt;&gt;"",S3&lt;&gt;""),OR(HK3="COVID19 PRIMER TRIMESTRE",HK3="COVID19 SEGUNDO TRIMESTRE",HK3="COVID19 TERCER TRIMESTRE",HK3="COVID19 PUERPERIO")),"ALTO RIESGO",IF(AND(HM3&lt;&gt;"",OR(P3&lt;&gt;"",S3&lt;&gt;""),AND(#REF!&gt;=0,#REF!&lt;3)),"CON RIESGO",IF(AND(OR(P3&lt;&gt;"",S3&lt;&gt;""),#REF!&gt;2),"ALTO RIESGO",""))))))</f>
        <v>#REF!</v>
      </c>
      <c r="HO3" s="31" t="e">
        <f ca="1">IF(OR(P3&gt;0,S3&gt;0),CONCATENATE(IF(AL3="CON RIESGO","RIESGO PSICOSOCIAL",""),"*",CONCATENATE(IF(AM3="SI","ANTECEDENTE PREECLAMPSIA",""),"*",CONCATENATE(IF(AN3="SI","ANTECEDENTE HEMORRAGIA POSTPARTO O RETENCIÓN DE PLACENTA",""),"*",CONCATENATE(IF(AO3="SI","ANTECEDENTE RN BAJO PESO O MACROSOMICO",""),"*",CONCATENATE(IF(AQ3="SI","ANTECEDENTE TRABAJO DE PARTO PROLONGADO",""),"*",CONCATENATE(IF(AV3="SI","INFERTILIDAD",""),"*",CONCATENATE(IF(BB3="SI","ENFERMERDAD AUTOINMUNE",""),"*",CONCATENATE(IF(BC3="SI","DIABETES PREGESTACIONAL",""),"*",CONCATENATE(IF(BD3="SI","ENFERMEDAD CARDIACA",""),"*",CONCATENATE(IF(BE3="SI","HTA CRÓNICA",""),"*",CONCATENATE(IF(BF3="SI","ENFERMEDAD RENAL CRÓNICA",""),"*",CONCATENATE(IF(BH3="SI","RUPTURA PREMATURA DE MEMBRANAS",""),"*",CONCATENATE(IF(OR(BI3="SI",BJ3="SI"),"HEMORRAGIA DURANTE LA GESTACIÓN",""),"*",CONCATENATE(IF(BW3="SI","RCIU",""),"*",CONCATENATE(IF(BX3="SI","EMBARAZO GEMELAR",""),"*",CONCATENATE(IF(#REF!=3,"PRESENTACIÓN FETAL PODALICA O TRANSVERSA",""),"*",CONCATENATE(IF(BZ3="SI","POLIHIDRAMNIOS",""),"*",CONCATENATE(IF(FC3="DIABETES, REMITIR","DIABETES GESTACIONAL",""),"*",CONCATENATE(IF(FQ3&lt;&gt;"","SEGUIMIENTO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MALARIA",""),"*",CONCATENATE(IF(OR(HK3="COVID19 PRIMER TRIMESTRE",HK3="COVID19 SEGUNDO TRIMESTRE", HK3="COVID19 TERCER TRIMESTRE",HK3="COVID19 PUERPERIO"),"SEGUIMIENTO PARA COVID19",""),"*",CONCATENATE(IF(EV3="RIESGO DE INCOMPATIBILIDAD RH","SEGUIMIENTO PARA INCOMPATIBILIDAD RH",""),"*")))))))))))))))))))))))))))))))),"")</f>
        <v>#REF!</v>
      </c>
      <c r="HP3" s="31" t="e">
        <f>IF(AND(P3="",S3=""),"",IF(AND(OR(P3&gt;0,S3&gt;0),OR(AM3="SI",BE3="SI",BB3="SI",BC3="SI",BF3="SI")),"RIESGO ALTO DE COMPLICACIONES HIPERTENSIVAS VER MANEJO GUIA SUMINISTRO ASA Y CALCIO",IF(AND(OR(P3&gt;0,S3&gt;0),#REF!&gt;1),"RIESGO MODERADO (2 O MAS CRITERIOS) VER MANEJO GUIA SUMINISTRO ASA Y CALCIO","SIN ANTECEDENTES DE RIESGO")))</f>
        <v>#REF!</v>
      </c>
      <c r="HQ3" s="37" t="str">
        <f t="shared" si="48"/>
        <v>APARENTEMENTE NORMAL</v>
      </c>
      <c r="HR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3" s="46" t="str">
        <f t="shared" si="49"/>
        <v>SEGUIMIENTO REPORTE EPS</v>
      </c>
      <c r="HT3" s="31" t="s">
        <v>823</v>
      </c>
      <c r="HU3" s="31" t="s">
        <v>831</v>
      </c>
      <c r="HV3" s="35"/>
      <c r="HW3" s="35"/>
      <c r="HX3" s="35">
        <v>44662</v>
      </c>
      <c r="HY3" s="35" t="s">
        <v>849</v>
      </c>
      <c r="HZ3" s="35">
        <v>44662</v>
      </c>
      <c r="IA3" s="35" t="s">
        <v>849</v>
      </c>
      <c r="IB3" s="40" t="s">
        <v>835</v>
      </c>
      <c r="IC3" s="35">
        <v>44662</v>
      </c>
      <c r="ID3" s="43">
        <f t="shared" si="50"/>
        <v>0.7142857142857143</v>
      </c>
      <c r="IE3" s="40" t="s">
        <v>823</v>
      </c>
      <c r="IF3" s="40"/>
      <c r="IG3" s="35"/>
      <c r="IH3" s="35"/>
      <c r="II3" s="151"/>
      <c r="IJ3" s="151"/>
      <c r="IK3" s="151"/>
      <c r="IL3" s="37" t="e">
        <f>IF(AND(BL3="",#REF!="SD"),"SIN DATO EDAD GESTACIONAL",IF(AND(BL3="",#REF!=""),"",IF(AND(AND(BR3&gt;0,BR3&lt;12),#REF!=""),"MENOR 12 SEMANAS",IF(AND(BR3&gt;11.6,#REF!="",HK3="BAJO RIESGO O SE DESCARTA INFECCIÓN POR SARS-CoV2"),"PROGRAMAR APLICACION DE VACUNA",IF(OR(AND(BR3&gt;11.6,#REF!=""),HK3="FACTOR DE RIESGO PARA COVID19",HK3="COVID19 PRIMER TRIMESTRE",HK3="COVID19 SEGUNDO TRIMESTRE",HK3="COVID19 TERCER TRIMESTRE",HK3="COVID19 PUERPERIO"),"DIFERIR FECHA DE VACUNACION SEGÚN LINEAMIENTOS",IF(AND(BR3&gt;11.6,#REF!="Error Jansen X Fecha Segunda Dosis"),"Error Jansen X Fecha Segunda Dosis",IF(AND(BR3&gt;11.6,#REF!="Firma"),"FIRMA DISENTIMIENTO",IF(AND(BR3&gt;11.6,#REF!="Firma3"),"NO ACEPTA VACUNA Y NO FIRMA DISCENTIMIENTO",IF(AND(BR3&gt;11.6,#REF!="Firma2"),"Error en Fecha x Firma Disentimiento",IF(AND(BR3&gt;11.6,#REF!="Firma4"),"Error en Fecha x No Acepta no Firma",IF(AND(BR3&gt;11.6,#REF!="Completo",Tabla1[[#This Row],[Fecha Refuerzo Anti COVID-20]]=""),"PENDIENTE REFUERZO",IF(AND(BR3&gt;11.6,#REF!="Completo",Tabla1[[#This Row],[Fecha Refuerzo Anti COVID-20]]&lt;&gt;""),"CON REFUERZO",IF(AND(BR3&gt;11.6,#REF!="Falta Dosis"),#REF!,IF(OR(AND(BR3&gt;11.6,#REF!=""),HK3="",HK3="NO SE EVALUA RIESGO INFECCIÓN COVID19"),"DEFINIR RIESGO CONTAGIO SARS-CoV2, columna GZ",""))))))))))))))</f>
        <v>#REF!</v>
      </c>
      <c r="IM3" s="151"/>
      <c r="IN3" s="35"/>
      <c r="IO3" s="35" t="e">
        <f>IF(AND(BL3="",#REF!="SD"),"SIN DATO EDAD GESTACIONAL",IF(AND(BL3="",IN3=""),"",IF(AND(AND(BR3&gt;0,BR3&lt;20),IN3=""),"EN ESPERA PARA VACUNAR",IF(AND(AND(BR3&gt;19,BR3&lt;27),IN3=""),"PROGRAMAR APLICACION DE VACUNA",IF(AND(AND(BR3&gt;26,BR3&lt;43),IN3=""),"INASISTENTE",IF(AND(AND(#REF!&gt;19,#REF!&lt;27),IN3&gt;0),"VACUNA APLICADA ENTRE SEMANA 20 Y SEMANA 26",IF(AND(#REF!&lt;20,IN3&gt;0),"VACUNA APLICADA ANTES SEMANA 20",IF(AND(#REF!&gt;26,IN3&gt;0),"VACUNA APLICADA ENTRE SEMANA 27 Y EL PARTO",IF(AND(OR(IU3="CESAREA",IU3="PARTO"),IS3="POSIBLEMENTE NACIO",IN3=""),"SALE SIN VACUNA","")))))))))</f>
        <v>#REF!</v>
      </c>
      <c r="IP3" s="35"/>
      <c r="IQ3" s="35">
        <f t="shared" si="51"/>
        <v>44937</v>
      </c>
      <c r="IR3" s="44">
        <f t="shared" ca="1" si="52"/>
        <v>-294</v>
      </c>
      <c r="IS3" s="35" t="str">
        <f t="shared" ca="1" si="53"/>
        <v>POSIBLEMENTE NACIO</v>
      </c>
      <c r="IT3" s="35"/>
      <c r="IU3" s="31" t="s">
        <v>851</v>
      </c>
      <c r="IV3" s="31"/>
      <c r="IW3" s="51"/>
      <c r="IX3" s="35"/>
      <c r="IY3" s="31"/>
      <c r="IZ3" s="44" t="str">
        <f t="shared" si="54"/>
        <v/>
      </c>
      <c r="JA3" s="52"/>
      <c r="JB3" s="31"/>
      <c r="JC3" s="31"/>
      <c r="JD3" s="31"/>
      <c r="JE3" s="31"/>
      <c r="JF3" s="31"/>
      <c r="JG3" s="31"/>
      <c r="JH3" s="31"/>
      <c r="JI3" s="31"/>
      <c r="JJ3" s="31"/>
      <c r="JK3" s="31"/>
      <c r="JL3" s="46"/>
      <c r="JM3" s="31"/>
      <c r="JN3" s="53"/>
      <c r="JO3" s="31" t="str">
        <f t="shared" si="55"/>
        <v/>
      </c>
      <c r="JP3" s="46"/>
      <c r="JQ3" s="31"/>
      <c r="JR3" s="31"/>
      <c r="JS3" s="31"/>
      <c r="JT3" s="46"/>
      <c r="JU3" s="35"/>
      <c r="JV3" s="35"/>
      <c r="JW3" s="31"/>
      <c r="JX3" s="53"/>
      <c r="JY3" s="31" t="str">
        <f t="shared" si="56"/>
        <v/>
      </c>
      <c r="JZ3" s="35"/>
      <c r="KA3" s="31"/>
      <c r="KB3" s="31"/>
      <c r="KC3" s="31"/>
      <c r="KD3" s="46"/>
      <c r="KE3" s="35"/>
      <c r="KF3" s="35"/>
      <c r="KG3" s="50"/>
      <c r="KH3" s="43" t="str">
        <f t="shared" si="57"/>
        <v/>
      </c>
      <c r="KI3" s="50"/>
      <c r="KJ3" s="43" t="str">
        <f t="shared" si="58"/>
        <v/>
      </c>
      <c r="KK3" s="31"/>
      <c r="KL3" s="31"/>
      <c r="KM3" s="31"/>
      <c r="KN3" s="54"/>
      <c r="KO3" s="43"/>
      <c r="KP3" s="43"/>
      <c r="KQ3" s="43"/>
      <c r="KR3" s="56"/>
      <c r="KS3" s="56"/>
      <c r="KT3" s="99"/>
      <c r="KU3" s="56"/>
      <c r="KV3" s="56"/>
      <c r="KW3" s="99"/>
      <c r="KX3" s="56"/>
      <c r="KY3" s="56"/>
      <c r="KZ3" s="56"/>
      <c r="LA3" s="56"/>
      <c r="LB3" s="56"/>
      <c r="LC3" s="56"/>
      <c r="LD3" s="56"/>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55"/>
      <c r="MQ3" s="148"/>
    </row>
    <row r="4" spans="1:355" ht="39.950000000000003" customHeight="1" x14ac:dyDescent="0.25">
      <c r="A4" s="145" t="s">
        <v>803</v>
      </c>
      <c r="B4" s="68" t="s">
        <v>804</v>
      </c>
      <c r="C4" s="68" t="s">
        <v>805</v>
      </c>
      <c r="D4" s="165" t="s">
        <v>812</v>
      </c>
      <c r="E4" s="68" t="s">
        <v>813</v>
      </c>
      <c r="F4" s="68" t="s">
        <v>814</v>
      </c>
      <c r="G4" s="68" t="s">
        <v>815</v>
      </c>
      <c r="H4" s="68"/>
      <c r="I4" s="145" t="s">
        <v>816</v>
      </c>
      <c r="J4" s="146">
        <v>1058546619</v>
      </c>
      <c r="K4" s="68" t="s">
        <v>811</v>
      </c>
      <c r="L4" s="68" t="s">
        <v>817</v>
      </c>
      <c r="M4" s="237">
        <v>37246</v>
      </c>
      <c r="N4" s="237">
        <v>38125</v>
      </c>
      <c r="O4" s="38">
        <f t="shared" ca="1" si="0"/>
        <v>19.468493150684932</v>
      </c>
      <c r="P4" s="35">
        <v>44734</v>
      </c>
      <c r="Q4" s="39" t="str">
        <f t="shared" si="1"/>
        <v>SI</v>
      </c>
      <c r="R4" s="40" t="s">
        <v>824</v>
      </c>
      <c r="S4" s="35">
        <v>44734</v>
      </c>
      <c r="T4" s="31" t="s">
        <v>825</v>
      </c>
      <c r="U4" s="37" t="s">
        <v>751</v>
      </c>
      <c r="V4" s="31" t="s">
        <v>826</v>
      </c>
      <c r="W4" s="31" t="s">
        <v>827</v>
      </c>
      <c r="X4" s="31" t="s">
        <v>836</v>
      </c>
      <c r="Y4" s="31" t="s">
        <v>836</v>
      </c>
      <c r="Z4" s="31" t="s">
        <v>836</v>
      </c>
      <c r="AA4" s="31">
        <v>3175892519</v>
      </c>
      <c r="AB4" s="31" t="s">
        <v>830</v>
      </c>
      <c r="AC4" s="41" t="s">
        <v>831</v>
      </c>
      <c r="AD4" s="40" t="s">
        <v>837</v>
      </c>
      <c r="AE4" s="55" t="s">
        <v>838</v>
      </c>
      <c r="AF4" s="40" t="s">
        <v>823</v>
      </c>
      <c r="AG4" s="40" t="s">
        <v>823</v>
      </c>
      <c r="AH4" s="36" t="s">
        <v>834</v>
      </c>
      <c r="AI4" s="36" t="s">
        <v>834</v>
      </c>
      <c r="AJ4" s="37" t="s">
        <v>833</v>
      </c>
      <c r="AK4" s="36" t="s">
        <v>834</v>
      </c>
      <c r="AL4" s="42" t="e">
        <f>IF(AND(AF4="",AG4="",AH4="",AI4="",AJ4="",AK4=""),"",IF(AND(OR(P4&gt;0,S4&gt;0),#REF!&gt;=0,#REF!&lt;2),"SIN RIESGO",IF(AND(OR(P4&gt;0,S4&gt;0),#REF!&gt;=2),"CON RIESGO",IF(AND(P4="",S4=""),"",IF(OR(Tabla1[[#This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4" s="36" t="s">
        <v>834</v>
      </c>
      <c r="AN4" s="40" t="s">
        <v>834</v>
      </c>
      <c r="AO4" s="40" t="s">
        <v>834</v>
      </c>
      <c r="AP4" s="40" t="s">
        <v>834</v>
      </c>
      <c r="AQ4" s="40" t="s">
        <v>834</v>
      </c>
      <c r="AR4" s="40" t="s">
        <v>834</v>
      </c>
      <c r="AS4" s="31">
        <v>0</v>
      </c>
      <c r="AT4" s="31">
        <v>0</v>
      </c>
      <c r="AU4" s="31">
        <v>0</v>
      </c>
      <c r="AV4" s="40" t="s">
        <v>834</v>
      </c>
      <c r="AW4" s="31">
        <v>0</v>
      </c>
      <c r="AX4" s="40" t="s">
        <v>834</v>
      </c>
      <c r="AY4" s="40" t="s">
        <v>834</v>
      </c>
      <c r="AZ4" s="40" t="s">
        <v>834</v>
      </c>
      <c r="BA4" s="40" t="s">
        <v>834</v>
      </c>
      <c r="BB4" s="40" t="s">
        <v>834</v>
      </c>
      <c r="BC4" s="40" t="s">
        <v>834</v>
      </c>
      <c r="BD4" s="40" t="s">
        <v>834</v>
      </c>
      <c r="BE4" s="40" t="s">
        <v>834</v>
      </c>
      <c r="BF4" s="40" t="s">
        <v>834</v>
      </c>
      <c r="BG4" s="40" t="s">
        <v>834</v>
      </c>
      <c r="BH4" s="40" t="s">
        <v>834</v>
      </c>
      <c r="BI4" s="40" t="s">
        <v>834</v>
      </c>
      <c r="BJ4" s="40" t="s">
        <v>834</v>
      </c>
      <c r="BK4" s="35"/>
      <c r="BL4" s="35">
        <v>44664</v>
      </c>
      <c r="BM4" s="31" t="s">
        <v>823</v>
      </c>
      <c r="BN4" s="43">
        <f t="shared" si="2"/>
        <v>0</v>
      </c>
      <c r="BO4" s="57" t="e">
        <f>IF(BT4&gt;0,SUM(BS4-#REF!),"")</f>
        <v>#REF!</v>
      </c>
      <c r="BP4" s="44">
        <f t="shared" si="3"/>
        <v>10</v>
      </c>
      <c r="BQ4" s="31" t="str">
        <f t="shared" si="4"/>
        <v>I TRIM</v>
      </c>
      <c r="BR4" s="39" t="str">
        <f t="shared" ca="1" si="5"/>
        <v/>
      </c>
      <c r="BS4" s="35">
        <v>44767</v>
      </c>
      <c r="BT4" s="43">
        <v>14</v>
      </c>
      <c r="BU4" s="35">
        <v>44823</v>
      </c>
      <c r="BV4" s="31">
        <v>22</v>
      </c>
      <c r="BW4" s="40" t="s">
        <v>834</v>
      </c>
      <c r="BX4" s="40" t="s">
        <v>834</v>
      </c>
      <c r="BY4" s="40" t="s">
        <v>839</v>
      </c>
      <c r="BZ4" s="40" t="s">
        <v>834</v>
      </c>
      <c r="CA4" s="35">
        <v>44734</v>
      </c>
      <c r="CB4" s="31">
        <v>1.6</v>
      </c>
      <c r="CC4" s="31">
        <v>59</v>
      </c>
      <c r="CD4" s="39">
        <f t="shared" si="6"/>
        <v>23.046874999999996</v>
      </c>
      <c r="CE4" s="45" t="str">
        <f t="shared" si="7"/>
        <v>NORMAL</v>
      </c>
      <c r="CF4" s="35">
        <v>44792</v>
      </c>
      <c r="CG4" s="31">
        <v>54</v>
      </c>
      <c r="CH4" s="39">
        <f t="shared" si="8"/>
        <v>21.093749999999996</v>
      </c>
      <c r="CI4" s="31">
        <f t="shared" si="9"/>
        <v>18</v>
      </c>
      <c r="CJ4" s="31" t="e">
        <f>IF(OR(CI4="",CI4="NA"),"",IF(AND(CI4&gt;=29,CI4&lt;=42),"REGISTRAR EN III TRIM",IF(AND(CI4&gt;0,CI4&lt;=13),"REGISTRAR EN I TRIM",IF(CI4="REVISAR FUM O FECHA PESO","REVISAR",IF(CI4&gt;0,HLOOKUP(CI4,#REF!,#REF!),"")))))</f>
        <v>#REF!</v>
      </c>
      <c r="CK4" s="35">
        <v>44883</v>
      </c>
      <c r="CL4" s="31">
        <v>60</v>
      </c>
      <c r="CM4" s="39">
        <f t="shared" si="10"/>
        <v>23.437499999999996</v>
      </c>
      <c r="CN4" s="31">
        <f t="shared" si="11"/>
        <v>31</v>
      </c>
      <c r="CO4" s="31" t="e">
        <f>IF(OR(CN4="",CN4="NA"),"",IF(AND(CN4&gt;0,CN4&lt;=28),"REGISTRAR EN  TRIM RESPECTIVO",IF(CN4&gt;0,HLOOKUP(CN4,#REF!,#REF!),"")))</f>
        <v>#REF!</v>
      </c>
      <c r="CP4" s="31" t="e">
        <f t="shared" si="12"/>
        <v>#REF!</v>
      </c>
      <c r="CQ4" s="31">
        <v>110</v>
      </c>
      <c r="CR4" s="31">
        <v>70</v>
      </c>
      <c r="CS4" s="37" t="str">
        <f t="shared" si="13"/>
        <v>APARENTEMENTE NORMAL</v>
      </c>
      <c r="CT4" s="31">
        <v>100</v>
      </c>
      <c r="CU4" s="31">
        <v>70</v>
      </c>
      <c r="CV4" s="37" t="str">
        <f t="shared" si="14"/>
        <v>VIGILAR CIFRAS PRESION ARTERIAL</v>
      </c>
      <c r="CW4" s="31">
        <v>100</v>
      </c>
      <c r="CX4" s="31">
        <v>70</v>
      </c>
      <c r="CY4" s="31">
        <v>110</v>
      </c>
      <c r="CZ4" s="31">
        <v>70</v>
      </c>
      <c r="DA4" s="37" t="str">
        <f t="shared" si="15"/>
        <v>APARENTEMENTE NORMAL</v>
      </c>
      <c r="DB4" s="35">
        <v>44734</v>
      </c>
      <c r="DC4" s="35">
        <v>44734</v>
      </c>
      <c r="DD4" s="35">
        <v>44792</v>
      </c>
      <c r="DE4" s="35">
        <v>44820</v>
      </c>
      <c r="DF4" s="35">
        <v>44848</v>
      </c>
      <c r="DG4" s="35">
        <v>44883</v>
      </c>
      <c r="DH4" s="35">
        <v>44923</v>
      </c>
      <c r="DI4" s="35"/>
      <c r="DJ4" s="35"/>
      <c r="DK4" s="35"/>
      <c r="DL4" s="35"/>
      <c r="DM4" s="35"/>
      <c r="DN4" s="35"/>
      <c r="DO4" s="35"/>
      <c r="DP4" s="43"/>
      <c r="DQ4" s="35"/>
      <c r="DR4" s="31" t="str">
        <f t="shared" ca="1" si="16"/>
        <v>SALE SIN PLAN DE PARTO</v>
      </c>
      <c r="DS4" s="46" t="str">
        <f t="shared" si="17"/>
        <v>SALIO PROGRAMA</v>
      </c>
      <c r="DT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U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4" s="35">
        <f>IF(S4="","",IF(S4&gt;0,MAX(Tabla1[[#This Row],[FECHA C2]:[FECHA C13]],Tabla1[[#This Row],[FECHA CONSULTA PRIMERA VEZ PROGRAMA CPN ]])))</f>
        <v>44923</v>
      </c>
      <c r="DW4" s="31">
        <f t="shared" si="18"/>
        <v>37</v>
      </c>
      <c r="DX4" s="43">
        <f>IF(S4&gt;0,SUM(COUNTA(DD4:DO4)+COUNTA(Tabla1[[#This Row],[FECHA CONSULTA PRIMERA VEZ PROGRAMA CPN ]])),"")</f>
        <v>6</v>
      </c>
      <c r="DY4" s="43" t="str">
        <f t="shared" si="19"/>
        <v>SI</v>
      </c>
      <c r="DZ4" s="39">
        <f t="shared" si="20"/>
        <v>9</v>
      </c>
      <c r="EA4" s="47">
        <f t="shared" si="21"/>
        <v>0.66666666666666663</v>
      </c>
      <c r="EB4" s="35">
        <v>44734</v>
      </c>
      <c r="EC4" s="35">
        <v>44734</v>
      </c>
      <c r="ED4" s="35">
        <v>44734</v>
      </c>
      <c r="EE4" s="35">
        <v>44761</v>
      </c>
      <c r="EF4" s="35">
        <v>44734</v>
      </c>
      <c r="EG4" s="35">
        <v>44767</v>
      </c>
      <c r="EH4" s="35">
        <v>44823</v>
      </c>
      <c r="EI4" s="31">
        <v>2</v>
      </c>
      <c r="EJ4" s="31">
        <v>13</v>
      </c>
      <c r="EK4" s="35">
        <v>44734</v>
      </c>
      <c r="EL4" s="43">
        <f t="shared" si="22"/>
        <v>10</v>
      </c>
      <c r="EM4" s="39" t="str">
        <f t="shared" si="23"/>
        <v>NORMAL- SUMINISTRAR SULFATO FERROSO</v>
      </c>
      <c r="EN4" s="31" t="str">
        <f t="shared" si="24"/>
        <v>I TRIM</v>
      </c>
      <c r="EO4" s="37">
        <v>15</v>
      </c>
      <c r="EP4" s="35">
        <v>44883</v>
      </c>
      <c r="EQ4" s="44">
        <f t="shared" si="25"/>
        <v>31.285714285714285</v>
      </c>
      <c r="ER4" s="39" t="str">
        <f t="shared" si="26"/>
        <v>NO DAR SULFATO FERROSO</v>
      </c>
      <c r="ES4" s="37" t="s">
        <v>841</v>
      </c>
      <c r="ET4" s="35">
        <v>44734</v>
      </c>
      <c r="EU4" s="44">
        <f t="shared" si="27"/>
        <v>10</v>
      </c>
      <c r="EV4" s="39" t="str">
        <f t="shared" si="28"/>
        <v>NO HAY RIESGO POR RH</v>
      </c>
      <c r="EW4" s="31">
        <v>95</v>
      </c>
      <c r="EX4" s="35">
        <v>44734</v>
      </c>
      <c r="EY4" s="44">
        <f t="shared" si="29"/>
        <v>10</v>
      </c>
      <c r="EZ4" s="44">
        <v>75</v>
      </c>
      <c r="FA4" s="44">
        <v>85</v>
      </c>
      <c r="FB4" s="44">
        <v>110</v>
      </c>
      <c r="FC4" s="31" t="str">
        <f t="shared" ca="1" si="30"/>
        <v>NORMAL</v>
      </c>
      <c r="FD4" s="48">
        <v>44848</v>
      </c>
      <c r="FE4" s="44">
        <f t="shared" si="31"/>
        <v>26.285714285714285</v>
      </c>
      <c r="FF4" s="35" t="s">
        <v>842</v>
      </c>
      <c r="FG4" s="35">
        <v>44734</v>
      </c>
      <c r="FH4" s="44">
        <f t="shared" ca="1" si="32"/>
        <v>10</v>
      </c>
      <c r="FI4" s="35" t="s">
        <v>842</v>
      </c>
      <c r="FJ4" s="49">
        <v>44820</v>
      </c>
      <c r="FK4" s="44">
        <f t="shared" ca="1" si="33"/>
        <v>22.285714285714285</v>
      </c>
      <c r="FL4" s="35" t="s">
        <v>842</v>
      </c>
      <c r="FM4" s="49">
        <v>44883</v>
      </c>
      <c r="FN4" s="44">
        <f t="shared" ca="1" si="34"/>
        <v>31.285714285714285</v>
      </c>
      <c r="FO4" s="35"/>
      <c r="FP4" s="49"/>
      <c r="FQ4" s="44" t="str">
        <f>IF(AND(FF4="",FI4="",FL4="",FO4=""),"",IF(OR(OR(Tabla1[[#This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R4" s="31" t="s">
        <v>752</v>
      </c>
      <c r="FS4" s="35">
        <v>44734</v>
      </c>
      <c r="FT4" s="44">
        <f t="shared" si="35"/>
        <v>10</v>
      </c>
      <c r="FU4" s="43" t="s">
        <v>843</v>
      </c>
      <c r="FV4" s="35">
        <v>44734</v>
      </c>
      <c r="FW4" s="44">
        <f t="shared" si="36"/>
        <v>10</v>
      </c>
      <c r="FX4" s="35">
        <v>44734</v>
      </c>
      <c r="FY4" s="35">
        <v>44734</v>
      </c>
      <c r="FZ4" s="35" t="s">
        <v>844</v>
      </c>
      <c r="GA4" s="35">
        <v>44734</v>
      </c>
      <c r="GB4" s="44">
        <f t="shared" ca="1" si="37"/>
        <v>10</v>
      </c>
      <c r="GC4" s="35" t="s">
        <v>844</v>
      </c>
      <c r="GD4" s="35">
        <v>44820</v>
      </c>
      <c r="GE4" s="44">
        <f t="shared" ca="1" si="38"/>
        <v>22.285714285714285</v>
      </c>
      <c r="GF4" s="35" t="s">
        <v>844</v>
      </c>
      <c r="GG4" s="35">
        <v>44883</v>
      </c>
      <c r="GH4" s="44">
        <f t="shared" ca="1" si="39"/>
        <v>31.285714285714285</v>
      </c>
      <c r="GI4" s="35"/>
      <c r="GJ4" s="44"/>
      <c r="GK4" s="35" t="s">
        <v>831</v>
      </c>
      <c r="GL4" s="35"/>
      <c r="GM4" s="35" t="s">
        <v>831</v>
      </c>
      <c r="GN4" s="35"/>
      <c r="GO4" s="43" t="s">
        <v>843</v>
      </c>
      <c r="GP4" s="35">
        <v>44734</v>
      </c>
      <c r="GQ4" s="44">
        <f t="shared" si="40"/>
        <v>10</v>
      </c>
      <c r="GR4" s="43" t="s">
        <v>843</v>
      </c>
      <c r="GS4" s="43" t="s">
        <v>843</v>
      </c>
      <c r="GT4" s="35" t="str">
        <f t="shared" si="41"/>
        <v>CONTROL Igm</v>
      </c>
      <c r="GU4" s="35">
        <v>44734</v>
      </c>
      <c r="GV4" s="44">
        <f t="shared" si="42"/>
        <v>10</v>
      </c>
      <c r="GW4" s="31" t="str">
        <f t="shared" si="43"/>
        <v>I TRIM</v>
      </c>
      <c r="GX4" s="43" t="s">
        <v>843</v>
      </c>
      <c r="GY4" s="46">
        <v>5</v>
      </c>
      <c r="GZ4" s="31"/>
      <c r="HA4" s="35"/>
      <c r="HB4" s="43" t="str">
        <f t="shared" si="44"/>
        <v/>
      </c>
      <c r="HC4" s="31" t="str">
        <f t="shared" si="45"/>
        <v/>
      </c>
      <c r="HD4" s="31" t="str">
        <f t="shared" si="46"/>
        <v/>
      </c>
      <c r="HE4" s="31" t="s">
        <v>845</v>
      </c>
      <c r="HF4" s="31"/>
      <c r="HG4" s="31" t="s">
        <v>846</v>
      </c>
      <c r="HH4" s="31"/>
      <c r="HI4" s="31" t="s">
        <v>847</v>
      </c>
      <c r="HJ4" s="31">
        <v>0</v>
      </c>
      <c r="HK4" s="35" t="s">
        <v>848</v>
      </c>
      <c r="HL4" s="35" t="str">
        <f>IF(OR(P4&gt;0,S4&gt;0),CONCATENATE(IF(Tabla1[[#This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M4" s="35" t="e">
        <f t="shared" si="47"/>
        <v>#REF!</v>
      </c>
      <c r="HN4" s="35" t="e">
        <f>IF(AND(P4="",S4=""),"",IF(AND(OR(P4&lt;&gt;"",S4&lt;&gt;""),OR(HP4="RIESGO ALTO DE COMPLICACIONES HIPERTENSIVAS VER MANEJO GUIA SUMINISTRO ASA Y CALCIO",HP4="RIESGO MODERADO (2 O MAS CRITERIOS) VER MANEJO GUIA SUMINISTRO ASA Y CALCIO")),"ALTO RIESGO",IF(AND(HM4="************",OR(P4&lt;&gt;"",S4&lt;&gt;""),AND(#REF!&gt;=0,#REF!&lt;3)),"BAJO RIESGO",IF(AND(OR(P4&lt;&gt;"",S4&lt;&gt;""),OR(HK4="COVID19 PRIMER TRIMESTRE",HK4="COVID19 SEGUNDO TRIMESTRE",HK4="COVID19 TERCER TRIMESTRE",HK4="COVID19 PUERPERIO")),"ALTO RIESGO",IF(AND(HM4&lt;&gt;"",OR(P4&lt;&gt;"",S4&lt;&gt;""),AND(#REF!&gt;=0,#REF!&lt;3)),"CON RIESGO",IF(AND(OR(P4&lt;&gt;"",S4&lt;&gt;""),#REF!&gt;2),"ALTO RIESGO",""))))))</f>
        <v>#REF!</v>
      </c>
      <c r="HO4" s="31" t="e">
        <f ca="1">IF(OR(P4&gt;0,S4&gt;0),CONCATENATE(IF(AL4="CON RIESGO","RIESGO PSICOSOCIAL",""),"*",CONCATENATE(IF(AM4="SI","ANTECEDENTE PREECLAMPSIA",""),"*",CONCATENATE(IF(AN4="SI","ANTECEDENTE HEMORRAGIA POSTPARTO O RETENCIÓN DE PLACENTA",""),"*",CONCATENATE(IF(AO4="SI","ANTECEDENTE RN BAJO PESO O MACROSOMICO",""),"*",CONCATENATE(IF(AQ4="SI","ANTECEDENTE TRABAJO DE PARTO PROLONGADO",""),"*",CONCATENATE(IF(AV4="SI","INFERTILIDAD",""),"*",CONCATENATE(IF(BB4="SI","ENFERMERDAD AUTOINMUNE",""),"*",CONCATENATE(IF(BC4="SI","DIABETES PREGESTACIONAL",""),"*",CONCATENATE(IF(BD4="SI","ENFERMEDAD CARDIACA",""),"*",CONCATENATE(IF(BE4="SI","HTA CRÓNICA",""),"*",CONCATENATE(IF(BF4="SI","ENFERMEDAD RENAL CRÓNICA",""),"*",CONCATENATE(IF(BH4="SI","RUPTURA PREMATURA DE MEMBRANAS",""),"*",CONCATENATE(IF(OR(BI4="SI",BJ4="SI"),"HEMORRAGIA DURANTE LA GESTACIÓN",""),"*",CONCATENATE(IF(BW4="SI","RCIU",""),"*",CONCATENATE(IF(BX4="SI","EMBARAZO GEMELAR",""),"*",CONCATENATE(IF(#REF!=3,"PRESENTACIÓN FETAL PODALICA O TRANSVERSA",""),"*",CONCATENATE(IF(BZ4="SI","POLIHIDRAMNIOS",""),"*",CONCATENATE(IF(FC4="DIABETES, REMITIR","DIABETES GESTACIONAL",""),"*",CONCATENATE(IF(FQ4&lt;&gt;"","SEGUIMIENTO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MALARIA",""),"*",CONCATENATE(IF(OR(HK4="COVID19 PRIMER TRIMESTRE",HK4="COVID19 SEGUNDO TRIMESTRE", HK4="COVID19 TERCER TRIMESTRE",HK4="COVID19 PUERPERIO"),"SEGUIMIENTO PARA COVID19",""),"*",CONCATENATE(IF(EV4="RIESGO DE INCOMPATIBILIDAD RH","SEGUIMIENTO PARA INCOMPATIBILIDAD RH",""),"*")))))))))))))))))))))))))))))))),"")</f>
        <v>#REF!</v>
      </c>
      <c r="HP4" s="31" t="e">
        <f>IF(AND(P4="",S4=""),"",IF(AND(OR(P4&gt;0,S4&gt;0),OR(AM4="SI",BE4="SI",BB4="SI",BC4="SI",BF4="SI")),"RIESGO ALTO DE COMPLICACIONES HIPERTENSIVAS VER MANEJO GUIA SUMINISTRO ASA Y CALCIO",IF(AND(OR(P4&gt;0,S4&gt;0),#REF!&gt;1),"RIESGO MODERADO (2 O MAS CRITERIOS) VER MANEJO GUIA SUMINISTRO ASA Y CALCIO","SIN ANTECEDENTES DE RIESGO")))</f>
        <v>#REF!</v>
      </c>
      <c r="HQ4" s="37" t="str">
        <f t="shared" si="48"/>
        <v>APARENTEMENTE NORMAL</v>
      </c>
      <c r="HR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4" s="46" t="str">
        <f t="shared" si="49"/>
        <v>SALIO PROGRAMA</v>
      </c>
      <c r="HT4" s="31" t="s">
        <v>823</v>
      </c>
      <c r="HU4" s="31" t="s">
        <v>831</v>
      </c>
      <c r="HV4" s="35">
        <v>44848</v>
      </c>
      <c r="HW4" s="35" t="s">
        <v>849</v>
      </c>
      <c r="HX4" s="35">
        <v>44848</v>
      </c>
      <c r="HY4" s="35" t="s">
        <v>849</v>
      </c>
      <c r="HZ4" s="35">
        <v>44734</v>
      </c>
      <c r="IA4" s="35" t="s">
        <v>849</v>
      </c>
      <c r="IB4" s="40" t="s">
        <v>835</v>
      </c>
      <c r="IC4" s="35">
        <v>44734</v>
      </c>
      <c r="ID4" s="43">
        <f t="shared" si="50"/>
        <v>10</v>
      </c>
      <c r="IE4" s="40" t="s">
        <v>823</v>
      </c>
      <c r="IF4" s="40" t="s">
        <v>850</v>
      </c>
      <c r="IG4" s="35"/>
      <c r="IH4" s="35"/>
      <c r="II4" s="151"/>
      <c r="IJ4" s="151"/>
      <c r="IK4" s="151"/>
      <c r="IL4" s="37" t="e">
        <f>IF(AND(BL4="",#REF!="SD"),"SIN DATO EDAD GESTACIONAL",IF(AND(BL4="",#REF!=""),"",IF(AND(AND(BR4&gt;0,BR4&lt;12),#REF!=""),"MENOR 12 SEMANAS",IF(AND(BR4&gt;11.6,#REF!="",HK4="BAJO RIESGO O SE DESCARTA INFECCIÓN POR SARS-CoV2"),"PROGRAMAR APLICACION DE VACUNA",IF(OR(AND(BR4&gt;11.6,#REF!=""),HK4="FACTOR DE RIESGO PARA COVID19",HK4="COVID19 PRIMER TRIMESTRE",HK4="COVID19 SEGUNDO TRIMESTRE",HK4="COVID19 TERCER TRIMESTRE",HK4="COVID19 PUERPERIO"),"DIFERIR FECHA DE VACUNACION SEGÚN LINEAMIENTOS",IF(AND(BR4&gt;11.6,#REF!="Error Jansen X Fecha Segunda Dosis"),"Error Jansen X Fecha Segunda Dosis",IF(AND(BR4&gt;11.6,#REF!="Firma"),"FIRMA DISENTIMIENTO",IF(AND(BR4&gt;11.6,#REF!="Firma3"),"NO ACEPTA VACUNA Y NO FIRMA DISCENTIMIENTO",IF(AND(BR4&gt;11.6,#REF!="Firma2"),"Error en Fecha x Firma Disentimiento",IF(AND(BR4&gt;11.6,#REF!="Firma4"),"Error en Fecha x No Acepta no Firma",IF(AND(BR4&gt;11.6,#REF!="Completo",Tabla1[[#This Row],[Fecha Refuerzo Anti COVID-20]]=""),"PENDIENTE REFUERZO",IF(AND(BR4&gt;11.6,#REF!="Completo",Tabla1[[#This Row],[Fecha Refuerzo Anti COVID-20]]&lt;&gt;""),"CON REFUERZO",IF(AND(BR4&gt;11.6,#REF!="Falta Dosis"),#REF!,IF(OR(AND(BR4&gt;11.6,#REF!=""),HK4="",HK4="NO SE EVALUA RIESGO INFECCIÓN COVID19"),"DEFINIR RIESGO CONTAGIO SARS-CoV2, columna GZ",""))))))))))))))</f>
        <v>#REF!</v>
      </c>
      <c r="IM4" s="151">
        <v>44792</v>
      </c>
      <c r="IN4" s="35">
        <v>44820</v>
      </c>
      <c r="IO4" s="35" t="e">
        <f>IF(AND(BL4="",#REF!="SD"),"SIN DATO EDAD GESTACIONAL",IF(AND(BL4="",IN4=""),"",IF(AND(AND(BR4&gt;0,BR4&lt;20),IN4=""),"EN ESPERA PARA VACUNAR",IF(AND(AND(BR4&gt;19,BR4&lt;27),IN4=""),"PROGRAMAR APLICACION DE VACUNA",IF(AND(AND(BR4&gt;26,BR4&lt;43),IN4=""),"INASISTENTE",IF(AND(AND(#REF!&gt;19,#REF!&lt;27),IN4&gt;0),"VACUNA APLICADA ENTRE SEMANA 20 Y SEMANA 26",IF(AND(#REF!&lt;20,IN4&gt;0),"VACUNA APLICADA ANTES SEMANA 20",IF(AND(#REF!&gt;26,IN4&gt;0),"VACUNA APLICADA ENTRE SEMANA 27 Y EL PARTO",IF(AND(OR(IU4="CESAREA",IU4="PARTO"),IS4="POSIBLEMENTE NACIO",IN4=""),"SALE SIN VACUNA","")))))))))</f>
        <v>#REF!</v>
      </c>
      <c r="IP4" s="35"/>
      <c r="IQ4" s="35">
        <f t="shared" si="51"/>
        <v>44944</v>
      </c>
      <c r="IR4" s="44">
        <f t="shared" ca="1" si="52"/>
        <v>-287</v>
      </c>
      <c r="IS4" s="35" t="str">
        <f t="shared" ca="1" si="53"/>
        <v>POSIBLEMENTE NACIO</v>
      </c>
      <c r="IT4" s="35"/>
      <c r="IU4" s="31" t="s">
        <v>852</v>
      </c>
      <c r="IV4" s="31" t="s">
        <v>853</v>
      </c>
      <c r="IW4" s="51" t="s">
        <v>854</v>
      </c>
      <c r="IX4" s="35">
        <v>44945</v>
      </c>
      <c r="IY4" s="31" t="s">
        <v>855</v>
      </c>
      <c r="IZ4" s="44">
        <f t="shared" si="54"/>
        <v>40.142857142857146</v>
      </c>
      <c r="JA4" s="52" t="s">
        <v>856</v>
      </c>
      <c r="JB4" s="31" t="s">
        <v>857</v>
      </c>
      <c r="JC4" s="31" t="s">
        <v>858</v>
      </c>
      <c r="JD4" s="31" t="s">
        <v>859</v>
      </c>
      <c r="JE4" s="31" t="s">
        <v>835</v>
      </c>
      <c r="JF4" s="31" t="s">
        <v>835</v>
      </c>
      <c r="JG4" s="31" t="s">
        <v>835</v>
      </c>
      <c r="JH4" s="31" t="s">
        <v>835</v>
      </c>
      <c r="JI4" s="31" t="s">
        <v>835</v>
      </c>
      <c r="JJ4" s="31" t="s">
        <v>835</v>
      </c>
      <c r="JK4" s="31" t="s">
        <v>860</v>
      </c>
      <c r="JL4" s="46">
        <v>1</v>
      </c>
      <c r="JM4" s="31" t="s">
        <v>861</v>
      </c>
      <c r="JN4" s="53">
        <v>2970</v>
      </c>
      <c r="JO4" s="31" t="str">
        <f t="shared" si="55"/>
        <v>PESO ADECUADO EDAD GESTACIONAL</v>
      </c>
      <c r="JP4" s="209">
        <v>44945</v>
      </c>
      <c r="JQ4" s="31"/>
      <c r="JR4" s="31"/>
      <c r="JS4" s="31"/>
      <c r="JT4" s="46" t="s">
        <v>841</v>
      </c>
      <c r="JU4" s="35">
        <v>44945</v>
      </c>
      <c r="JV4" s="35">
        <v>44945</v>
      </c>
      <c r="JW4" s="31"/>
      <c r="JX4" s="53"/>
      <c r="JY4" s="31" t="str">
        <f t="shared" si="56"/>
        <v/>
      </c>
      <c r="JZ4" s="35"/>
      <c r="KA4" s="31"/>
      <c r="KB4" s="31"/>
      <c r="KC4" s="31"/>
      <c r="KD4" s="46"/>
      <c r="KE4" s="35"/>
      <c r="KF4" s="35"/>
      <c r="KG4" s="50">
        <v>44953</v>
      </c>
      <c r="KH4" s="43">
        <f t="shared" si="57"/>
        <v>8</v>
      </c>
      <c r="KI4" s="50">
        <v>44953</v>
      </c>
      <c r="KJ4" s="43">
        <f t="shared" si="58"/>
        <v>8</v>
      </c>
      <c r="KK4" s="31" t="s">
        <v>823</v>
      </c>
      <c r="KL4" s="31" t="s">
        <v>823</v>
      </c>
      <c r="KM4" s="31" t="s">
        <v>823</v>
      </c>
      <c r="KN4" s="54">
        <v>44945</v>
      </c>
      <c r="KO4" s="43" t="s">
        <v>862</v>
      </c>
      <c r="KP4" s="43"/>
      <c r="KQ4" s="43"/>
      <c r="KR4" s="56"/>
      <c r="KS4" s="56"/>
      <c r="KT4" s="99"/>
      <c r="KU4" s="56"/>
      <c r="KV4" s="56"/>
      <c r="KW4" s="99"/>
      <c r="KX4" s="56"/>
      <c r="KY4" s="56"/>
      <c r="KZ4" s="56"/>
      <c r="LA4" s="56"/>
      <c r="LB4" s="56"/>
      <c r="LC4" s="56"/>
      <c r="LD4" s="56"/>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55"/>
      <c r="MQ4" s="148"/>
    </row>
    <row r="5" spans="1:355" ht="39.950000000000003" customHeight="1" x14ac:dyDescent="0.25">
      <c r="A5" s="145" t="s">
        <v>803</v>
      </c>
      <c r="B5" s="68" t="s">
        <v>804</v>
      </c>
      <c r="C5" s="68" t="s">
        <v>805</v>
      </c>
      <c r="D5" s="165" t="s">
        <v>812</v>
      </c>
      <c r="E5" s="68" t="s">
        <v>818</v>
      </c>
      <c r="F5" s="68" t="s">
        <v>819</v>
      </c>
      <c r="G5" s="68" t="s">
        <v>820</v>
      </c>
      <c r="H5" s="68" t="s">
        <v>821</v>
      </c>
      <c r="I5" s="145" t="s">
        <v>816</v>
      </c>
      <c r="J5" s="146">
        <v>1061719887</v>
      </c>
      <c r="K5" s="68" t="s">
        <v>822</v>
      </c>
      <c r="L5" s="237">
        <v>37246</v>
      </c>
      <c r="M5" s="237">
        <v>37246</v>
      </c>
      <c r="N5" s="237">
        <v>39245</v>
      </c>
      <c r="O5" s="38">
        <f t="shared" ca="1" si="0"/>
        <v>16.399999999999999</v>
      </c>
      <c r="P5" s="35">
        <v>44737</v>
      </c>
      <c r="Q5" s="39" t="str">
        <f t="shared" si="1"/>
        <v>SI</v>
      </c>
      <c r="R5" s="40" t="s">
        <v>824</v>
      </c>
      <c r="S5" s="35">
        <v>44737</v>
      </c>
      <c r="T5" s="31" t="s">
        <v>825</v>
      </c>
      <c r="U5" s="37" t="s">
        <v>751</v>
      </c>
      <c r="V5" s="31" t="s">
        <v>826</v>
      </c>
      <c r="W5" s="31" t="s">
        <v>827</v>
      </c>
      <c r="X5" s="31" t="s">
        <v>840</v>
      </c>
      <c r="Y5" s="31" t="s">
        <v>840</v>
      </c>
      <c r="Z5" s="31" t="s">
        <v>836</v>
      </c>
      <c r="AA5" s="31">
        <v>3148325692</v>
      </c>
      <c r="AB5" s="31" t="s">
        <v>830</v>
      </c>
      <c r="AC5" s="41" t="s">
        <v>831</v>
      </c>
      <c r="AD5" s="40" t="s">
        <v>837</v>
      </c>
      <c r="AE5" s="55" t="s">
        <v>833</v>
      </c>
      <c r="AF5" s="40" t="s">
        <v>823</v>
      </c>
      <c r="AG5" s="40" t="s">
        <v>823</v>
      </c>
      <c r="AH5" s="36" t="s">
        <v>834</v>
      </c>
      <c r="AI5" s="36" t="s">
        <v>834</v>
      </c>
      <c r="AJ5" s="37" t="s">
        <v>833</v>
      </c>
      <c r="AK5" s="36" t="s">
        <v>834</v>
      </c>
      <c r="AL5" s="42" t="e">
        <f>IF(AND(AF5="",AG5="",AH5="",AI5="",AJ5="",AK5=""),"",IF(AND(OR(P5&gt;0,S5&gt;0),#REF!&gt;=0,#REF!&lt;2),"SIN RIESGO",IF(AND(OR(P5&gt;0,S5&gt;0),#REF!&gt;=2),"CON RIESGO",IF(AND(P5="",S5=""),"",IF(OR(Tabla1[[#This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5" s="36" t="s">
        <v>834</v>
      </c>
      <c r="AN5" s="40" t="s">
        <v>834</v>
      </c>
      <c r="AO5" s="40" t="s">
        <v>834</v>
      </c>
      <c r="AP5" s="40" t="s">
        <v>834</v>
      </c>
      <c r="AQ5" s="40" t="s">
        <v>834</v>
      </c>
      <c r="AR5" s="40" t="s">
        <v>834</v>
      </c>
      <c r="AS5" s="31">
        <v>1</v>
      </c>
      <c r="AT5" s="31">
        <v>0</v>
      </c>
      <c r="AU5" s="31">
        <v>0</v>
      </c>
      <c r="AV5" s="40" t="s">
        <v>834</v>
      </c>
      <c r="AW5" s="31">
        <v>0</v>
      </c>
      <c r="AX5" s="40" t="s">
        <v>834</v>
      </c>
      <c r="AY5" s="40" t="s">
        <v>834</v>
      </c>
      <c r="AZ5" s="40" t="s">
        <v>834</v>
      </c>
      <c r="BA5" s="40" t="s">
        <v>834</v>
      </c>
      <c r="BB5" s="40" t="s">
        <v>834</v>
      </c>
      <c r="BC5" s="40" t="s">
        <v>834</v>
      </c>
      <c r="BD5" s="40" t="s">
        <v>834</v>
      </c>
      <c r="BE5" s="40" t="s">
        <v>834</v>
      </c>
      <c r="BF5" s="40" t="s">
        <v>834</v>
      </c>
      <c r="BG5" s="40" t="s">
        <v>834</v>
      </c>
      <c r="BH5" s="40" t="s">
        <v>834</v>
      </c>
      <c r="BI5" s="40" t="s">
        <v>834</v>
      </c>
      <c r="BJ5" s="40" t="s">
        <v>834</v>
      </c>
      <c r="BK5" s="35"/>
      <c r="BL5" s="35">
        <v>44667</v>
      </c>
      <c r="BM5" s="31" t="s">
        <v>823</v>
      </c>
      <c r="BN5" s="43">
        <f t="shared" si="2"/>
        <v>0</v>
      </c>
      <c r="BO5" s="57" t="e">
        <f>IF(BT5&gt;0,SUM(BS5-#REF!),"")</f>
        <v>#REF!</v>
      </c>
      <c r="BP5" s="44">
        <f t="shared" si="3"/>
        <v>10</v>
      </c>
      <c r="BQ5" s="31" t="str">
        <f t="shared" si="4"/>
        <v>I TRIM</v>
      </c>
      <c r="BR5" s="39" t="str">
        <f t="shared" ca="1" si="5"/>
        <v/>
      </c>
      <c r="BS5" s="35">
        <v>44774</v>
      </c>
      <c r="BT5" s="43">
        <v>16.2</v>
      </c>
      <c r="BU5" s="35"/>
      <c r="BV5" s="31"/>
      <c r="BW5" s="40" t="s">
        <v>834</v>
      </c>
      <c r="BX5" s="40" t="s">
        <v>834</v>
      </c>
      <c r="BY5" s="40" t="s">
        <v>835</v>
      </c>
      <c r="BZ5" s="40" t="s">
        <v>835</v>
      </c>
      <c r="CA5" s="35">
        <v>44737</v>
      </c>
      <c r="CB5" s="31">
        <v>1.53</v>
      </c>
      <c r="CC5" s="31">
        <v>58</v>
      </c>
      <c r="CD5" s="39">
        <f t="shared" si="6"/>
        <v>24.776795249690291</v>
      </c>
      <c r="CE5" s="45" t="str">
        <f t="shared" si="7"/>
        <v>NORMAL</v>
      </c>
      <c r="CF5" s="35">
        <v>44803</v>
      </c>
      <c r="CG5" s="31">
        <v>51</v>
      </c>
      <c r="CH5" s="39">
        <f t="shared" si="8"/>
        <v>21.786492374727668</v>
      </c>
      <c r="CI5" s="31">
        <f t="shared" si="9"/>
        <v>19</v>
      </c>
      <c r="CJ5" s="31" t="e">
        <f>IF(OR(CI5="",CI5="NA"),"",IF(AND(CI5&gt;=29,CI5&lt;=42),"REGISTRAR EN III TRIM",IF(AND(CI5&gt;0,CI5&lt;=13),"REGISTRAR EN I TRIM",IF(CI5="REVISAR FUM O FECHA PESO","REVISAR",IF(CI5&gt;0,HLOOKUP(CI5,#REF!,#REF!),"")))))</f>
        <v>#REF!</v>
      </c>
      <c r="CK5" s="35">
        <v>44897</v>
      </c>
      <c r="CL5" s="31">
        <v>58</v>
      </c>
      <c r="CM5" s="39">
        <f t="shared" si="10"/>
        <v>24.776795249690291</v>
      </c>
      <c r="CN5" s="31">
        <f t="shared" si="11"/>
        <v>32</v>
      </c>
      <c r="CO5" s="31" t="e">
        <f>IF(OR(CN5="",CN5="NA"),"",IF(AND(CN5&gt;0,CN5&lt;=28),"REGISTRAR EN  TRIM RESPECTIVO",IF(CN5&gt;0,HLOOKUP(CN5,#REF!,#REF!),"")))</f>
        <v>#REF!</v>
      </c>
      <c r="CP5" s="31" t="e">
        <f t="shared" si="12"/>
        <v>#REF!</v>
      </c>
      <c r="CQ5" s="31">
        <v>110</v>
      </c>
      <c r="CR5" s="31">
        <v>70</v>
      </c>
      <c r="CS5" s="37" t="str">
        <f t="shared" si="13"/>
        <v>APARENTEMENTE NORMAL</v>
      </c>
      <c r="CT5" s="31">
        <v>100</v>
      </c>
      <c r="CU5" s="31">
        <v>70</v>
      </c>
      <c r="CV5" s="37" t="str">
        <f t="shared" si="14"/>
        <v>VIGILAR CIFRAS PRESION ARTERIAL</v>
      </c>
      <c r="CW5" s="31">
        <v>110</v>
      </c>
      <c r="CX5" s="31">
        <v>70</v>
      </c>
      <c r="CY5" s="31">
        <v>110</v>
      </c>
      <c r="CZ5" s="31">
        <v>60</v>
      </c>
      <c r="DA5" s="37" t="str">
        <f t="shared" si="15"/>
        <v>APARENTEMENTE NORMAL</v>
      </c>
      <c r="DB5" s="35">
        <v>44737</v>
      </c>
      <c r="DC5" s="35">
        <v>44737</v>
      </c>
      <c r="DD5" s="35">
        <v>44770</v>
      </c>
      <c r="DE5" s="35">
        <v>44803</v>
      </c>
      <c r="DF5" s="35">
        <v>44835</v>
      </c>
      <c r="DG5" s="35">
        <v>44866</v>
      </c>
      <c r="DH5" s="35">
        <v>44897</v>
      </c>
      <c r="DI5" s="35">
        <v>44930</v>
      </c>
      <c r="DJ5" s="35"/>
      <c r="DK5" s="35"/>
      <c r="DL5" s="35"/>
      <c r="DM5" s="35"/>
      <c r="DN5" s="35"/>
      <c r="DO5" s="35"/>
      <c r="DP5" s="43"/>
      <c r="DQ5" s="35"/>
      <c r="DR5" s="31" t="str">
        <f t="shared" ca="1" si="16"/>
        <v>SALE SIN PLAN DE PARTO</v>
      </c>
      <c r="DS5" s="46" t="str">
        <f t="shared" si="17"/>
        <v>SALIO PROGRAMA</v>
      </c>
      <c r="DT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U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5" s="35">
        <f>IF(S5="","",IF(S5&gt;0,MAX(Tabla1[[#This Row],[FECHA C2]:[FECHA C13]],Tabla1[[#This Row],[FECHA CONSULTA PRIMERA VEZ PROGRAMA CPN ]])))</f>
        <v>44930</v>
      </c>
      <c r="DW5" s="31">
        <f t="shared" si="18"/>
        <v>37</v>
      </c>
      <c r="DX5" s="43">
        <f>IF(S5&gt;0,SUM(COUNTA(DD5:DO5)+COUNTA(Tabla1[[#This Row],[FECHA CONSULTA PRIMERA VEZ PROGRAMA CPN ]])),"")</f>
        <v>7</v>
      </c>
      <c r="DY5" s="43" t="str">
        <f t="shared" si="19"/>
        <v>SI</v>
      </c>
      <c r="DZ5" s="39">
        <f t="shared" si="20"/>
        <v>9</v>
      </c>
      <c r="EA5" s="47">
        <f t="shared" si="21"/>
        <v>0.77777777777777779</v>
      </c>
      <c r="EB5" s="35">
        <v>44737</v>
      </c>
      <c r="EC5" s="35">
        <v>44737</v>
      </c>
      <c r="ED5" s="35">
        <v>44737</v>
      </c>
      <c r="EE5" s="35">
        <v>44765</v>
      </c>
      <c r="EF5" s="35">
        <v>44737</v>
      </c>
      <c r="EG5" s="35">
        <v>44774</v>
      </c>
      <c r="EH5" s="35"/>
      <c r="EI5" s="31">
        <v>1</v>
      </c>
      <c r="EJ5" s="31">
        <v>13</v>
      </c>
      <c r="EK5" s="35">
        <v>44737</v>
      </c>
      <c r="EL5" s="43">
        <f t="shared" si="22"/>
        <v>10</v>
      </c>
      <c r="EM5" s="39" t="str">
        <f t="shared" si="23"/>
        <v>NORMAL- SUMINISTRAR SULFATO FERROSO</v>
      </c>
      <c r="EN5" s="31" t="str">
        <f t="shared" si="24"/>
        <v>I TRIM</v>
      </c>
      <c r="EO5" s="37">
        <v>14</v>
      </c>
      <c r="EP5" s="35">
        <v>44866</v>
      </c>
      <c r="EQ5" s="44">
        <f t="shared" si="25"/>
        <v>28.428571428571427</v>
      </c>
      <c r="ER5" s="39" t="str">
        <f t="shared" si="26"/>
        <v>NO DAR SULFATO FERROSO</v>
      </c>
      <c r="ES5" s="37" t="s">
        <v>841</v>
      </c>
      <c r="ET5" s="35">
        <v>44737</v>
      </c>
      <c r="EU5" s="44">
        <f t="shared" si="27"/>
        <v>10</v>
      </c>
      <c r="EV5" s="39" t="str">
        <f t="shared" si="28"/>
        <v>NO HAY RIESGO POR RH</v>
      </c>
      <c r="EW5" s="31">
        <v>94</v>
      </c>
      <c r="EX5" s="35">
        <v>44737</v>
      </c>
      <c r="EY5" s="44">
        <f t="shared" si="29"/>
        <v>10</v>
      </c>
      <c r="EZ5" s="44">
        <v>69</v>
      </c>
      <c r="FA5" s="44">
        <v>110</v>
      </c>
      <c r="FB5" s="44">
        <v>70</v>
      </c>
      <c r="FC5" s="31" t="str">
        <f t="shared" ca="1" si="30"/>
        <v>NORMAL</v>
      </c>
      <c r="FD5" s="48">
        <v>44835</v>
      </c>
      <c r="FE5" s="44">
        <f t="shared" si="31"/>
        <v>24</v>
      </c>
      <c r="FF5" s="35" t="s">
        <v>842</v>
      </c>
      <c r="FG5" s="35">
        <v>44737</v>
      </c>
      <c r="FH5" s="44">
        <f t="shared" ca="1" si="32"/>
        <v>10</v>
      </c>
      <c r="FI5" s="35" t="s">
        <v>842</v>
      </c>
      <c r="FJ5" s="49">
        <v>44803</v>
      </c>
      <c r="FK5" s="44">
        <f t="shared" ca="1" si="33"/>
        <v>19.428571428571427</v>
      </c>
      <c r="FL5" s="35"/>
      <c r="FM5" s="49"/>
      <c r="FN5" s="44" t="str">
        <f t="shared" ca="1" si="34"/>
        <v>PIERDE TOMA DE TAMIZAJE</v>
      </c>
      <c r="FO5" s="35"/>
      <c r="FP5" s="49"/>
      <c r="FQ5" s="44" t="str">
        <f>IF(AND(FF5="",FI5="",FL5="",FO5=""),"",IF(OR(OR(Tabla1[[#This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R5" s="31" t="s">
        <v>752</v>
      </c>
      <c r="FS5" s="35">
        <v>44737</v>
      </c>
      <c r="FT5" s="44">
        <f t="shared" si="35"/>
        <v>10</v>
      </c>
      <c r="FU5" s="43" t="s">
        <v>843</v>
      </c>
      <c r="FV5" s="35">
        <v>44737</v>
      </c>
      <c r="FW5" s="44">
        <f t="shared" si="36"/>
        <v>10</v>
      </c>
      <c r="FX5" s="35">
        <v>44737</v>
      </c>
      <c r="FY5" s="35">
        <v>44737</v>
      </c>
      <c r="FZ5" s="35" t="s">
        <v>844</v>
      </c>
      <c r="GA5" s="35">
        <v>44737</v>
      </c>
      <c r="GB5" s="44">
        <f t="shared" ca="1" si="37"/>
        <v>10</v>
      </c>
      <c r="GC5" s="35" t="s">
        <v>844</v>
      </c>
      <c r="GD5" s="35">
        <v>44803</v>
      </c>
      <c r="GE5" s="44">
        <f t="shared" ca="1" si="38"/>
        <v>19.428571428571427</v>
      </c>
      <c r="GF5" s="35"/>
      <c r="GG5" s="35"/>
      <c r="GH5" s="44" t="str">
        <f t="shared" ca="1" si="39"/>
        <v>PIERDE TOMA DE TAMIZAJE</v>
      </c>
      <c r="GI5" s="35"/>
      <c r="GJ5" s="44"/>
      <c r="GK5" s="35" t="s">
        <v>831</v>
      </c>
      <c r="GL5" s="35"/>
      <c r="GM5" s="35" t="s">
        <v>831</v>
      </c>
      <c r="GN5" s="35"/>
      <c r="GO5" s="43" t="s">
        <v>843</v>
      </c>
      <c r="GP5" s="35">
        <v>44737</v>
      </c>
      <c r="GQ5" s="44">
        <f t="shared" si="40"/>
        <v>10</v>
      </c>
      <c r="GR5" s="43" t="s">
        <v>843</v>
      </c>
      <c r="GS5" s="43" t="s">
        <v>843</v>
      </c>
      <c r="GT5" s="35" t="str">
        <f t="shared" si="41"/>
        <v>CONTROL Igm</v>
      </c>
      <c r="GU5" s="35">
        <v>44737</v>
      </c>
      <c r="GV5" s="44">
        <f t="shared" si="42"/>
        <v>10</v>
      </c>
      <c r="GW5" s="31" t="str">
        <f t="shared" si="43"/>
        <v>I TRIM</v>
      </c>
      <c r="GX5" s="43" t="s">
        <v>843</v>
      </c>
      <c r="GY5" s="46">
        <v>5</v>
      </c>
      <c r="GZ5" s="31"/>
      <c r="HA5" s="35"/>
      <c r="HB5" s="43" t="str">
        <f t="shared" si="44"/>
        <v/>
      </c>
      <c r="HC5" s="31" t="str">
        <f t="shared" si="45"/>
        <v/>
      </c>
      <c r="HD5" s="31" t="str">
        <f t="shared" si="46"/>
        <v/>
      </c>
      <c r="HE5" s="31" t="s">
        <v>845</v>
      </c>
      <c r="HF5" s="31"/>
      <c r="HG5" s="31" t="s">
        <v>846</v>
      </c>
      <c r="HH5" s="31"/>
      <c r="HI5" s="31" t="s">
        <v>847</v>
      </c>
      <c r="HJ5" s="31">
        <v>0</v>
      </c>
      <c r="HK5" s="35" t="s">
        <v>848</v>
      </c>
      <c r="HL5" s="35" t="str">
        <f>IF(OR(P5&gt;0,S5&gt;0),CONCATENATE(IF(Tabla1[[#This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M5" s="35" t="e">
        <f t="shared" si="47"/>
        <v>#REF!</v>
      </c>
      <c r="HN5" s="35" t="e">
        <f>IF(AND(P5="",S5=""),"",IF(AND(OR(P5&lt;&gt;"",S5&lt;&gt;""),OR(HP5="RIESGO ALTO DE COMPLICACIONES HIPERTENSIVAS VER MANEJO GUIA SUMINISTRO ASA Y CALCIO",HP5="RIESGO MODERADO (2 O MAS CRITERIOS) VER MANEJO GUIA SUMINISTRO ASA Y CALCIO")),"ALTO RIESGO",IF(AND(HM5="************",OR(P5&lt;&gt;"",S5&lt;&gt;""),AND(#REF!&gt;=0,#REF!&lt;3)),"BAJO RIESGO",IF(AND(OR(P5&lt;&gt;"",S5&lt;&gt;""),OR(HK5="COVID19 PRIMER TRIMESTRE",HK5="COVID19 SEGUNDO TRIMESTRE",HK5="COVID19 TERCER TRIMESTRE",HK5="COVID19 PUERPERIO")),"ALTO RIESGO",IF(AND(HM5&lt;&gt;"",OR(P5&lt;&gt;"",S5&lt;&gt;""),AND(#REF!&gt;=0,#REF!&lt;3)),"CON RIESGO",IF(AND(OR(P5&lt;&gt;"",S5&lt;&gt;""),#REF!&gt;2),"ALTO RIESGO",""))))))</f>
        <v>#REF!</v>
      </c>
      <c r="HO5" s="31" t="e">
        <f ca="1">IF(OR(P5&gt;0,S5&gt;0),CONCATENATE(IF(AL5="CON RIESGO","RIESGO PSICOSOCIAL",""),"*",CONCATENATE(IF(AM5="SI","ANTECEDENTE PREECLAMPSIA",""),"*",CONCATENATE(IF(AN5="SI","ANTECEDENTE HEMORRAGIA POSTPARTO O RETENCIÓN DE PLACENTA",""),"*",CONCATENATE(IF(AO5="SI","ANTECEDENTE RN BAJO PESO O MACROSOMICO",""),"*",CONCATENATE(IF(AQ5="SI","ANTECEDENTE TRABAJO DE PARTO PROLONGADO",""),"*",CONCATENATE(IF(AV5="SI","INFERTILIDAD",""),"*",CONCATENATE(IF(BB5="SI","ENFERMERDAD AUTOINMUNE",""),"*",CONCATENATE(IF(BC5="SI","DIABETES PREGESTACIONAL",""),"*",CONCATENATE(IF(BD5="SI","ENFERMEDAD CARDIACA",""),"*",CONCATENATE(IF(BE5="SI","HTA CRÓNICA",""),"*",CONCATENATE(IF(BF5="SI","ENFERMEDAD RENAL CRÓNICA",""),"*",CONCATENATE(IF(BH5="SI","RUPTURA PREMATURA DE MEMBRANAS",""),"*",CONCATENATE(IF(OR(BI5="SI",BJ5="SI"),"HEMORRAGIA DURANTE LA GESTACIÓN",""),"*",CONCATENATE(IF(BW5="SI","RCIU",""),"*",CONCATENATE(IF(BX5="SI","EMBARAZO GEMELAR",""),"*",CONCATENATE(IF(#REF!=3,"PRESENTACIÓN FETAL PODALICA O TRANSVERSA",""),"*",CONCATENATE(IF(BZ5="SI","POLIHIDRAMNIOS",""),"*",CONCATENATE(IF(FC5="DIABETES, REMITIR","DIABETES GESTACIONAL",""),"*",CONCATENATE(IF(FQ5&lt;&gt;"","SEGUIMIENTO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MALARIA",""),"*",CONCATENATE(IF(OR(HK5="COVID19 PRIMER TRIMESTRE",HK5="COVID19 SEGUNDO TRIMESTRE", HK5="COVID19 TERCER TRIMESTRE",HK5="COVID19 PUERPERIO"),"SEGUIMIENTO PARA COVID19",""),"*",CONCATENATE(IF(EV5="RIESGO DE INCOMPATIBILIDAD RH","SEGUIMIENTO PARA INCOMPATIBILIDAD RH",""),"*")))))))))))))))))))))))))))))))),"")</f>
        <v>#REF!</v>
      </c>
      <c r="HP5" s="31" t="e">
        <f>IF(AND(P5="",S5=""),"",IF(AND(OR(P5&gt;0,S5&gt;0),OR(AM5="SI",BE5="SI",BB5="SI",BC5="SI",BF5="SI")),"RIESGO ALTO DE COMPLICACIONES HIPERTENSIVAS VER MANEJO GUIA SUMINISTRO ASA Y CALCIO",IF(AND(OR(P5&gt;0,S5&gt;0),#REF!&gt;1),"RIESGO MODERADO (2 O MAS CRITERIOS) VER MANEJO GUIA SUMINISTRO ASA Y CALCIO","SIN ANTECEDENTES DE RIESGO")))</f>
        <v>#REF!</v>
      </c>
      <c r="HQ5" s="37" t="str">
        <f t="shared" si="48"/>
        <v>APARENTEMENTE NORMAL</v>
      </c>
      <c r="HR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5" s="46" t="str">
        <f t="shared" si="49"/>
        <v>SALIO PROGRAMA</v>
      </c>
      <c r="HT5" s="31" t="s">
        <v>823</v>
      </c>
      <c r="HU5" s="31" t="s">
        <v>831</v>
      </c>
      <c r="HV5" s="35">
        <v>44866</v>
      </c>
      <c r="HW5" s="35" t="s">
        <v>849</v>
      </c>
      <c r="HX5" s="35">
        <v>44835</v>
      </c>
      <c r="HY5" s="35" t="s">
        <v>849</v>
      </c>
      <c r="HZ5" s="35">
        <v>44866</v>
      </c>
      <c r="IA5" s="35" t="s">
        <v>849</v>
      </c>
      <c r="IB5" s="40" t="s">
        <v>835</v>
      </c>
      <c r="IC5" s="35">
        <v>44737</v>
      </c>
      <c r="ID5" s="43">
        <f t="shared" si="50"/>
        <v>10</v>
      </c>
      <c r="IE5" s="40" t="s">
        <v>823</v>
      </c>
      <c r="IF5" s="40" t="s">
        <v>850</v>
      </c>
      <c r="IG5" s="35"/>
      <c r="IH5" s="35"/>
      <c r="II5" s="151"/>
      <c r="IJ5" s="151"/>
      <c r="IK5" s="151"/>
      <c r="IL5" s="37" t="e">
        <f>IF(AND(BL5="",#REF!="SD"),"SIN DATO EDAD GESTACIONAL",IF(AND(BL5="",#REF!=""),"",IF(AND(AND(BR5&gt;0,BR5&lt;12),#REF!=""),"MENOR 12 SEMANAS",IF(AND(BR5&gt;11.6,#REF!="",HK5="BAJO RIESGO O SE DESCARTA INFECCIÓN POR SARS-CoV2"),"PROGRAMAR APLICACION DE VACUNA",IF(OR(AND(BR5&gt;11.6,#REF!=""),HK5="FACTOR DE RIESGO PARA COVID19",HK5="COVID19 PRIMER TRIMESTRE",HK5="COVID19 SEGUNDO TRIMESTRE",HK5="COVID19 TERCER TRIMESTRE",HK5="COVID19 PUERPERIO"),"DIFERIR FECHA DE VACUNACION SEGÚN LINEAMIENTOS",IF(AND(BR5&gt;11.6,#REF!="Error Jansen X Fecha Segunda Dosis"),"Error Jansen X Fecha Segunda Dosis",IF(AND(BR5&gt;11.6,#REF!="Firma"),"FIRMA DISENTIMIENTO",IF(AND(BR5&gt;11.6,#REF!="Firma3"),"NO ACEPTA VACUNA Y NO FIRMA DISCENTIMIENTO",IF(AND(BR5&gt;11.6,#REF!="Firma2"),"Error en Fecha x Firma Disentimiento",IF(AND(BR5&gt;11.6,#REF!="Firma4"),"Error en Fecha x No Acepta no Firma",IF(AND(BR5&gt;11.6,#REF!="Completo",Tabla1[[#This Row],[Fecha Refuerzo Anti COVID-20]]=""),"PENDIENTE REFUERZO",IF(AND(BR5&gt;11.6,#REF!="Completo",Tabla1[[#This Row],[Fecha Refuerzo Anti COVID-20]]&lt;&gt;""),"CON REFUERZO",IF(AND(BR5&gt;11.6,#REF!="Falta Dosis"),#REF!,IF(OR(AND(BR5&gt;11.6,#REF!=""),HK5="",HK5="NO SE EVALUA RIESGO INFECCIÓN COVID19"),"DEFINIR RIESGO CONTAGIO SARS-CoV2, columna GZ",""))))))))))))))</f>
        <v>#REF!</v>
      </c>
      <c r="IM5" s="151">
        <v>44803</v>
      </c>
      <c r="IN5" s="35">
        <v>44803</v>
      </c>
      <c r="IO5" s="35" t="e">
        <f>IF(AND(BL5="",#REF!="SD"),"SIN DATO EDAD GESTACIONAL",IF(AND(BL5="",IN5=""),"",IF(AND(AND(BR5&gt;0,BR5&lt;20),IN5=""),"EN ESPERA PARA VACUNAR",IF(AND(AND(BR5&gt;19,BR5&lt;27),IN5=""),"PROGRAMAR APLICACION DE VACUNA",IF(AND(AND(BR5&gt;26,BR5&lt;43),IN5=""),"INASISTENTE",IF(AND(AND(#REF!&gt;19,#REF!&lt;27),IN5&gt;0),"VACUNA APLICADA ENTRE SEMANA 20 Y SEMANA 26",IF(AND(#REF!&lt;20,IN5&gt;0),"VACUNA APLICADA ANTES SEMANA 20",IF(AND(#REF!&gt;26,IN5&gt;0),"VACUNA APLICADA ENTRE SEMANA 27 Y EL PARTO",IF(AND(OR(IU5="CESAREA",IU5="PARTO"),IS5="POSIBLEMENTE NACIO",IN5=""),"SALE SIN VACUNA","")))))))))</f>
        <v>#REF!</v>
      </c>
      <c r="IP5" s="35"/>
      <c r="IQ5" s="35">
        <f t="shared" si="51"/>
        <v>44947</v>
      </c>
      <c r="IR5" s="44">
        <f t="shared" ca="1" si="52"/>
        <v>-284</v>
      </c>
      <c r="IS5" s="35" t="str">
        <f t="shared" ca="1" si="53"/>
        <v>POSIBLEMENTE NACIO</v>
      </c>
      <c r="IT5" s="35"/>
      <c r="IU5" s="31" t="s">
        <v>863</v>
      </c>
      <c r="IV5" s="31" t="s">
        <v>853</v>
      </c>
      <c r="IW5" s="51" t="s">
        <v>864</v>
      </c>
      <c r="IX5" s="35">
        <v>44935</v>
      </c>
      <c r="IY5" s="31" t="s">
        <v>855</v>
      </c>
      <c r="IZ5" s="44">
        <f t="shared" si="54"/>
        <v>38.285714285714285</v>
      </c>
      <c r="JA5" s="52" t="s">
        <v>856</v>
      </c>
      <c r="JB5" s="31" t="s">
        <v>857</v>
      </c>
      <c r="JC5" s="31" t="s">
        <v>858</v>
      </c>
      <c r="JD5" s="31" t="s">
        <v>865</v>
      </c>
      <c r="JE5" s="31" t="s">
        <v>823</v>
      </c>
      <c r="JF5" s="31" t="s">
        <v>823</v>
      </c>
      <c r="JG5" s="31"/>
      <c r="JH5" s="31" t="s">
        <v>823</v>
      </c>
      <c r="JI5" s="31" t="s">
        <v>823</v>
      </c>
      <c r="JJ5" s="31"/>
      <c r="JK5" s="31" t="s">
        <v>866</v>
      </c>
      <c r="JL5" s="46">
        <v>1</v>
      </c>
      <c r="JM5" s="31" t="s">
        <v>867</v>
      </c>
      <c r="JN5" s="53">
        <v>2564</v>
      </c>
      <c r="JO5" s="31" t="str">
        <f t="shared" si="55"/>
        <v>PESO ADECUADO EDAD GESTACIONAL</v>
      </c>
      <c r="JP5" s="209">
        <v>44935</v>
      </c>
      <c r="JQ5" s="31"/>
      <c r="JR5" s="31"/>
      <c r="JS5" s="31"/>
      <c r="JT5" s="46" t="s">
        <v>841</v>
      </c>
      <c r="JU5" s="35">
        <v>44935</v>
      </c>
      <c r="JV5" s="35">
        <v>44935</v>
      </c>
      <c r="JW5" s="31"/>
      <c r="JX5" s="53"/>
      <c r="JY5" s="31" t="str">
        <f t="shared" si="56"/>
        <v/>
      </c>
      <c r="JZ5" s="35"/>
      <c r="KA5" s="31"/>
      <c r="KB5" s="31"/>
      <c r="KC5" s="31"/>
      <c r="KD5" s="46"/>
      <c r="KE5" s="35"/>
      <c r="KF5" s="35"/>
      <c r="KG5" s="50">
        <v>44942</v>
      </c>
      <c r="KH5" s="43">
        <f t="shared" si="57"/>
        <v>7</v>
      </c>
      <c r="KI5" s="50">
        <v>44942</v>
      </c>
      <c r="KJ5" s="43">
        <f t="shared" si="58"/>
        <v>7</v>
      </c>
      <c r="KK5" s="31" t="s">
        <v>823</v>
      </c>
      <c r="KL5" s="31" t="s">
        <v>823</v>
      </c>
      <c r="KM5" s="31" t="s">
        <v>823</v>
      </c>
      <c r="KN5" s="54">
        <v>44935</v>
      </c>
      <c r="KO5" s="43" t="s">
        <v>862</v>
      </c>
      <c r="KP5" s="43"/>
      <c r="KQ5" s="43"/>
      <c r="KR5" s="56"/>
      <c r="KS5" s="56"/>
      <c r="KT5" s="99"/>
      <c r="KU5" s="56"/>
      <c r="KV5" s="56"/>
      <c r="KW5" s="99"/>
      <c r="KX5" s="56"/>
      <c r="KY5" s="56"/>
      <c r="KZ5" s="56"/>
      <c r="LA5" s="56"/>
      <c r="LB5" s="56"/>
      <c r="LC5" s="56"/>
      <c r="LD5" s="56"/>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55"/>
      <c r="MQ5" s="148"/>
    </row>
    <row r="6" spans="1:355"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239">
        <v>37246</v>
      </c>
      <c r="M6" s="239">
        <v>37246</v>
      </c>
      <c r="N6" s="237">
        <v>37247</v>
      </c>
      <c r="O6" s="38">
        <f t="shared" ca="1" si="0"/>
        <v>21.873972602739727</v>
      </c>
      <c r="P6" s="35">
        <v>44662</v>
      </c>
      <c r="Q6" s="39" t="str">
        <f t="shared" si="1"/>
        <v>SI</v>
      </c>
      <c r="R6" s="40" t="s">
        <v>824</v>
      </c>
      <c r="S6" s="35">
        <v>44662</v>
      </c>
      <c r="T6" s="31" t="s">
        <v>825</v>
      </c>
      <c r="U6" s="37" t="s">
        <v>751</v>
      </c>
      <c r="V6" s="31" t="s">
        <v>826</v>
      </c>
      <c r="W6" s="31" t="s">
        <v>827</v>
      </c>
      <c r="X6" s="31" t="s">
        <v>828</v>
      </c>
      <c r="Y6" s="31" t="s">
        <v>828</v>
      </c>
      <c r="Z6" s="31" t="s">
        <v>829</v>
      </c>
      <c r="AA6" s="31">
        <v>3044779923</v>
      </c>
      <c r="AB6" s="31" t="s">
        <v>830</v>
      </c>
      <c r="AC6" s="41" t="s">
        <v>831</v>
      </c>
      <c r="AD6" s="40" t="s">
        <v>832</v>
      </c>
      <c r="AE6" s="55" t="s">
        <v>833</v>
      </c>
      <c r="AF6" s="40" t="s">
        <v>823</v>
      </c>
      <c r="AG6" s="40" t="s">
        <v>823</v>
      </c>
      <c r="AH6" s="36" t="s">
        <v>834</v>
      </c>
      <c r="AI6" s="36" t="s">
        <v>834</v>
      </c>
      <c r="AJ6" s="37" t="s">
        <v>833</v>
      </c>
      <c r="AK6" s="36" t="s">
        <v>834</v>
      </c>
      <c r="AL6" s="42" t="e">
        <f>IF(AND(AF6="",AG6="",AH6="",AI6="",AJ6="",AK6=""),"",IF(AND(OR(P6&gt;0,S6&gt;0),#REF!&gt;=0,#REF!&lt;2),"SIN RIESGO",IF(AND(OR(P6&gt;0,S6&gt;0),#REF!&gt;=2),"CON RIESGO",IF(AND(P6="",S6=""),"",IF(OR(Tabla1[[#This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6" s="36" t="s">
        <v>834</v>
      </c>
      <c r="AN6" s="40" t="s">
        <v>834</v>
      </c>
      <c r="AO6" s="40" t="s">
        <v>834</v>
      </c>
      <c r="AP6" s="40" t="s">
        <v>834</v>
      </c>
      <c r="AQ6" s="40" t="s">
        <v>834</v>
      </c>
      <c r="AR6" s="40" t="s">
        <v>834</v>
      </c>
      <c r="AS6" s="31">
        <v>1</v>
      </c>
      <c r="AT6" s="31">
        <v>0</v>
      </c>
      <c r="AU6" s="31">
        <v>1</v>
      </c>
      <c r="AV6" s="40" t="s">
        <v>834</v>
      </c>
      <c r="AW6" s="31">
        <v>0</v>
      </c>
      <c r="AX6" s="40" t="s">
        <v>834</v>
      </c>
      <c r="AY6" s="40" t="s">
        <v>834</v>
      </c>
      <c r="AZ6" s="40" t="s">
        <v>834</v>
      </c>
      <c r="BA6" s="40" t="s">
        <v>834</v>
      </c>
      <c r="BB6" s="40" t="s">
        <v>834</v>
      </c>
      <c r="BC6" s="40" t="s">
        <v>834</v>
      </c>
      <c r="BD6" s="40" t="s">
        <v>834</v>
      </c>
      <c r="BE6" s="40" t="s">
        <v>834</v>
      </c>
      <c r="BF6" s="40" t="s">
        <v>834</v>
      </c>
      <c r="BG6" s="40" t="s">
        <v>834</v>
      </c>
      <c r="BH6" s="40" t="s">
        <v>834</v>
      </c>
      <c r="BI6" s="40" t="s">
        <v>834</v>
      </c>
      <c r="BJ6" s="40" t="s">
        <v>834</v>
      </c>
      <c r="BK6" s="35">
        <v>44053</v>
      </c>
      <c r="BL6" s="35">
        <v>44657</v>
      </c>
      <c r="BM6" s="31" t="s">
        <v>823</v>
      </c>
      <c r="BN6" s="43">
        <f t="shared" si="2"/>
        <v>20.133333333333333</v>
      </c>
      <c r="BO6" s="57" t="str">
        <f>IF(BT6&gt;0,SUM(BS6-#REF!),"")</f>
        <v/>
      </c>
      <c r="BP6" s="44">
        <f t="shared" si="3"/>
        <v>0.7142857142857143</v>
      </c>
      <c r="BQ6" s="31" t="str">
        <f t="shared" si="4"/>
        <v>I TRIM</v>
      </c>
      <c r="BR6" s="39" t="str">
        <f t="shared" ca="1" si="5"/>
        <v/>
      </c>
      <c r="BS6" s="35"/>
      <c r="BT6" s="43"/>
      <c r="BU6" s="35"/>
      <c r="BV6" s="31"/>
      <c r="BW6" s="40" t="s">
        <v>834</v>
      </c>
      <c r="BX6" s="40" t="s">
        <v>834</v>
      </c>
      <c r="BY6" s="40" t="s">
        <v>835</v>
      </c>
      <c r="BZ6" s="40" t="s">
        <v>835</v>
      </c>
      <c r="CA6" s="35">
        <v>44662</v>
      </c>
      <c r="CB6" s="31">
        <v>1.6</v>
      </c>
      <c r="CC6" s="31">
        <v>65</v>
      </c>
      <c r="CD6" s="39">
        <f t="shared" si="6"/>
        <v>25.390624999999996</v>
      </c>
      <c r="CE6" s="45" t="str">
        <f t="shared" si="7"/>
        <v>SOBREPESO</v>
      </c>
      <c r="CF6" s="35"/>
      <c r="CG6" s="31"/>
      <c r="CH6" s="39">
        <f t="shared" si="8"/>
        <v>0</v>
      </c>
      <c r="CI6" s="31" t="str">
        <f t="shared" si="9"/>
        <v>NA</v>
      </c>
      <c r="CJ6" s="31" t="str">
        <f>IF(OR(CI6="",CI6="NA"),"",IF(AND(CI6&gt;=29,CI6&lt;=42),"REGISTRAR EN III TRIM",IF(AND(CI6&gt;0,CI6&lt;=13),"REGISTRAR EN I TRIM",IF(CI6="REVISAR FUM O FECHA PESO","REVISAR",IF(CI6&gt;0,HLOOKUP(CI6,#REF!,#REF!),"")))))</f>
        <v/>
      </c>
      <c r="CK6" s="35"/>
      <c r="CL6" s="31"/>
      <c r="CM6" s="39">
        <f t="shared" si="10"/>
        <v>0</v>
      </c>
      <c r="CN6" s="31" t="str">
        <f t="shared" si="11"/>
        <v>NA</v>
      </c>
      <c r="CO6" s="31" t="str">
        <f>IF(OR(CN6="",CN6="NA"),"",IF(AND(CN6&gt;0,CN6&lt;=28),"REGISTRAR EN  TRIM RESPECTIVO",IF(CN6&gt;0,HLOOKUP(CN6,#REF!,#REF!),"")))</f>
        <v/>
      </c>
      <c r="CP6" s="31" t="str">
        <f t="shared" si="12"/>
        <v>SOBREPESO</v>
      </c>
      <c r="CQ6" s="31">
        <v>110</v>
      </c>
      <c r="CR6" s="31">
        <v>70</v>
      </c>
      <c r="CS6" s="37" t="str">
        <f t="shared" si="13"/>
        <v>APARENTEMENTE NORMAL</v>
      </c>
      <c r="CT6" s="31"/>
      <c r="CU6" s="31"/>
      <c r="CV6" s="37" t="str">
        <f t="shared" si="14"/>
        <v/>
      </c>
      <c r="CW6" s="31"/>
      <c r="CX6" s="31"/>
      <c r="CY6" s="31"/>
      <c r="CZ6" s="31"/>
      <c r="DA6" s="37" t="str">
        <f t="shared" si="15"/>
        <v/>
      </c>
      <c r="DB6" s="35">
        <v>44662</v>
      </c>
      <c r="DC6" s="35">
        <v>44662</v>
      </c>
      <c r="DD6" s="35"/>
      <c r="DE6" s="35"/>
      <c r="DF6" s="35"/>
      <c r="DG6" s="35"/>
      <c r="DH6" s="35"/>
      <c r="DI6" s="35"/>
      <c r="DJ6" s="35"/>
      <c r="DK6" s="35"/>
      <c r="DL6" s="35"/>
      <c r="DM6" s="35"/>
      <c r="DN6" s="35"/>
      <c r="DO6" s="35"/>
      <c r="DP6" s="43"/>
      <c r="DQ6" s="35"/>
      <c r="DR6" s="31" t="str">
        <f t="shared" ca="1" si="16"/>
        <v>SALE SIN PLAN DE PARTO</v>
      </c>
      <c r="DS6" s="46" t="str">
        <f t="shared" si="17"/>
        <v>SEGUIMIENTO REPORTE EPS</v>
      </c>
      <c r="DT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U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6" s="35" t="e">
        <f>IF(S6="","",IF(S6&gt;0,MAX(Tabla1[[#This Row],[FECHA C2]:[FECHA C13]],Tabla1[[#This Row],[FECHA CONSULTA PRIMERA VEZ PROGRAMA CPN ]])))</f>
        <v>#VALUE!</v>
      </c>
      <c r="DW6" s="31" t="e">
        <f t="shared" si="18"/>
        <v>#VALUE!</v>
      </c>
      <c r="DX6" s="43">
        <f>IF(S6&gt;0,SUM(COUNTA(DD6:DO6)+COUNTA(Tabla1[[#This Row],[FECHA CONSULTA PRIMERA VEZ PROGRAMA CPN ]])),"")</f>
        <v>1</v>
      </c>
      <c r="DY6" s="43" t="str">
        <f t="shared" si="19"/>
        <v>NO</v>
      </c>
      <c r="DZ6" s="39">
        <f t="shared" si="20"/>
        <v>11</v>
      </c>
      <c r="EA6" s="47">
        <f t="shared" si="21"/>
        <v>9.0909090909090912E-2</v>
      </c>
      <c r="EB6" s="35">
        <v>44662</v>
      </c>
      <c r="EC6" s="35">
        <v>44662</v>
      </c>
      <c r="ED6" s="35">
        <v>44662</v>
      </c>
      <c r="EE6" s="35"/>
      <c r="EF6" s="35">
        <v>44662</v>
      </c>
      <c r="EG6" s="35"/>
      <c r="EH6" s="35"/>
      <c r="EI6" s="31"/>
      <c r="EJ6" s="31">
        <v>14</v>
      </c>
      <c r="EK6" s="35">
        <v>44662</v>
      </c>
      <c r="EL6" s="43">
        <f t="shared" si="22"/>
        <v>0.7142857142857143</v>
      </c>
      <c r="EM6" s="39" t="str">
        <f t="shared" si="23"/>
        <v>NORMAL- SUMINISTRAR SULFATO FERROSO</v>
      </c>
      <c r="EN6" s="31" t="str">
        <f t="shared" si="24"/>
        <v>I TRIM</v>
      </c>
      <c r="EO6" s="37"/>
      <c r="EP6" s="35"/>
      <c r="EQ6" s="44" t="str">
        <f t="shared" si="25"/>
        <v>TOMAR EXAMEN</v>
      </c>
      <c r="ER6" s="39" t="str">
        <f t="shared" si="26"/>
        <v/>
      </c>
      <c r="ES6" s="37" t="s">
        <v>841</v>
      </c>
      <c r="ET6" s="35">
        <v>44662</v>
      </c>
      <c r="EU6" s="44">
        <f t="shared" si="27"/>
        <v>0.7142857142857143</v>
      </c>
      <c r="EV6" s="39" t="str">
        <f t="shared" si="28"/>
        <v>NO HAY RIESGO POR RH</v>
      </c>
      <c r="EW6" s="31">
        <v>95</v>
      </c>
      <c r="EX6" s="35">
        <v>44662</v>
      </c>
      <c r="EY6" s="44">
        <f t="shared" si="29"/>
        <v>0.7142857142857143</v>
      </c>
      <c r="EZ6" s="44"/>
      <c r="FA6" s="44"/>
      <c r="FB6" s="44"/>
      <c r="FC6" s="31" t="str">
        <f t="shared" ca="1" si="30"/>
        <v/>
      </c>
      <c r="FD6" s="48"/>
      <c r="FE6" s="44" t="str">
        <f t="shared" si="31"/>
        <v>TOMAR EXAMEN</v>
      </c>
      <c r="FF6" s="35" t="s">
        <v>842</v>
      </c>
      <c r="FG6" s="35">
        <v>44662</v>
      </c>
      <c r="FH6" s="44">
        <f t="shared" ca="1" si="32"/>
        <v>0.7142857142857143</v>
      </c>
      <c r="FI6" s="35"/>
      <c r="FJ6" s="49"/>
      <c r="FK6" s="44" t="str">
        <f t="shared" ca="1" si="33"/>
        <v>PIERDE TOMA DE TAMIZAJE</v>
      </c>
      <c r="FL6" s="35"/>
      <c r="FM6" s="49"/>
      <c r="FN6" s="44" t="str">
        <f t="shared" ca="1" si="34"/>
        <v>PIERDE TOMA DE TAMIZAJE</v>
      </c>
      <c r="FO6" s="35"/>
      <c r="FP6" s="49"/>
      <c r="FQ6" s="44" t="e">
        <f>IF(AND(FF6="",FI6="",FL6="",FO6=""),"",IF(OR(OR(Tabla1[[#This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R6" s="31"/>
      <c r="FS6" s="35">
        <v>44662</v>
      </c>
      <c r="FT6" s="44">
        <f t="shared" si="35"/>
        <v>0.7142857142857143</v>
      </c>
      <c r="FU6" s="43" t="s">
        <v>843</v>
      </c>
      <c r="FV6" s="35">
        <v>44662</v>
      </c>
      <c r="FW6" s="44">
        <f t="shared" si="36"/>
        <v>0.7142857142857143</v>
      </c>
      <c r="FX6" s="35">
        <v>44662</v>
      </c>
      <c r="FY6" s="35">
        <v>44662</v>
      </c>
      <c r="FZ6" s="35" t="s">
        <v>844</v>
      </c>
      <c r="GA6" s="35">
        <v>44662</v>
      </c>
      <c r="GB6" s="44">
        <f t="shared" ca="1" si="37"/>
        <v>0.7142857142857143</v>
      </c>
      <c r="GC6" s="35"/>
      <c r="GD6" s="35"/>
      <c r="GE6" s="44" t="str">
        <f t="shared" ca="1" si="38"/>
        <v>PIERDE TOMA DE TAMIZAJE</v>
      </c>
      <c r="GF6" s="35"/>
      <c r="GG6" s="35"/>
      <c r="GH6" s="44" t="str">
        <f t="shared" ca="1" si="39"/>
        <v>PIERDE TOMA DE TAMIZAJE</v>
      </c>
      <c r="GI6" s="35"/>
      <c r="GJ6" s="44"/>
      <c r="GK6" s="35" t="s">
        <v>831</v>
      </c>
      <c r="GL6" s="35"/>
      <c r="GM6" s="35" t="s">
        <v>831</v>
      </c>
      <c r="GN6" s="35"/>
      <c r="GO6" s="43" t="s">
        <v>843</v>
      </c>
      <c r="GP6" s="35">
        <v>44662</v>
      </c>
      <c r="GQ6" s="44">
        <f t="shared" si="40"/>
        <v>0.7142857142857143</v>
      </c>
      <c r="GR6" s="43" t="s">
        <v>843</v>
      </c>
      <c r="GS6" s="43" t="s">
        <v>843</v>
      </c>
      <c r="GT6" s="35" t="str">
        <f t="shared" si="41"/>
        <v>CONTROL Igm</v>
      </c>
      <c r="GU6" s="35">
        <v>44662</v>
      </c>
      <c r="GV6" s="44">
        <f t="shared" si="42"/>
        <v>0.7142857142857143</v>
      </c>
      <c r="GW6" s="31" t="str">
        <f t="shared" si="43"/>
        <v>I TRIM</v>
      </c>
      <c r="GX6" s="43"/>
      <c r="GY6" s="46"/>
      <c r="GZ6" s="31"/>
      <c r="HA6" s="35"/>
      <c r="HB6" s="43" t="str">
        <f t="shared" si="44"/>
        <v/>
      </c>
      <c r="HC6" s="31" t="str">
        <f t="shared" si="45"/>
        <v/>
      </c>
      <c r="HD6" s="31" t="str">
        <f t="shared" si="46"/>
        <v/>
      </c>
      <c r="HE6" s="31" t="s">
        <v>845</v>
      </c>
      <c r="HF6" s="31"/>
      <c r="HG6" s="31" t="s">
        <v>846</v>
      </c>
      <c r="HH6" s="31"/>
      <c r="HI6" s="31" t="s">
        <v>847</v>
      </c>
      <c r="HJ6" s="31">
        <v>0</v>
      </c>
      <c r="HK6" s="35" t="s">
        <v>848</v>
      </c>
      <c r="HL6" s="35" t="e">
        <f>IF(OR(P6&gt;0,S6&gt;0),CONCATENATE(IF(Tabla1[[#This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M6" s="35" t="str">
        <f t="shared" si="47"/>
        <v>*****SOBREPESO****PREVENCIÓN CONTAGIO TOXOPLASMOSIS***</v>
      </c>
      <c r="HN6" s="35" t="e">
        <f>IF(AND(P6="",S6=""),"",IF(AND(OR(P6&lt;&gt;"",S6&lt;&gt;""),OR(HP6="RIESGO ALTO DE COMPLICACIONES HIPERTENSIVAS VER MANEJO GUIA SUMINISTRO ASA Y CALCIO",HP6="RIESGO MODERADO (2 O MAS CRITERIOS) VER MANEJO GUIA SUMINISTRO ASA Y CALCIO")),"ALTO RIESGO",IF(AND(HM6="************",OR(P6&lt;&gt;"",S6&lt;&gt;""),AND(#REF!&gt;=0,#REF!&lt;3)),"BAJO RIESGO",IF(AND(OR(P6&lt;&gt;"",S6&lt;&gt;""),OR(HK6="COVID19 PRIMER TRIMESTRE",HK6="COVID19 SEGUNDO TRIMESTRE",HK6="COVID19 TERCER TRIMESTRE",HK6="COVID19 PUERPERIO")),"ALTO RIESGO",IF(AND(HM6&lt;&gt;"",OR(P6&lt;&gt;"",S6&lt;&gt;""),AND(#REF!&gt;=0,#REF!&lt;3)),"CON RIESGO",IF(AND(OR(P6&lt;&gt;"",S6&lt;&gt;""),#REF!&gt;2),"ALTO RIESGO",""))))))</f>
        <v>#REF!</v>
      </c>
      <c r="HO6" s="31" t="e">
        <f ca="1">IF(OR(P6&gt;0,S6&gt;0),CONCATENATE(IF(AL6="CON RIESGO","RIESGO PSICOSOCIAL",""),"*",CONCATENATE(IF(AM6="SI","ANTECEDENTE PREECLAMPSIA",""),"*",CONCATENATE(IF(AN6="SI","ANTECEDENTE HEMORRAGIA POSTPARTO O RETENCIÓN DE PLACENTA",""),"*",CONCATENATE(IF(AO6="SI","ANTECEDENTE RN BAJO PESO O MACROSOMICO",""),"*",CONCATENATE(IF(AQ6="SI","ANTECEDENTE TRABAJO DE PARTO PROLONGADO",""),"*",CONCATENATE(IF(AV6="SI","INFERTILIDAD",""),"*",CONCATENATE(IF(BB6="SI","ENFERMERDAD AUTOINMUNE",""),"*",CONCATENATE(IF(BC6="SI","DIABETES PREGESTACIONAL",""),"*",CONCATENATE(IF(BD6="SI","ENFERMEDAD CARDIACA",""),"*",CONCATENATE(IF(BE6="SI","HTA CRÓNICA",""),"*",CONCATENATE(IF(BF6="SI","ENFERMEDAD RENAL CRÓNICA",""),"*",CONCATENATE(IF(BH6="SI","RUPTURA PREMATURA DE MEMBRANAS",""),"*",CONCATENATE(IF(OR(BI6="SI",BJ6="SI"),"HEMORRAGIA DURANTE LA GESTACIÓN",""),"*",CONCATENATE(IF(BW6="SI","RCIU",""),"*",CONCATENATE(IF(BX6="SI","EMBARAZO GEMELAR",""),"*",CONCATENATE(IF(#REF!=3,"PRESENTACIÓN FETAL PODALICA O TRANSVERSA",""),"*",CONCATENATE(IF(BZ6="SI","POLIHIDRAMNIOS",""),"*",CONCATENATE(IF(FC6="DIABETES, REMITIR","DIABETES GESTACIONAL",""),"*",CONCATENATE(IF(FQ6&lt;&gt;"","SEGUIMIENTO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MALARIA",""),"*",CONCATENATE(IF(OR(HK6="COVID19 PRIMER TRIMESTRE",HK6="COVID19 SEGUNDO TRIMESTRE", HK6="COVID19 TERCER TRIMESTRE",HK6="COVID19 PUERPERIO"),"SEGUIMIENTO PARA COVID19",""),"*",CONCATENATE(IF(EV6="RIESGO DE INCOMPATIBILIDAD RH","SEGUIMIENTO PARA INCOMPATIBILIDAD RH",""),"*")))))))))))))))))))))))))))))))),"")</f>
        <v>#REF!</v>
      </c>
      <c r="HP6" s="31" t="e">
        <f>IF(AND(P6="",S6=""),"",IF(AND(OR(P6&gt;0,S6&gt;0),OR(AM6="SI",BE6="SI",BB6="SI",BC6="SI",BF6="SI")),"RIESGO ALTO DE COMPLICACIONES HIPERTENSIVAS VER MANEJO GUIA SUMINISTRO ASA Y CALCIO",IF(AND(OR(P6&gt;0,S6&gt;0),#REF!&gt;1),"RIESGO MODERADO (2 O MAS CRITERIOS) VER MANEJO GUIA SUMINISTRO ASA Y CALCIO","SIN ANTECEDENTES DE RIESGO")))</f>
        <v>#REF!</v>
      </c>
      <c r="HQ6" s="37" t="str">
        <f t="shared" si="48"/>
        <v>APARENTEMENTE NORMAL</v>
      </c>
      <c r="HR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6" s="46" t="str">
        <f t="shared" si="49"/>
        <v>SEGUIMIENTO REPORTE EPS</v>
      </c>
      <c r="HT6" s="31" t="s">
        <v>823</v>
      </c>
      <c r="HU6" s="31" t="s">
        <v>831</v>
      </c>
      <c r="HV6" s="35"/>
      <c r="HW6" s="35"/>
      <c r="HX6" s="35">
        <v>44662</v>
      </c>
      <c r="HY6" s="35" t="s">
        <v>849</v>
      </c>
      <c r="HZ6" s="35">
        <v>44662</v>
      </c>
      <c r="IA6" s="35" t="s">
        <v>849</v>
      </c>
      <c r="IB6" s="40" t="s">
        <v>835</v>
      </c>
      <c r="IC6" s="35">
        <v>44662</v>
      </c>
      <c r="ID6" s="43">
        <f t="shared" si="50"/>
        <v>0.7142857142857143</v>
      </c>
      <c r="IE6" s="40" t="s">
        <v>823</v>
      </c>
      <c r="IF6" s="40"/>
      <c r="IG6" s="35"/>
      <c r="IH6" s="35"/>
      <c r="II6" s="151"/>
      <c r="IJ6" s="151"/>
      <c r="IK6" s="151"/>
      <c r="IL6" s="37" t="e">
        <f>IF(AND(BL6="",#REF!="SD"),"SIN DATO EDAD GESTACIONAL",IF(AND(BL6="",#REF!=""),"",IF(AND(AND(BR6&gt;0,BR6&lt;12),#REF!=""),"MENOR 12 SEMANAS",IF(AND(BR6&gt;11.6,#REF!="",HK6="BAJO RIESGO O SE DESCARTA INFECCIÓN POR SARS-CoV2"),"PROGRAMAR APLICACION DE VACUNA",IF(OR(AND(BR6&gt;11.6,#REF!=""),HK6="FACTOR DE RIESGO PARA COVID19",HK6="COVID19 PRIMER TRIMESTRE",HK6="COVID19 SEGUNDO TRIMESTRE",HK6="COVID19 TERCER TRIMESTRE",HK6="COVID19 PUERPERIO"),"DIFERIR FECHA DE VACUNACION SEGÚN LINEAMIENTOS",IF(AND(BR6&gt;11.6,#REF!="Error Jansen X Fecha Segunda Dosis"),"Error Jansen X Fecha Segunda Dosis",IF(AND(BR6&gt;11.6,#REF!="Firma"),"FIRMA DISENTIMIENTO",IF(AND(BR6&gt;11.6,#REF!="Firma3"),"NO ACEPTA VACUNA Y NO FIRMA DISCENTIMIENTO",IF(AND(BR6&gt;11.6,#REF!="Firma2"),"Error en Fecha x Firma Disentimiento",IF(AND(BR6&gt;11.6,#REF!="Firma4"),"Error en Fecha x No Acepta no Firma",IF(AND(BR6&gt;11.6,#REF!="Completo",Tabla1[[#This Row],[Fecha Refuerzo Anti COVID-20]]=""),"PENDIENTE REFUERZO",IF(AND(BR6&gt;11.6,#REF!="Completo",Tabla1[[#This Row],[Fecha Refuerzo Anti COVID-20]]&lt;&gt;""),"CON REFUERZO",IF(AND(BR6&gt;11.6,#REF!="Falta Dosis"),#REF!,IF(OR(AND(BR6&gt;11.6,#REF!=""),HK6="",HK6="NO SE EVALUA RIESGO INFECCIÓN COVID19"),"DEFINIR RIESGO CONTAGIO SARS-CoV2, columna GZ",""))))))))))))))</f>
        <v>#REF!</v>
      </c>
      <c r="IM6" s="151"/>
      <c r="IN6" s="35"/>
      <c r="IO6" s="35" t="e">
        <f>IF(AND(BL6="",#REF!="SD"),"SIN DATO EDAD GESTACIONAL",IF(AND(BL6="",IN6=""),"",IF(AND(AND(BR6&gt;0,BR6&lt;20),IN6=""),"EN ESPERA PARA VACUNAR",IF(AND(AND(BR6&gt;19,BR6&lt;27),IN6=""),"PROGRAMAR APLICACION DE VACUNA",IF(AND(AND(BR6&gt;26,BR6&lt;43),IN6=""),"INASISTENTE",IF(AND(AND(#REF!&gt;19,#REF!&lt;27),IN6&gt;0),"VACUNA APLICADA ENTRE SEMANA 20 Y SEMANA 26",IF(AND(#REF!&lt;20,IN6&gt;0),"VACUNA APLICADA ANTES SEMANA 20",IF(AND(#REF!&gt;26,IN6&gt;0),"VACUNA APLICADA ENTRE SEMANA 27 Y EL PARTO",IF(AND(OR(IU6="CESAREA",IU6="PARTO"),IS6="POSIBLEMENTE NACIO",IN6=""),"SALE SIN VACUNA","")))))))))</f>
        <v>#REF!</v>
      </c>
      <c r="IP6" s="35"/>
      <c r="IQ6" s="35">
        <f t="shared" si="51"/>
        <v>44937</v>
      </c>
      <c r="IR6" s="44">
        <f t="shared" ca="1" si="52"/>
        <v>-294</v>
      </c>
      <c r="IS6" s="35" t="str">
        <f t="shared" ca="1" si="53"/>
        <v>POSIBLEMENTE NACIO</v>
      </c>
      <c r="IT6" s="35"/>
      <c r="IU6" s="31" t="s">
        <v>851</v>
      </c>
      <c r="IV6" s="31"/>
      <c r="IW6" s="51"/>
      <c r="IX6" s="35"/>
      <c r="IY6" s="31"/>
      <c r="IZ6" s="44" t="str">
        <f t="shared" si="54"/>
        <v/>
      </c>
      <c r="JA6" s="52"/>
      <c r="JB6" s="31"/>
      <c r="JC6" s="31"/>
      <c r="JD6" s="31"/>
      <c r="JE6" s="31"/>
      <c r="JF6" s="31"/>
      <c r="JG6" s="31"/>
      <c r="JH6" s="31"/>
      <c r="JI6" s="31"/>
      <c r="JJ6" s="31"/>
      <c r="JK6" s="31"/>
      <c r="JL6" s="46"/>
      <c r="JM6" s="31"/>
      <c r="JN6" s="53"/>
      <c r="JO6" s="31" t="str">
        <f t="shared" si="55"/>
        <v/>
      </c>
      <c r="JP6" s="46"/>
      <c r="JQ6" s="31"/>
      <c r="JR6" s="31"/>
      <c r="JS6" s="31"/>
      <c r="JT6" s="46"/>
      <c r="JU6" s="35"/>
      <c r="JV6" s="35"/>
      <c r="JW6" s="31"/>
      <c r="JX6" s="53"/>
      <c r="JY6" s="31" t="str">
        <f t="shared" si="56"/>
        <v/>
      </c>
      <c r="JZ6" s="35"/>
      <c r="KA6" s="31"/>
      <c r="KB6" s="31"/>
      <c r="KC6" s="31"/>
      <c r="KD6" s="46"/>
      <c r="KE6" s="35"/>
      <c r="KF6" s="35"/>
      <c r="KG6" s="50"/>
      <c r="KH6" s="43" t="str">
        <f t="shared" si="57"/>
        <v/>
      </c>
      <c r="KI6" s="50"/>
      <c r="KJ6" s="43" t="str">
        <f t="shared" si="58"/>
        <v/>
      </c>
      <c r="KK6" s="31"/>
      <c r="KL6" s="31"/>
      <c r="KM6" s="31"/>
      <c r="KN6" s="54"/>
      <c r="KO6" s="43"/>
      <c r="KP6" s="43"/>
      <c r="KQ6" s="43"/>
      <c r="KR6" s="56"/>
      <c r="KS6" s="56"/>
      <c r="KT6" s="99"/>
      <c r="KU6" s="56"/>
      <c r="KV6" s="56"/>
      <c r="KW6" s="99"/>
      <c r="KX6" s="56"/>
      <c r="KY6" s="56"/>
      <c r="KZ6" s="56"/>
      <c r="LA6" s="56"/>
      <c r="LB6" s="56"/>
      <c r="LC6" s="56"/>
      <c r="LD6" s="56"/>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55"/>
      <c r="MQ6" s="148"/>
    </row>
    <row r="7" spans="1:355" ht="39.950000000000003" customHeight="1" x14ac:dyDescent="0.25">
      <c r="A7" s="145" t="s">
        <v>803</v>
      </c>
      <c r="B7" s="68" t="s">
        <v>804</v>
      </c>
      <c r="C7" s="68" t="s">
        <v>805</v>
      </c>
      <c r="D7" s="165" t="s">
        <v>812</v>
      </c>
      <c r="E7" s="68" t="s">
        <v>813</v>
      </c>
      <c r="F7" s="68" t="s">
        <v>814</v>
      </c>
      <c r="G7" s="68" t="s">
        <v>815</v>
      </c>
      <c r="H7" s="68"/>
      <c r="I7" s="145" t="s">
        <v>816</v>
      </c>
      <c r="J7" s="146">
        <v>1058546619</v>
      </c>
      <c r="K7" s="68" t="s">
        <v>811</v>
      </c>
      <c r="L7" s="239">
        <v>37246</v>
      </c>
      <c r="M7" s="239">
        <v>37246</v>
      </c>
      <c r="N7" s="237">
        <v>38125</v>
      </c>
      <c r="O7" s="38">
        <f t="shared" ca="1" si="0"/>
        <v>19.468493150684932</v>
      </c>
      <c r="P7" s="35">
        <v>44734</v>
      </c>
      <c r="Q7" s="39" t="str">
        <f t="shared" si="1"/>
        <v>SI</v>
      </c>
      <c r="R7" s="40" t="s">
        <v>824</v>
      </c>
      <c r="S7" s="35">
        <v>44734</v>
      </c>
      <c r="T7" s="31" t="s">
        <v>825</v>
      </c>
      <c r="U7" s="37" t="s">
        <v>751</v>
      </c>
      <c r="V7" s="31" t="s">
        <v>826</v>
      </c>
      <c r="W7" s="31" t="s">
        <v>827</v>
      </c>
      <c r="X7" s="31" t="s">
        <v>836</v>
      </c>
      <c r="Y7" s="31" t="s">
        <v>836</v>
      </c>
      <c r="Z7" s="31" t="s">
        <v>836</v>
      </c>
      <c r="AA7" s="31">
        <v>3175892519</v>
      </c>
      <c r="AB7" s="31" t="s">
        <v>830</v>
      </c>
      <c r="AC7" s="41" t="s">
        <v>831</v>
      </c>
      <c r="AD7" s="40" t="s">
        <v>837</v>
      </c>
      <c r="AE7" s="55" t="s">
        <v>838</v>
      </c>
      <c r="AF7" s="40" t="s">
        <v>823</v>
      </c>
      <c r="AG7" s="40" t="s">
        <v>823</v>
      </c>
      <c r="AH7" s="36" t="s">
        <v>834</v>
      </c>
      <c r="AI7" s="36" t="s">
        <v>834</v>
      </c>
      <c r="AJ7" s="37" t="s">
        <v>833</v>
      </c>
      <c r="AK7" s="36" t="s">
        <v>834</v>
      </c>
      <c r="AL7" s="42" t="e">
        <f>IF(AND(AF7="",AG7="",AH7="",AI7="",AJ7="",AK7=""),"",IF(AND(OR(P7&gt;0,S7&gt;0),#REF!&gt;=0,#REF!&lt;2),"SIN RIESGO",IF(AND(OR(P7&gt;0,S7&gt;0),#REF!&gt;=2),"CON RIESGO",IF(AND(P7="",S7=""),"",IF(OR(Tabla1[[#This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7" s="36" t="s">
        <v>834</v>
      </c>
      <c r="AN7" s="40" t="s">
        <v>834</v>
      </c>
      <c r="AO7" s="40" t="s">
        <v>834</v>
      </c>
      <c r="AP7" s="40" t="s">
        <v>834</v>
      </c>
      <c r="AQ7" s="40" t="s">
        <v>834</v>
      </c>
      <c r="AR7" s="40" t="s">
        <v>834</v>
      </c>
      <c r="AS7" s="31">
        <v>0</v>
      </c>
      <c r="AT7" s="31">
        <v>0</v>
      </c>
      <c r="AU7" s="31">
        <v>0</v>
      </c>
      <c r="AV7" s="40" t="s">
        <v>834</v>
      </c>
      <c r="AW7" s="31">
        <v>0</v>
      </c>
      <c r="AX7" s="40" t="s">
        <v>834</v>
      </c>
      <c r="AY7" s="40" t="s">
        <v>834</v>
      </c>
      <c r="AZ7" s="40" t="s">
        <v>834</v>
      </c>
      <c r="BA7" s="40" t="s">
        <v>834</v>
      </c>
      <c r="BB7" s="40" t="s">
        <v>834</v>
      </c>
      <c r="BC7" s="40" t="s">
        <v>834</v>
      </c>
      <c r="BD7" s="40" t="s">
        <v>834</v>
      </c>
      <c r="BE7" s="40" t="s">
        <v>834</v>
      </c>
      <c r="BF7" s="40" t="s">
        <v>834</v>
      </c>
      <c r="BG7" s="40" t="s">
        <v>834</v>
      </c>
      <c r="BH7" s="40" t="s">
        <v>834</v>
      </c>
      <c r="BI7" s="40" t="s">
        <v>834</v>
      </c>
      <c r="BJ7" s="40" t="s">
        <v>834</v>
      </c>
      <c r="BK7" s="35"/>
      <c r="BL7" s="35">
        <v>44664</v>
      </c>
      <c r="BM7" s="31" t="s">
        <v>823</v>
      </c>
      <c r="BN7" s="43">
        <f t="shared" si="2"/>
        <v>0</v>
      </c>
      <c r="BO7" s="57" t="e">
        <f>IF(BT7&gt;0,SUM(BS7-#REF!),"")</f>
        <v>#REF!</v>
      </c>
      <c r="BP7" s="44">
        <f t="shared" si="3"/>
        <v>10</v>
      </c>
      <c r="BQ7" s="31" t="str">
        <f t="shared" si="4"/>
        <v>I TRIM</v>
      </c>
      <c r="BR7" s="39" t="str">
        <f t="shared" ca="1" si="5"/>
        <v/>
      </c>
      <c r="BS7" s="35">
        <v>44767</v>
      </c>
      <c r="BT7" s="43">
        <v>14</v>
      </c>
      <c r="BU7" s="35">
        <v>44823</v>
      </c>
      <c r="BV7" s="31">
        <v>22</v>
      </c>
      <c r="BW7" s="40" t="s">
        <v>834</v>
      </c>
      <c r="BX7" s="40" t="s">
        <v>834</v>
      </c>
      <c r="BY7" s="40" t="s">
        <v>839</v>
      </c>
      <c r="BZ7" s="40" t="s">
        <v>834</v>
      </c>
      <c r="CA7" s="35">
        <v>44734</v>
      </c>
      <c r="CB7" s="31">
        <v>1.6</v>
      </c>
      <c r="CC7" s="31">
        <v>59</v>
      </c>
      <c r="CD7" s="39">
        <f t="shared" si="6"/>
        <v>23.046874999999996</v>
      </c>
      <c r="CE7" s="45" t="str">
        <f t="shared" si="7"/>
        <v>NORMAL</v>
      </c>
      <c r="CF7" s="35">
        <v>44792</v>
      </c>
      <c r="CG7" s="31">
        <v>54</v>
      </c>
      <c r="CH7" s="39">
        <f t="shared" si="8"/>
        <v>21.093749999999996</v>
      </c>
      <c r="CI7" s="31">
        <f t="shared" si="9"/>
        <v>18</v>
      </c>
      <c r="CJ7" s="31" t="e">
        <f>IF(OR(CI7="",CI7="NA"),"",IF(AND(CI7&gt;=29,CI7&lt;=42),"REGISTRAR EN III TRIM",IF(AND(CI7&gt;0,CI7&lt;=13),"REGISTRAR EN I TRIM",IF(CI7="REVISAR FUM O FECHA PESO","REVISAR",IF(CI7&gt;0,HLOOKUP(CI7,#REF!,#REF!),"")))))</f>
        <v>#REF!</v>
      </c>
      <c r="CK7" s="35">
        <v>44883</v>
      </c>
      <c r="CL7" s="31">
        <v>60</v>
      </c>
      <c r="CM7" s="39">
        <f t="shared" si="10"/>
        <v>23.437499999999996</v>
      </c>
      <c r="CN7" s="31">
        <f t="shared" si="11"/>
        <v>31</v>
      </c>
      <c r="CO7" s="31" t="e">
        <f>IF(OR(CN7="",CN7="NA"),"",IF(AND(CN7&gt;0,CN7&lt;=28),"REGISTRAR EN  TRIM RESPECTIVO",IF(CN7&gt;0,HLOOKUP(CN7,#REF!,#REF!),"")))</f>
        <v>#REF!</v>
      </c>
      <c r="CP7" s="31" t="e">
        <f t="shared" si="12"/>
        <v>#REF!</v>
      </c>
      <c r="CQ7" s="31">
        <v>110</v>
      </c>
      <c r="CR7" s="31">
        <v>70</v>
      </c>
      <c r="CS7" s="37" t="str">
        <f t="shared" si="13"/>
        <v>APARENTEMENTE NORMAL</v>
      </c>
      <c r="CT7" s="31">
        <v>100</v>
      </c>
      <c r="CU7" s="31">
        <v>70</v>
      </c>
      <c r="CV7" s="37" t="str">
        <f t="shared" si="14"/>
        <v>VIGILAR CIFRAS PRESION ARTERIAL</v>
      </c>
      <c r="CW7" s="31">
        <v>100</v>
      </c>
      <c r="CX7" s="31">
        <v>70</v>
      </c>
      <c r="CY7" s="31">
        <v>110</v>
      </c>
      <c r="CZ7" s="31">
        <v>70</v>
      </c>
      <c r="DA7" s="37" t="str">
        <f t="shared" si="15"/>
        <v>APARENTEMENTE NORMAL</v>
      </c>
      <c r="DB7" s="35">
        <v>44734</v>
      </c>
      <c r="DC7" s="35">
        <v>44734</v>
      </c>
      <c r="DD7" s="35">
        <v>44792</v>
      </c>
      <c r="DE7" s="35">
        <v>44820</v>
      </c>
      <c r="DF7" s="35">
        <v>44848</v>
      </c>
      <c r="DG7" s="35">
        <v>44883</v>
      </c>
      <c r="DH7" s="35">
        <v>44923</v>
      </c>
      <c r="DI7" s="35"/>
      <c r="DJ7" s="35"/>
      <c r="DK7" s="35"/>
      <c r="DL7" s="35"/>
      <c r="DM7" s="35"/>
      <c r="DN7" s="35"/>
      <c r="DO7" s="35"/>
      <c r="DP7" s="43"/>
      <c r="DQ7" s="35"/>
      <c r="DR7" s="31" t="str">
        <f t="shared" ca="1" si="16"/>
        <v>SALE SIN PLAN DE PARTO</v>
      </c>
      <c r="DS7" s="46" t="str">
        <f t="shared" si="17"/>
        <v>SALIO PROGRAMA</v>
      </c>
      <c r="DT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U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7" s="35" t="e">
        <f>IF(S7="","",IF(S7&gt;0,MAX(Tabla1[[#This Row],[FECHA C2]:[FECHA C13]],Tabla1[[#This Row],[FECHA CONSULTA PRIMERA VEZ PROGRAMA CPN ]])))</f>
        <v>#VALUE!</v>
      </c>
      <c r="DW7" s="31" t="e">
        <f t="shared" si="18"/>
        <v>#VALUE!</v>
      </c>
      <c r="DX7" s="43">
        <f>IF(S7&gt;0,SUM(COUNTA(DD7:DO7)+COUNTA(Tabla1[[#This Row],[FECHA CONSULTA PRIMERA VEZ PROGRAMA CPN ]])),"")</f>
        <v>6</v>
      </c>
      <c r="DY7" s="43" t="str">
        <f t="shared" si="19"/>
        <v>SI</v>
      </c>
      <c r="DZ7" s="39">
        <f t="shared" si="20"/>
        <v>9</v>
      </c>
      <c r="EA7" s="47">
        <f t="shared" si="21"/>
        <v>0.66666666666666663</v>
      </c>
      <c r="EB7" s="35">
        <v>44734</v>
      </c>
      <c r="EC7" s="35">
        <v>44734</v>
      </c>
      <c r="ED7" s="35">
        <v>44734</v>
      </c>
      <c r="EE7" s="35">
        <v>44761</v>
      </c>
      <c r="EF7" s="35">
        <v>44734</v>
      </c>
      <c r="EG7" s="35">
        <v>44767</v>
      </c>
      <c r="EH7" s="35">
        <v>44823</v>
      </c>
      <c r="EI7" s="31">
        <v>2</v>
      </c>
      <c r="EJ7" s="31">
        <v>13</v>
      </c>
      <c r="EK7" s="35">
        <v>44734</v>
      </c>
      <c r="EL7" s="43">
        <f t="shared" si="22"/>
        <v>10</v>
      </c>
      <c r="EM7" s="39" t="str">
        <f t="shared" si="23"/>
        <v>NORMAL- SUMINISTRAR SULFATO FERROSO</v>
      </c>
      <c r="EN7" s="31" t="str">
        <f t="shared" si="24"/>
        <v>I TRIM</v>
      </c>
      <c r="EO7" s="37">
        <v>15</v>
      </c>
      <c r="EP7" s="35">
        <v>44883</v>
      </c>
      <c r="EQ7" s="44">
        <f t="shared" si="25"/>
        <v>31.285714285714285</v>
      </c>
      <c r="ER7" s="39" t="str">
        <f t="shared" si="26"/>
        <v>NO DAR SULFATO FERROSO</v>
      </c>
      <c r="ES7" s="37" t="s">
        <v>841</v>
      </c>
      <c r="ET7" s="35">
        <v>44734</v>
      </c>
      <c r="EU7" s="44">
        <f t="shared" si="27"/>
        <v>10</v>
      </c>
      <c r="EV7" s="39" t="str">
        <f t="shared" si="28"/>
        <v>NO HAY RIESGO POR RH</v>
      </c>
      <c r="EW7" s="31">
        <v>95</v>
      </c>
      <c r="EX7" s="35">
        <v>44734</v>
      </c>
      <c r="EY7" s="44">
        <f t="shared" si="29"/>
        <v>10</v>
      </c>
      <c r="EZ7" s="44">
        <v>75</v>
      </c>
      <c r="FA7" s="44">
        <v>85</v>
      </c>
      <c r="FB7" s="44">
        <v>110</v>
      </c>
      <c r="FC7" s="31" t="str">
        <f t="shared" ca="1" si="30"/>
        <v>NORMAL</v>
      </c>
      <c r="FD7" s="48">
        <v>44848</v>
      </c>
      <c r="FE7" s="44">
        <f t="shared" si="31"/>
        <v>26.285714285714285</v>
      </c>
      <c r="FF7" s="35" t="s">
        <v>842</v>
      </c>
      <c r="FG7" s="35">
        <v>44734</v>
      </c>
      <c r="FH7" s="44">
        <f t="shared" ca="1" si="32"/>
        <v>10</v>
      </c>
      <c r="FI7" s="35" t="s">
        <v>842</v>
      </c>
      <c r="FJ7" s="49">
        <v>44820</v>
      </c>
      <c r="FK7" s="44">
        <f t="shared" ca="1" si="33"/>
        <v>22.285714285714285</v>
      </c>
      <c r="FL7" s="35" t="s">
        <v>842</v>
      </c>
      <c r="FM7" s="49">
        <v>44883</v>
      </c>
      <c r="FN7" s="44">
        <f t="shared" ca="1" si="34"/>
        <v>31.285714285714285</v>
      </c>
      <c r="FO7" s="35"/>
      <c r="FP7" s="49"/>
      <c r="FQ7" s="44" t="e">
        <f>IF(AND(FF7="",FI7="",FL7="",FO7=""),"",IF(OR(OR(Tabla1[[#This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R7" s="31" t="s">
        <v>752</v>
      </c>
      <c r="FS7" s="35">
        <v>44734</v>
      </c>
      <c r="FT7" s="44">
        <f t="shared" si="35"/>
        <v>10</v>
      </c>
      <c r="FU7" s="43" t="s">
        <v>843</v>
      </c>
      <c r="FV7" s="35">
        <v>44734</v>
      </c>
      <c r="FW7" s="44">
        <f t="shared" si="36"/>
        <v>10</v>
      </c>
      <c r="FX7" s="35">
        <v>44734</v>
      </c>
      <c r="FY7" s="35">
        <v>44734</v>
      </c>
      <c r="FZ7" s="35" t="s">
        <v>844</v>
      </c>
      <c r="GA7" s="35">
        <v>44734</v>
      </c>
      <c r="GB7" s="44">
        <f t="shared" ca="1" si="37"/>
        <v>10</v>
      </c>
      <c r="GC7" s="35" t="s">
        <v>844</v>
      </c>
      <c r="GD7" s="35">
        <v>44820</v>
      </c>
      <c r="GE7" s="44">
        <f t="shared" ca="1" si="38"/>
        <v>22.285714285714285</v>
      </c>
      <c r="GF7" s="35" t="s">
        <v>844</v>
      </c>
      <c r="GG7" s="35">
        <v>44883</v>
      </c>
      <c r="GH7" s="44">
        <f t="shared" ca="1" si="39"/>
        <v>31.285714285714285</v>
      </c>
      <c r="GI7" s="35"/>
      <c r="GJ7" s="44"/>
      <c r="GK7" s="35" t="s">
        <v>831</v>
      </c>
      <c r="GL7" s="35"/>
      <c r="GM7" s="35" t="s">
        <v>831</v>
      </c>
      <c r="GN7" s="35"/>
      <c r="GO7" s="43" t="s">
        <v>843</v>
      </c>
      <c r="GP7" s="35">
        <v>44734</v>
      </c>
      <c r="GQ7" s="44">
        <f t="shared" si="40"/>
        <v>10</v>
      </c>
      <c r="GR7" s="43" t="s">
        <v>843</v>
      </c>
      <c r="GS7" s="43" t="s">
        <v>843</v>
      </c>
      <c r="GT7" s="35" t="str">
        <f t="shared" si="41"/>
        <v>CONTROL Igm</v>
      </c>
      <c r="GU7" s="35">
        <v>44734</v>
      </c>
      <c r="GV7" s="44">
        <f t="shared" si="42"/>
        <v>10</v>
      </c>
      <c r="GW7" s="31" t="str">
        <f t="shared" si="43"/>
        <v>I TRIM</v>
      </c>
      <c r="GX7" s="43" t="s">
        <v>843</v>
      </c>
      <c r="GY7" s="46">
        <v>5</v>
      </c>
      <c r="GZ7" s="31"/>
      <c r="HA7" s="35"/>
      <c r="HB7" s="43" t="str">
        <f t="shared" si="44"/>
        <v/>
      </c>
      <c r="HC7" s="31" t="str">
        <f t="shared" si="45"/>
        <v/>
      </c>
      <c r="HD7" s="31" t="str">
        <f t="shared" si="46"/>
        <v/>
      </c>
      <c r="HE7" s="31" t="s">
        <v>845</v>
      </c>
      <c r="HF7" s="31"/>
      <c r="HG7" s="31" t="s">
        <v>846</v>
      </c>
      <c r="HH7" s="31"/>
      <c r="HI7" s="31" t="s">
        <v>847</v>
      </c>
      <c r="HJ7" s="31">
        <v>0</v>
      </c>
      <c r="HK7" s="35" t="s">
        <v>848</v>
      </c>
      <c r="HL7" s="35" t="e">
        <f>IF(OR(P7&gt;0,S7&gt;0),CONCATENATE(IF(Tabla1[[#This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M7" s="35" t="e">
        <f t="shared" si="47"/>
        <v>#REF!</v>
      </c>
      <c r="HN7" s="35" t="e">
        <f>IF(AND(P7="",S7=""),"",IF(AND(OR(P7&lt;&gt;"",S7&lt;&gt;""),OR(HP7="RIESGO ALTO DE COMPLICACIONES HIPERTENSIVAS VER MANEJO GUIA SUMINISTRO ASA Y CALCIO",HP7="RIESGO MODERADO (2 O MAS CRITERIOS) VER MANEJO GUIA SUMINISTRO ASA Y CALCIO")),"ALTO RIESGO",IF(AND(HM7="************",OR(P7&lt;&gt;"",S7&lt;&gt;""),AND(#REF!&gt;=0,#REF!&lt;3)),"BAJO RIESGO",IF(AND(OR(P7&lt;&gt;"",S7&lt;&gt;""),OR(HK7="COVID19 PRIMER TRIMESTRE",HK7="COVID19 SEGUNDO TRIMESTRE",HK7="COVID19 TERCER TRIMESTRE",HK7="COVID19 PUERPERIO")),"ALTO RIESGO",IF(AND(HM7&lt;&gt;"",OR(P7&lt;&gt;"",S7&lt;&gt;""),AND(#REF!&gt;=0,#REF!&lt;3)),"CON RIESGO",IF(AND(OR(P7&lt;&gt;"",S7&lt;&gt;""),#REF!&gt;2),"ALTO RIESGO",""))))))</f>
        <v>#REF!</v>
      </c>
      <c r="HO7" s="31" t="e">
        <f ca="1">IF(OR(P7&gt;0,S7&gt;0),CONCATENATE(IF(AL7="CON RIESGO","RIESGO PSICOSOCIAL",""),"*",CONCATENATE(IF(AM7="SI","ANTECEDENTE PREECLAMPSIA",""),"*",CONCATENATE(IF(AN7="SI","ANTECEDENTE HEMORRAGIA POSTPARTO O RETENCIÓN DE PLACENTA",""),"*",CONCATENATE(IF(AO7="SI","ANTECEDENTE RN BAJO PESO O MACROSOMICO",""),"*",CONCATENATE(IF(AQ7="SI","ANTECEDENTE TRABAJO DE PARTO PROLONGADO",""),"*",CONCATENATE(IF(AV7="SI","INFERTILIDAD",""),"*",CONCATENATE(IF(BB7="SI","ENFERMERDAD AUTOINMUNE",""),"*",CONCATENATE(IF(BC7="SI","DIABETES PREGESTACIONAL",""),"*",CONCATENATE(IF(BD7="SI","ENFERMEDAD CARDIACA",""),"*",CONCATENATE(IF(BE7="SI","HTA CRÓNICA",""),"*",CONCATENATE(IF(BF7="SI","ENFERMEDAD RENAL CRÓNICA",""),"*",CONCATENATE(IF(BH7="SI","RUPTURA PREMATURA DE MEMBRANAS",""),"*",CONCATENATE(IF(OR(BI7="SI",BJ7="SI"),"HEMORRAGIA DURANTE LA GESTACIÓN",""),"*",CONCATENATE(IF(BW7="SI","RCIU",""),"*",CONCATENATE(IF(BX7="SI","EMBARAZO GEMELAR",""),"*",CONCATENATE(IF(#REF!=3,"PRESENTACIÓN FETAL PODALICA O TRANSVERSA",""),"*",CONCATENATE(IF(BZ7="SI","POLIHIDRAMNIOS",""),"*",CONCATENATE(IF(FC7="DIABETES, REMITIR","DIABETES GESTACIONAL",""),"*",CONCATENATE(IF(FQ7&lt;&gt;"","SEGUIMIENTO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MALARIA",""),"*",CONCATENATE(IF(OR(HK7="COVID19 PRIMER TRIMESTRE",HK7="COVID19 SEGUNDO TRIMESTRE", HK7="COVID19 TERCER TRIMESTRE",HK7="COVID19 PUERPERIO"),"SEGUIMIENTO PARA COVID19",""),"*",CONCATENATE(IF(EV7="RIESGO DE INCOMPATIBILIDAD RH","SEGUIMIENTO PARA INCOMPATIBILIDAD RH",""),"*")))))))))))))))))))))))))))))))),"")</f>
        <v>#REF!</v>
      </c>
      <c r="HP7" s="31" t="e">
        <f>IF(AND(P7="",S7=""),"",IF(AND(OR(P7&gt;0,S7&gt;0),OR(AM7="SI",BE7="SI",BB7="SI",BC7="SI",BF7="SI")),"RIESGO ALTO DE COMPLICACIONES HIPERTENSIVAS VER MANEJO GUIA SUMINISTRO ASA Y CALCIO",IF(AND(OR(P7&gt;0,S7&gt;0),#REF!&gt;1),"RIESGO MODERADO (2 O MAS CRITERIOS) VER MANEJO GUIA SUMINISTRO ASA Y CALCIO","SIN ANTECEDENTES DE RIESGO")))</f>
        <v>#REF!</v>
      </c>
      <c r="HQ7" s="37" t="str">
        <f t="shared" si="48"/>
        <v>APARENTEMENTE NORMAL</v>
      </c>
      <c r="HR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7" s="46" t="str">
        <f t="shared" si="49"/>
        <v>SALIO PROGRAMA</v>
      </c>
      <c r="HT7" s="31" t="s">
        <v>823</v>
      </c>
      <c r="HU7" s="31" t="s">
        <v>831</v>
      </c>
      <c r="HV7" s="35">
        <v>44848</v>
      </c>
      <c r="HW7" s="35" t="s">
        <v>849</v>
      </c>
      <c r="HX7" s="35">
        <v>44848</v>
      </c>
      <c r="HY7" s="35" t="s">
        <v>849</v>
      </c>
      <c r="HZ7" s="35">
        <v>44734</v>
      </c>
      <c r="IA7" s="35" t="s">
        <v>849</v>
      </c>
      <c r="IB7" s="40" t="s">
        <v>835</v>
      </c>
      <c r="IC7" s="35">
        <v>44734</v>
      </c>
      <c r="ID7" s="43">
        <f t="shared" si="50"/>
        <v>10</v>
      </c>
      <c r="IE7" s="40" t="s">
        <v>823</v>
      </c>
      <c r="IF7" s="40" t="s">
        <v>850</v>
      </c>
      <c r="IG7" s="35"/>
      <c r="IH7" s="35"/>
      <c r="II7" s="151"/>
      <c r="IJ7" s="151"/>
      <c r="IK7" s="151"/>
      <c r="IL7" s="37" t="e">
        <f>IF(AND(BL7="",#REF!="SD"),"SIN DATO EDAD GESTACIONAL",IF(AND(BL7="",#REF!=""),"",IF(AND(AND(BR7&gt;0,BR7&lt;12),#REF!=""),"MENOR 12 SEMANAS",IF(AND(BR7&gt;11.6,#REF!="",HK7="BAJO RIESGO O SE DESCARTA INFECCIÓN POR SARS-CoV2"),"PROGRAMAR APLICACION DE VACUNA",IF(OR(AND(BR7&gt;11.6,#REF!=""),HK7="FACTOR DE RIESGO PARA COVID19",HK7="COVID19 PRIMER TRIMESTRE",HK7="COVID19 SEGUNDO TRIMESTRE",HK7="COVID19 TERCER TRIMESTRE",HK7="COVID19 PUERPERIO"),"DIFERIR FECHA DE VACUNACION SEGÚN LINEAMIENTOS",IF(AND(BR7&gt;11.6,#REF!="Error Jansen X Fecha Segunda Dosis"),"Error Jansen X Fecha Segunda Dosis",IF(AND(BR7&gt;11.6,#REF!="Firma"),"FIRMA DISENTIMIENTO",IF(AND(BR7&gt;11.6,#REF!="Firma3"),"NO ACEPTA VACUNA Y NO FIRMA DISCENTIMIENTO",IF(AND(BR7&gt;11.6,#REF!="Firma2"),"Error en Fecha x Firma Disentimiento",IF(AND(BR7&gt;11.6,#REF!="Firma4"),"Error en Fecha x No Acepta no Firma",IF(AND(BR7&gt;11.6,#REF!="Completo",Tabla1[[#This Row],[Fecha Refuerzo Anti COVID-20]]=""),"PENDIENTE REFUERZO",IF(AND(BR7&gt;11.6,#REF!="Completo",Tabla1[[#This Row],[Fecha Refuerzo Anti COVID-20]]&lt;&gt;""),"CON REFUERZO",IF(AND(BR7&gt;11.6,#REF!="Falta Dosis"),#REF!,IF(OR(AND(BR7&gt;11.6,#REF!=""),HK7="",HK7="NO SE EVALUA RIESGO INFECCIÓN COVID19"),"DEFINIR RIESGO CONTAGIO SARS-CoV2, columna GZ",""))))))))))))))</f>
        <v>#REF!</v>
      </c>
      <c r="IM7" s="151">
        <v>44792</v>
      </c>
      <c r="IN7" s="35">
        <v>44820</v>
      </c>
      <c r="IO7" s="35" t="e">
        <f>IF(AND(BL7="",#REF!="SD"),"SIN DATO EDAD GESTACIONAL",IF(AND(BL7="",IN7=""),"",IF(AND(AND(BR7&gt;0,BR7&lt;20),IN7=""),"EN ESPERA PARA VACUNAR",IF(AND(AND(BR7&gt;19,BR7&lt;27),IN7=""),"PROGRAMAR APLICACION DE VACUNA",IF(AND(AND(BR7&gt;26,BR7&lt;43),IN7=""),"INASISTENTE",IF(AND(AND(#REF!&gt;19,#REF!&lt;27),IN7&gt;0),"VACUNA APLICADA ENTRE SEMANA 20 Y SEMANA 26",IF(AND(#REF!&lt;20,IN7&gt;0),"VACUNA APLICADA ANTES SEMANA 20",IF(AND(#REF!&gt;26,IN7&gt;0),"VACUNA APLICADA ENTRE SEMANA 27 Y EL PARTO",IF(AND(OR(IU7="CESAREA",IU7="PARTO"),IS7="POSIBLEMENTE NACIO",IN7=""),"SALE SIN VACUNA","")))))))))</f>
        <v>#REF!</v>
      </c>
      <c r="IP7" s="35"/>
      <c r="IQ7" s="35">
        <f t="shared" si="51"/>
        <v>44944</v>
      </c>
      <c r="IR7" s="44">
        <f t="shared" ca="1" si="52"/>
        <v>-287</v>
      </c>
      <c r="IS7" s="35" t="str">
        <f t="shared" ca="1" si="53"/>
        <v>POSIBLEMENTE NACIO</v>
      </c>
      <c r="IT7" s="35"/>
      <c r="IU7" s="31" t="s">
        <v>852</v>
      </c>
      <c r="IV7" s="31" t="s">
        <v>853</v>
      </c>
      <c r="IW7" s="51" t="s">
        <v>854</v>
      </c>
      <c r="IX7" s="35">
        <v>44945</v>
      </c>
      <c r="IY7" s="31" t="s">
        <v>855</v>
      </c>
      <c r="IZ7" s="44">
        <f t="shared" si="54"/>
        <v>40.142857142857146</v>
      </c>
      <c r="JA7" s="52" t="s">
        <v>856</v>
      </c>
      <c r="JB7" s="31" t="s">
        <v>857</v>
      </c>
      <c r="JC7" s="31" t="s">
        <v>858</v>
      </c>
      <c r="JD7" s="31" t="s">
        <v>859</v>
      </c>
      <c r="JE7" s="31" t="s">
        <v>835</v>
      </c>
      <c r="JF7" s="31" t="s">
        <v>835</v>
      </c>
      <c r="JG7" s="31" t="s">
        <v>835</v>
      </c>
      <c r="JH7" s="31" t="s">
        <v>835</v>
      </c>
      <c r="JI7" s="31" t="s">
        <v>835</v>
      </c>
      <c r="JJ7" s="31" t="s">
        <v>835</v>
      </c>
      <c r="JK7" s="31" t="s">
        <v>860</v>
      </c>
      <c r="JL7" s="46">
        <v>1</v>
      </c>
      <c r="JM7" s="31" t="s">
        <v>861</v>
      </c>
      <c r="JN7" s="53">
        <v>2970</v>
      </c>
      <c r="JO7" s="31" t="str">
        <f t="shared" si="55"/>
        <v>PESO ADECUADO EDAD GESTACIONAL</v>
      </c>
      <c r="JP7" s="209">
        <v>44945</v>
      </c>
      <c r="JQ7" s="31"/>
      <c r="JR7" s="31"/>
      <c r="JS7" s="31"/>
      <c r="JT7" s="46" t="s">
        <v>841</v>
      </c>
      <c r="JU7" s="35">
        <v>44945</v>
      </c>
      <c r="JV7" s="35">
        <v>44945</v>
      </c>
      <c r="JW7" s="31"/>
      <c r="JX7" s="53"/>
      <c r="JY7" s="31" t="str">
        <f t="shared" si="56"/>
        <v/>
      </c>
      <c r="JZ7" s="35"/>
      <c r="KA7" s="31"/>
      <c r="KB7" s="31"/>
      <c r="KC7" s="31"/>
      <c r="KD7" s="46"/>
      <c r="KE7" s="35"/>
      <c r="KF7" s="35"/>
      <c r="KG7" s="50">
        <v>44953</v>
      </c>
      <c r="KH7" s="43">
        <f t="shared" si="57"/>
        <v>8</v>
      </c>
      <c r="KI7" s="50">
        <v>44953</v>
      </c>
      <c r="KJ7" s="43">
        <f t="shared" si="58"/>
        <v>8</v>
      </c>
      <c r="KK7" s="31" t="s">
        <v>823</v>
      </c>
      <c r="KL7" s="31" t="s">
        <v>823</v>
      </c>
      <c r="KM7" s="31" t="s">
        <v>823</v>
      </c>
      <c r="KN7" s="54">
        <v>44945</v>
      </c>
      <c r="KO7" s="43" t="s">
        <v>862</v>
      </c>
      <c r="KP7" s="43"/>
      <c r="KQ7" s="43"/>
      <c r="KR7" s="56"/>
      <c r="KS7" s="56"/>
      <c r="KT7" s="99"/>
      <c r="KU7" s="56"/>
      <c r="KV7" s="56"/>
      <c r="KW7" s="99"/>
      <c r="KX7" s="56"/>
      <c r="KY7" s="56"/>
      <c r="KZ7" s="56"/>
      <c r="LA7" s="56"/>
      <c r="LB7" s="56"/>
      <c r="LC7" s="56"/>
      <c r="LD7" s="56"/>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55"/>
      <c r="MQ7" s="148"/>
    </row>
    <row r="8" spans="1:355" ht="39.950000000000003" customHeight="1" x14ac:dyDescent="0.25">
      <c r="A8" s="145" t="s">
        <v>803</v>
      </c>
      <c r="B8" s="68" t="s">
        <v>804</v>
      </c>
      <c r="C8" s="68" t="s">
        <v>805</v>
      </c>
      <c r="D8" s="165" t="s">
        <v>812</v>
      </c>
      <c r="E8" s="68" t="s">
        <v>818</v>
      </c>
      <c r="F8" s="68" t="s">
        <v>819</v>
      </c>
      <c r="G8" s="68" t="s">
        <v>820</v>
      </c>
      <c r="H8" s="68" t="s">
        <v>821</v>
      </c>
      <c r="I8" s="145" t="s">
        <v>816</v>
      </c>
      <c r="J8" s="146">
        <v>1061719887</v>
      </c>
      <c r="K8" s="68" t="s">
        <v>822</v>
      </c>
      <c r="L8" s="239">
        <v>37246</v>
      </c>
      <c r="M8" s="239">
        <v>37246</v>
      </c>
      <c r="N8" s="237">
        <v>39245</v>
      </c>
      <c r="O8" s="38">
        <f t="shared" ca="1" si="0"/>
        <v>16.399999999999999</v>
      </c>
      <c r="P8" s="35">
        <v>44737</v>
      </c>
      <c r="Q8" s="39" t="str">
        <f t="shared" si="1"/>
        <v>SI</v>
      </c>
      <c r="R8" s="40" t="s">
        <v>824</v>
      </c>
      <c r="S8" s="35">
        <v>44737</v>
      </c>
      <c r="T8" s="31" t="s">
        <v>825</v>
      </c>
      <c r="U8" s="37" t="s">
        <v>751</v>
      </c>
      <c r="V8" s="31" t="s">
        <v>826</v>
      </c>
      <c r="W8" s="31" t="s">
        <v>827</v>
      </c>
      <c r="X8" s="31" t="s">
        <v>840</v>
      </c>
      <c r="Y8" s="31" t="s">
        <v>840</v>
      </c>
      <c r="Z8" s="31" t="s">
        <v>836</v>
      </c>
      <c r="AA8" s="31">
        <v>3148325692</v>
      </c>
      <c r="AB8" s="31" t="s">
        <v>830</v>
      </c>
      <c r="AC8" s="41" t="s">
        <v>831</v>
      </c>
      <c r="AD8" s="40" t="s">
        <v>837</v>
      </c>
      <c r="AE8" s="55" t="s">
        <v>833</v>
      </c>
      <c r="AF8" s="40" t="s">
        <v>823</v>
      </c>
      <c r="AG8" s="40" t="s">
        <v>823</v>
      </c>
      <c r="AH8" s="36" t="s">
        <v>834</v>
      </c>
      <c r="AI8" s="36" t="s">
        <v>834</v>
      </c>
      <c r="AJ8" s="37" t="s">
        <v>833</v>
      </c>
      <c r="AK8" s="36" t="s">
        <v>834</v>
      </c>
      <c r="AL8" s="42" t="e">
        <f>IF(AND(AF8="",AG8="",AH8="",AI8="",AJ8="",AK8=""),"",IF(AND(OR(P8&gt;0,S8&gt;0),#REF!&gt;=0,#REF!&lt;2),"SIN RIESGO",IF(AND(OR(P8&gt;0,S8&gt;0),#REF!&gt;=2),"CON RIESGO",IF(AND(P8="",S8=""),"",IF(OR(Tabla1[[#This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M8" s="36" t="s">
        <v>834</v>
      </c>
      <c r="AN8" s="40" t="s">
        <v>834</v>
      </c>
      <c r="AO8" s="40" t="s">
        <v>834</v>
      </c>
      <c r="AP8" s="40" t="s">
        <v>834</v>
      </c>
      <c r="AQ8" s="40" t="s">
        <v>834</v>
      </c>
      <c r="AR8" s="40" t="s">
        <v>834</v>
      </c>
      <c r="AS8" s="31">
        <v>1</v>
      </c>
      <c r="AT8" s="31">
        <v>0</v>
      </c>
      <c r="AU8" s="31">
        <v>0</v>
      </c>
      <c r="AV8" s="40" t="s">
        <v>834</v>
      </c>
      <c r="AW8" s="31">
        <v>0</v>
      </c>
      <c r="AX8" s="40" t="s">
        <v>834</v>
      </c>
      <c r="AY8" s="40" t="s">
        <v>834</v>
      </c>
      <c r="AZ8" s="40" t="s">
        <v>834</v>
      </c>
      <c r="BA8" s="40" t="s">
        <v>834</v>
      </c>
      <c r="BB8" s="40" t="s">
        <v>834</v>
      </c>
      <c r="BC8" s="40" t="s">
        <v>834</v>
      </c>
      <c r="BD8" s="40" t="s">
        <v>834</v>
      </c>
      <c r="BE8" s="40" t="s">
        <v>834</v>
      </c>
      <c r="BF8" s="40" t="s">
        <v>834</v>
      </c>
      <c r="BG8" s="40" t="s">
        <v>834</v>
      </c>
      <c r="BH8" s="40" t="s">
        <v>834</v>
      </c>
      <c r="BI8" s="40" t="s">
        <v>834</v>
      </c>
      <c r="BJ8" s="40" t="s">
        <v>834</v>
      </c>
      <c r="BK8" s="35"/>
      <c r="BL8" s="35">
        <v>44667</v>
      </c>
      <c r="BM8" s="31" t="s">
        <v>823</v>
      </c>
      <c r="BN8" s="43">
        <f t="shared" si="2"/>
        <v>0</v>
      </c>
      <c r="BO8" s="57" t="e">
        <f>IF(BT8&gt;0,SUM(BS8-#REF!),"")</f>
        <v>#REF!</v>
      </c>
      <c r="BP8" s="44">
        <f t="shared" si="3"/>
        <v>10</v>
      </c>
      <c r="BQ8" s="31" t="str">
        <f t="shared" si="4"/>
        <v>I TRIM</v>
      </c>
      <c r="BR8" s="39" t="str">
        <f t="shared" ca="1" si="5"/>
        <v/>
      </c>
      <c r="BS8" s="35">
        <v>44774</v>
      </c>
      <c r="BT8" s="43">
        <v>16.2</v>
      </c>
      <c r="BU8" s="35"/>
      <c r="BV8" s="31"/>
      <c r="BW8" s="40" t="s">
        <v>834</v>
      </c>
      <c r="BX8" s="40" t="s">
        <v>834</v>
      </c>
      <c r="BY8" s="40" t="s">
        <v>835</v>
      </c>
      <c r="BZ8" s="40" t="s">
        <v>835</v>
      </c>
      <c r="CA8" s="35">
        <v>44737</v>
      </c>
      <c r="CB8" s="31">
        <v>1.53</v>
      </c>
      <c r="CC8" s="31">
        <v>58</v>
      </c>
      <c r="CD8" s="39">
        <f t="shared" si="6"/>
        <v>24.776795249690291</v>
      </c>
      <c r="CE8" s="45" t="str">
        <f t="shared" si="7"/>
        <v>NORMAL</v>
      </c>
      <c r="CF8" s="35">
        <v>44803</v>
      </c>
      <c r="CG8" s="31">
        <v>51</v>
      </c>
      <c r="CH8" s="39">
        <f t="shared" si="8"/>
        <v>21.786492374727668</v>
      </c>
      <c r="CI8" s="31">
        <f t="shared" si="9"/>
        <v>19</v>
      </c>
      <c r="CJ8" s="31" t="e">
        <f>IF(OR(CI8="",CI8="NA"),"",IF(AND(CI8&gt;=29,CI8&lt;=42),"REGISTRAR EN III TRIM",IF(AND(CI8&gt;0,CI8&lt;=13),"REGISTRAR EN I TRIM",IF(CI8="REVISAR FUM O FECHA PESO","REVISAR",IF(CI8&gt;0,HLOOKUP(CI8,#REF!,#REF!),"")))))</f>
        <v>#REF!</v>
      </c>
      <c r="CK8" s="35">
        <v>44897</v>
      </c>
      <c r="CL8" s="31">
        <v>58</v>
      </c>
      <c r="CM8" s="39">
        <f t="shared" si="10"/>
        <v>24.776795249690291</v>
      </c>
      <c r="CN8" s="31">
        <f t="shared" si="11"/>
        <v>32</v>
      </c>
      <c r="CO8" s="31" t="e">
        <f>IF(OR(CN8="",CN8="NA"),"",IF(AND(CN8&gt;0,CN8&lt;=28),"REGISTRAR EN  TRIM RESPECTIVO",IF(CN8&gt;0,HLOOKUP(CN8,#REF!,#REF!),"")))</f>
        <v>#REF!</v>
      </c>
      <c r="CP8" s="31" t="e">
        <f t="shared" si="12"/>
        <v>#REF!</v>
      </c>
      <c r="CQ8" s="31">
        <v>110</v>
      </c>
      <c r="CR8" s="31">
        <v>70</v>
      </c>
      <c r="CS8" s="37" t="str">
        <f t="shared" si="13"/>
        <v>APARENTEMENTE NORMAL</v>
      </c>
      <c r="CT8" s="31">
        <v>100</v>
      </c>
      <c r="CU8" s="31">
        <v>70</v>
      </c>
      <c r="CV8" s="37" t="str">
        <f t="shared" si="14"/>
        <v>VIGILAR CIFRAS PRESION ARTERIAL</v>
      </c>
      <c r="CW8" s="31">
        <v>110</v>
      </c>
      <c r="CX8" s="31">
        <v>70</v>
      </c>
      <c r="CY8" s="31">
        <v>110</v>
      </c>
      <c r="CZ8" s="31">
        <v>60</v>
      </c>
      <c r="DA8" s="37" t="str">
        <f t="shared" si="15"/>
        <v>APARENTEMENTE NORMAL</v>
      </c>
      <c r="DB8" s="35">
        <v>44737</v>
      </c>
      <c r="DC8" s="35">
        <v>44737</v>
      </c>
      <c r="DD8" s="35">
        <v>44770</v>
      </c>
      <c r="DE8" s="35">
        <v>44803</v>
      </c>
      <c r="DF8" s="35">
        <v>44835</v>
      </c>
      <c r="DG8" s="35">
        <v>44866</v>
      </c>
      <c r="DH8" s="35">
        <v>44897</v>
      </c>
      <c r="DI8" s="35">
        <v>44930</v>
      </c>
      <c r="DJ8" s="35"/>
      <c r="DK8" s="35"/>
      <c r="DL8" s="35"/>
      <c r="DM8" s="35"/>
      <c r="DN8" s="35"/>
      <c r="DO8" s="35"/>
      <c r="DP8" s="43"/>
      <c r="DQ8" s="35"/>
      <c r="DR8" s="31" t="str">
        <f t="shared" ca="1" si="16"/>
        <v>SALE SIN PLAN DE PARTO</v>
      </c>
      <c r="DS8" s="46" t="str">
        <f t="shared" si="17"/>
        <v>SALIO PROGRAMA</v>
      </c>
      <c r="DT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U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V8" s="35" t="e">
        <f>IF(S8="","",IF(S8&gt;0,MAX(Tabla1[[#This Row],[FECHA C2]:[FECHA C13]],Tabla1[[#This Row],[FECHA CONSULTA PRIMERA VEZ PROGRAMA CPN ]])))</f>
        <v>#VALUE!</v>
      </c>
      <c r="DW8" s="31" t="e">
        <f t="shared" si="18"/>
        <v>#VALUE!</v>
      </c>
      <c r="DX8" s="43">
        <f>IF(S8&gt;0,SUM(COUNTA(DD8:DO8)+COUNTA(Tabla1[[#This Row],[FECHA CONSULTA PRIMERA VEZ PROGRAMA CPN ]])),"")</f>
        <v>7</v>
      </c>
      <c r="DY8" s="43" t="str">
        <f t="shared" si="19"/>
        <v>SI</v>
      </c>
      <c r="DZ8" s="39">
        <f t="shared" si="20"/>
        <v>9</v>
      </c>
      <c r="EA8" s="47">
        <f t="shared" si="21"/>
        <v>0.77777777777777779</v>
      </c>
      <c r="EB8" s="35">
        <v>44737</v>
      </c>
      <c r="EC8" s="35">
        <v>44737</v>
      </c>
      <c r="ED8" s="35">
        <v>44737</v>
      </c>
      <c r="EE8" s="35">
        <v>44765</v>
      </c>
      <c r="EF8" s="35">
        <v>44737</v>
      </c>
      <c r="EG8" s="35">
        <v>44774</v>
      </c>
      <c r="EH8" s="35"/>
      <c r="EI8" s="31">
        <v>1</v>
      </c>
      <c r="EJ8" s="31">
        <v>13</v>
      </c>
      <c r="EK8" s="35">
        <v>44737</v>
      </c>
      <c r="EL8" s="43">
        <f t="shared" si="22"/>
        <v>10</v>
      </c>
      <c r="EM8" s="39" t="str">
        <f t="shared" si="23"/>
        <v>NORMAL- SUMINISTRAR SULFATO FERROSO</v>
      </c>
      <c r="EN8" s="31" t="str">
        <f t="shared" si="24"/>
        <v>I TRIM</v>
      </c>
      <c r="EO8" s="37">
        <v>14</v>
      </c>
      <c r="EP8" s="35">
        <v>44866</v>
      </c>
      <c r="EQ8" s="44">
        <f t="shared" si="25"/>
        <v>28.428571428571427</v>
      </c>
      <c r="ER8" s="39" t="str">
        <f t="shared" si="26"/>
        <v>NO DAR SULFATO FERROSO</v>
      </c>
      <c r="ES8" s="37" t="s">
        <v>841</v>
      </c>
      <c r="ET8" s="35">
        <v>44737</v>
      </c>
      <c r="EU8" s="44">
        <f t="shared" si="27"/>
        <v>10</v>
      </c>
      <c r="EV8" s="39" t="str">
        <f t="shared" si="28"/>
        <v>NO HAY RIESGO POR RH</v>
      </c>
      <c r="EW8" s="31">
        <v>94</v>
      </c>
      <c r="EX8" s="35">
        <v>44737</v>
      </c>
      <c r="EY8" s="44">
        <f t="shared" si="29"/>
        <v>10</v>
      </c>
      <c r="EZ8" s="44">
        <v>69</v>
      </c>
      <c r="FA8" s="44">
        <v>110</v>
      </c>
      <c r="FB8" s="44">
        <v>70</v>
      </c>
      <c r="FC8" s="31" t="str">
        <f t="shared" ca="1" si="30"/>
        <v>NORMAL</v>
      </c>
      <c r="FD8" s="48">
        <v>44835</v>
      </c>
      <c r="FE8" s="44">
        <f t="shared" si="31"/>
        <v>24</v>
      </c>
      <c r="FF8" s="35" t="s">
        <v>842</v>
      </c>
      <c r="FG8" s="35">
        <v>44737</v>
      </c>
      <c r="FH8" s="44">
        <f t="shared" ca="1" si="32"/>
        <v>10</v>
      </c>
      <c r="FI8" s="35" t="s">
        <v>842</v>
      </c>
      <c r="FJ8" s="49">
        <v>44803</v>
      </c>
      <c r="FK8" s="44">
        <f t="shared" ca="1" si="33"/>
        <v>19.428571428571427</v>
      </c>
      <c r="FL8" s="35"/>
      <c r="FM8" s="49"/>
      <c r="FN8" s="44" t="str">
        <f t="shared" ca="1" si="34"/>
        <v>PIERDE TOMA DE TAMIZAJE</v>
      </c>
      <c r="FO8" s="35"/>
      <c r="FP8" s="49"/>
      <c r="FQ8" s="44" t="e">
        <f>IF(AND(FF8="",FI8="",FL8="",FO8=""),"",IF(OR(OR(Tabla1[[#This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R8" s="31" t="s">
        <v>752</v>
      </c>
      <c r="FS8" s="35">
        <v>44737</v>
      </c>
      <c r="FT8" s="44">
        <f t="shared" si="35"/>
        <v>10</v>
      </c>
      <c r="FU8" s="43" t="s">
        <v>843</v>
      </c>
      <c r="FV8" s="35">
        <v>44737</v>
      </c>
      <c r="FW8" s="44">
        <f t="shared" si="36"/>
        <v>10</v>
      </c>
      <c r="FX8" s="35">
        <v>44737</v>
      </c>
      <c r="FY8" s="35">
        <v>44737</v>
      </c>
      <c r="FZ8" s="35" t="s">
        <v>844</v>
      </c>
      <c r="GA8" s="35">
        <v>44737</v>
      </c>
      <c r="GB8" s="44">
        <f t="shared" ca="1" si="37"/>
        <v>10</v>
      </c>
      <c r="GC8" s="35" t="s">
        <v>844</v>
      </c>
      <c r="GD8" s="35">
        <v>44803</v>
      </c>
      <c r="GE8" s="44">
        <f t="shared" ca="1" si="38"/>
        <v>19.428571428571427</v>
      </c>
      <c r="GF8" s="35"/>
      <c r="GG8" s="35"/>
      <c r="GH8" s="44" t="str">
        <f t="shared" ca="1" si="39"/>
        <v>PIERDE TOMA DE TAMIZAJE</v>
      </c>
      <c r="GI8" s="35"/>
      <c r="GJ8" s="44"/>
      <c r="GK8" s="35" t="s">
        <v>831</v>
      </c>
      <c r="GL8" s="35"/>
      <c r="GM8" s="35" t="s">
        <v>831</v>
      </c>
      <c r="GN8" s="35"/>
      <c r="GO8" s="43" t="s">
        <v>843</v>
      </c>
      <c r="GP8" s="35">
        <v>44737</v>
      </c>
      <c r="GQ8" s="44">
        <f t="shared" si="40"/>
        <v>10</v>
      </c>
      <c r="GR8" s="43" t="s">
        <v>843</v>
      </c>
      <c r="GS8" s="43" t="s">
        <v>843</v>
      </c>
      <c r="GT8" s="35" t="str">
        <f t="shared" si="41"/>
        <v>CONTROL Igm</v>
      </c>
      <c r="GU8" s="35">
        <v>44737</v>
      </c>
      <c r="GV8" s="44">
        <f t="shared" si="42"/>
        <v>10</v>
      </c>
      <c r="GW8" s="31" t="str">
        <f t="shared" si="43"/>
        <v>I TRIM</v>
      </c>
      <c r="GX8" s="43" t="s">
        <v>843</v>
      </c>
      <c r="GY8" s="46">
        <v>5</v>
      </c>
      <c r="GZ8" s="31"/>
      <c r="HA8" s="35"/>
      <c r="HB8" s="43" t="str">
        <f t="shared" si="44"/>
        <v/>
      </c>
      <c r="HC8" s="31" t="str">
        <f t="shared" si="45"/>
        <v/>
      </c>
      <c r="HD8" s="31" t="str">
        <f t="shared" si="46"/>
        <v/>
      </c>
      <c r="HE8" s="31" t="s">
        <v>845</v>
      </c>
      <c r="HF8" s="31"/>
      <c r="HG8" s="31" t="s">
        <v>846</v>
      </c>
      <c r="HH8" s="31"/>
      <c r="HI8" s="31" t="s">
        <v>847</v>
      </c>
      <c r="HJ8" s="31">
        <v>0</v>
      </c>
      <c r="HK8" s="35" t="s">
        <v>848</v>
      </c>
      <c r="HL8" s="35" t="e">
        <f>IF(OR(P8&gt;0,S8&gt;0),CONCATENATE(IF(Tabla1[[#This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M8" s="35" t="e">
        <f t="shared" si="47"/>
        <v>#REF!</v>
      </c>
      <c r="HN8" s="35" t="e">
        <f>IF(AND(P8="",S8=""),"",IF(AND(OR(P8&lt;&gt;"",S8&lt;&gt;""),OR(HP8="RIESGO ALTO DE COMPLICACIONES HIPERTENSIVAS VER MANEJO GUIA SUMINISTRO ASA Y CALCIO",HP8="RIESGO MODERADO (2 O MAS CRITERIOS) VER MANEJO GUIA SUMINISTRO ASA Y CALCIO")),"ALTO RIESGO",IF(AND(HM8="************",OR(P8&lt;&gt;"",S8&lt;&gt;""),AND(#REF!&gt;=0,#REF!&lt;3)),"BAJO RIESGO",IF(AND(OR(P8&lt;&gt;"",S8&lt;&gt;""),OR(HK8="COVID19 PRIMER TRIMESTRE",HK8="COVID19 SEGUNDO TRIMESTRE",HK8="COVID19 TERCER TRIMESTRE",HK8="COVID19 PUERPERIO")),"ALTO RIESGO",IF(AND(HM8&lt;&gt;"",OR(P8&lt;&gt;"",S8&lt;&gt;""),AND(#REF!&gt;=0,#REF!&lt;3)),"CON RIESGO",IF(AND(OR(P8&lt;&gt;"",S8&lt;&gt;""),#REF!&gt;2),"ALTO RIESGO",""))))))</f>
        <v>#REF!</v>
      </c>
      <c r="HO8" s="31" t="e">
        <f ca="1">IF(OR(P8&gt;0,S8&gt;0),CONCATENATE(IF(AL8="CON RIESGO","RIESGO PSICOSOCIAL",""),"*",CONCATENATE(IF(AM8="SI","ANTECEDENTE PREECLAMPSIA",""),"*",CONCATENATE(IF(AN8="SI","ANTECEDENTE HEMORRAGIA POSTPARTO O RETENCIÓN DE PLACENTA",""),"*",CONCATENATE(IF(AO8="SI","ANTECEDENTE RN BAJO PESO O MACROSOMICO",""),"*",CONCATENATE(IF(AQ8="SI","ANTECEDENTE TRABAJO DE PARTO PROLONGADO",""),"*",CONCATENATE(IF(AV8="SI","INFERTILIDAD",""),"*",CONCATENATE(IF(BB8="SI","ENFERMERDAD AUTOINMUNE",""),"*",CONCATENATE(IF(BC8="SI","DIABETES PREGESTACIONAL",""),"*",CONCATENATE(IF(BD8="SI","ENFERMEDAD CARDIACA",""),"*",CONCATENATE(IF(BE8="SI","HTA CRÓNICA",""),"*",CONCATENATE(IF(BF8="SI","ENFERMEDAD RENAL CRÓNICA",""),"*",CONCATENATE(IF(BH8="SI","RUPTURA PREMATURA DE MEMBRANAS",""),"*",CONCATENATE(IF(OR(BI8="SI",BJ8="SI"),"HEMORRAGIA DURANTE LA GESTACIÓN",""),"*",CONCATENATE(IF(BW8="SI","RCIU",""),"*",CONCATENATE(IF(BX8="SI","EMBARAZO GEMELAR",""),"*",CONCATENATE(IF(#REF!=3,"PRESENTACIÓN FETAL PODALICA O TRANSVERSA",""),"*",CONCATENATE(IF(BZ8="SI","POLIHIDRAMNIOS",""),"*",CONCATENATE(IF(FC8="DIABETES, REMITIR","DIABETES GESTACIONAL",""),"*",CONCATENATE(IF(FQ8&lt;&gt;"","SEGUIMIENTO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MALARIA",""),"*",CONCATENATE(IF(OR(HK8="COVID19 PRIMER TRIMESTRE",HK8="COVID19 SEGUNDO TRIMESTRE", HK8="COVID19 TERCER TRIMESTRE",HK8="COVID19 PUERPERIO"),"SEGUIMIENTO PARA COVID19",""),"*",CONCATENATE(IF(EV8="RIESGO DE INCOMPATIBILIDAD RH","SEGUIMIENTO PARA INCOMPATIBILIDAD RH",""),"*")))))))))))))))))))))))))))))))),"")</f>
        <v>#REF!</v>
      </c>
      <c r="HP8" s="31" t="e">
        <f>IF(AND(P8="",S8=""),"",IF(AND(OR(P8&gt;0,S8&gt;0),OR(AM8="SI",BE8="SI",BB8="SI",BC8="SI",BF8="SI")),"RIESGO ALTO DE COMPLICACIONES HIPERTENSIVAS VER MANEJO GUIA SUMINISTRO ASA Y CALCIO",IF(AND(OR(P8&gt;0,S8&gt;0),#REF!&gt;1),"RIESGO MODERADO (2 O MAS CRITERIOS) VER MANEJO GUIA SUMINISTRO ASA Y CALCIO","SIN ANTECEDENTES DE RIESGO")))</f>
        <v>#REF!</v>
      </c>
      <c r="HQ8" s="37" t="str">
        <f t="shared" si="48"/>
        <v>APARENTEMENTE NORMAL</v>
      </c>
      <c r="HR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S8" s="46" t="str">
        <f t="shared" si="49"/>
        <v>SALIO PROGRAMA</v>
      </c>
      <c r="HT8" s="31" t="s">
        <v>823</v>
      </c>
      <c r="HU8" s="31" t="s">
        <v>831</v>
      </c>
      <c r="HV8" s="35">
        <v>44866</v>
      </c>
      <c r="HW8" s="35" t="s">
        <v>849</v>
      </c>
      <c r="HX8" s="35">
        <v>44835</v>
      </c>
      <c r="HY8" s="35" t="s">
        <v>849</v>
      </c>
      <c r="HZ8" s="35">
        <v>44866</v>
      </c>
      <c r="IA8" s="35" t="s">
        <v>849</v>
      </c>
      <c r="IB8" s="40" t="s">
        <v>835</v>
      </c>
      <c r="IC8" s="35">
        <v>44737</v>
      </c>
      <c r="ID8" s="43">
        <f t="shared" si="50"/>
        <v>10</v>
      </c>
      <c r="IE8" s="40" t="s">
        <v>823</v>
      </c>
      <c r="IF8" s="40" t="s">
        <v>850</v>
      </c>
      <c r="IG8" s="35"/>
      <c r="IH8" s="35"/>
      <c r="II8" s="151"/>
      <c r="IJ8" s="151"/>
      <c r="IK8" s="151"/>
      <c r="IL8" s="37" t="e">
        <f>IF(AND(BL8="",#REF!="SD"),"SIN DATO EDAD GESTACIONAL",IF(AND(BL8="",#REF!=""),"",IF(AND(AND(BR8&gt;0,BR8&lt;12),#REF!=""),"MENOR 12 SEMANAS",IF(AND(BR8&gt;11.6,#REF!="",HK8="BAJO RIESGO O SE DESCARTA INFECCIÓN POR SARS-CoV2"),"PROGRAMAR APLICACION DE VACUNA",IF(OR(AND(BR8&gt;11.6,#REF!=""),HK8="FACTOR DE RIESGO PARA COVID19",HK8="COVID19 PRIMER TRIMESTRE",HK8="COVID19 SEGUNDO TRIMESTRE",HK8="COVID19 TERCER TRIMESTRE",HK8="COVID19 PUERPERIO"),"DIFERIR FECHA DE VACUNACION SEGÚN LINEAMIENTOS",IF(AND(BR8&gt;11.6,#REF!="Error Jansen X Fecha Segunda Dosis"),"Error Jansen X Fecha Segunda Dosis",IF(AND(BR8&gt;11.6,#REF!="Firma"),"FIRMA DISENTIMIENTO",IF(AND(BR8&gt;11.6,#REF!="Firma3"),"NO ACEPTA VACUNA Y NO FIRMA DISCENTIMIENTO",IF(AND(BR8&gt;11.6,#REF!="Firma2"),"Error en Fecha x Firma Disentimiento",IF(AND(BR8&gt;11.6,#REF!="Firma4"),"Error en Fecha x No Acepta no Firma",IF(AND(BR8&gt;11.6,#REF!="Completo",Tabla1[[#This Row],[Fecha Refuerzo Anti COVID-20]]=""),"PENDIENTE REFUERZO",IF(AND(BR8&gt;11.6,#REF!="Completo",Tabla1[[#This Row],[Fecha Refuerzo Anti COVID-20]]&lt;&gt;""),"CON REFUERZO",IF(AND(BR8&gt;11.6,#REF!="Falta Dosis"),#REF!,IF(OR(AND(BR8&gt;11.6,#REF!=""),HK8="",HK8="NO SE EVALUA RIESGO INFECCIÓN COVID19"),"DEFINIR RIESGO CONTAGIO SARS-CoV2, columna GZ",""))))))))))))))</f>
        <v>#REF!</v>
      </c>
      <c r="IM8" s="151">
        <v>44803</v>
      </c>
      <c r="IN8" s="35">
        <v>44803</v>
      </c>
      <c r="IO8" s="35" t="e">
        <f>IF(AND(BL8="",#REF!="SD"),"SIN DATO EDAD GESTACIONAL",IF(AND(BL8="",IN8=""),"",IF(AND(AND(BR8&gt;0,BR8&lt;20),IN8=""),"EN ESPERA PARA VACUNAR",IF(AND(AND(BR8&gt;19,BR8&lt;27),IN8=""),"PROGRAMAR APLICACION DE VACUNA",IF(AND(AND(BR8&gt;26,BR8&lt;43),IN8=""),"INASISTENTE",IF(AND(AND(#REF!&gt;19,#REF!&lt;27),IN8&gt;0),"VACUNA APLICADA ENTRE SEMANA 20 Y SEMANA 26",IF(AND(#REF!&lt;20,IN8&gt;0),"VACUNA APLICADA ANTES SEMANA 20",IF(AND(#REF!&gt;26,IN8&gt;0),"VACUNA APLICADA ENTRE SEMANA 27 Y EL PARTO",IF(AND(OR(IU8="CESAREA",IU8="PARTO"),IS8="POSIBLEMENTE NACIO",IN8=""),"SALE SIN VACUNA","")))))))))</f>
        <v>#REF!</v>
      </c>
      <c r="IP8" s="35"/>
      <c r="IQ8" s="35">
        <f t="shared" si="51"/>
        <v>44947</v>
      </c>
      <c r="IR8" s="44">
        <f t="shared" ca="1" si="52"/>
        <v>-284</v>
      </c>
      <c r="IS8" s="35" t="str">
        <f t="shared" ca="1" si="53"/>
        <v>POSIBLEMENTE NACIO</v>
      </c>
      <c r="IT8" s="35"/>
      <c r="IU8" s="31" t="s">
        <v>863</v>
      </c>
      <c r="IV8" s="31" t="s">
        <v>853</v>
      </c>
      <c r="IW8" s="51" t="s">
        <v>864</v>
      </c>
      <c r="IX8" s="35">
        <v>44935</v>
      </c>
      <c r="IY8" s="31" t="s">
        <v>855</v>
      </c>
      <c r="IZ8" s="44">
        <f t="shared" si="54"/>
        <v>38.285714285714285</v>
      </c>
      <c r="JA8" s="52" t="s">
        <v>856</v>
      </c>
      <c r="JB8" s="31" t="s">
        <v>857</v>
      </c>
      <c r="JC8" s="31" t="s">
        <v>858</v>
      </c>
      <c r="JD8" s="31" t="s">
        <v>865</v>
      </c>
      <c r="JE8" s="31" t="s">
        <v>823</v>
      </c>
      <c r="JF8" s="31" t="s">
        <v>823</v>
      </c>
      <c r="JG8" s="31"/>
      <c r="JH8" s="31" t="s">
        <v>823</v>
      </c>
      <c r="JI8" s="31" t="s">
        <v>823</v>
      </c>
      <c r="JJ8" s="31"/>
      <c r="JK8" s="31" t="s">
        <v>866</v>
      </c>
      <c r="JL8" s="46">
        <v>1</v>
      </c>
      <c r="JM8" s="31" t="s">
        <v>867</v>
      </c>
      <c r="JN8" s="53">
        <v>2564</v>
      </c>
      <c r="JO8" s="31" t="str">
        <f t="shared" si="55"/>
        <v>PESO ADECUADO EDAD GESTACIONAL</v>
      </c>
      <c r="JP8" s="209">
        <v>44935</v>
      </c>
      <c r="JQ8" s="31"/>
      <c r="JR8" s="31"/>
      <c r="JS8" s="31"/>
      <c r="JT8" s="46" t="s">
        <v>841</v>
      </c>
      <c r="JU8" s="35">
        <v>44935</v>
      </c>
      <c r="JV8" s="35">
        <v>44935</v>
      </c>
      <c r="JW8" s="31"/>
      <c r="JX8" s="53"/>
      <c r="JY8" s="31" t="str">
        <f t="shared" si="56"/>
        <v/>
      </c>
      <c r="JZ8" s="35"/>
      <c r="KA8" s="31"/>
      <c r="KB8" s="31"/>
      <c r="KC8" s="31"/>
      <c r="KD8" s="46"/>
      <c r="KE8" s="35"/>
      <c r="KF8" s="35"/>
      <c r="KG8" s="50">
        <v>44942</v>
      </c>
      <c r="KH8" s="43">
        <f t="shared" si="57"/>
        <v>7</v>
      </c>
      <c r="KI8" s="50">
        <v>44942</v>
      </c>
      <c r="KJ8" s="43">
        <f t="shared" si="58"/>
        <v>7</v>
      </c>
      <c r="KK8" s="31" t="s">
        <v>823</v>
      </c>
      <c r="KL8" s="31" t="s">
        <v>823</v>
      </c>
      <c r="KM8" s="31" t="s">
        <v>823</v>
      </c>
      <c r="KN8" s="54">
        <v>44935</v>
      </c>
      <c r="KO8" s="43" t="s">
        <v>862</v>
      </c>
      <c r="KP8" s="43"/>
      <c r="KQ8" s="43"/>
      <c r="KR8" s="56"/>
      <c r="KS8" s="56"/>
      <c r="KT8" s="99"/>
      <c r="KU8" s="56"/>
      <c r="KV8" s="56"/>
      <c r="KW8" s="99"/>
      <c r="KX8" s="56"/>
      <c r="KY8" s="56"/>
      <c r="KZ8" s="56"/>
      <c r="LA8" s="56"/>
      <c r="LB8" s="56"/>
      <c r="LC8" s="56"/>
      <c r="LD8" s="56"/>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148"/>
    </row>
  </sheetData>
  <protectedRanges>
    <protectedRange algorithmName="SHA-512" hashValue="+u8ETP7RnmTFzwP1xRwajJa0k8e4nLv8tEoGW4GVn+3uAiDu7IjPSpc8eJAORlZW6vPJAWwmGRugW8VCG8sO4g==" saltValue="npbfSwlEiEyOodcwZD1w4Q==" spinCount="100000" sqref="DQ1" name="Rango2_78_1"/>
    <protectedRange algorithmName="SHA-512" hashValue="9+DNppQbWrLYYUMoJ+lyQctV2bX3Vq9kZnegLbpjTLP49It2ovUbcartuoQTeXgP+TGpY//7mDH/UQlFCKDGiA==" saltValue="KUnni6YEm00anzSSvyLqQA==" spinCount="100000" sqref="JD1:JD2" name="Rango2_21"/>
    <protectedRange algorithmName="SHA-512" hashValue="9+DNppQbWrLYYUMoJ+lyQctV2bX3Vq9kZnegLbpjTLP49It2ovUbcartuoQTeXgP+TGpY//7mDH/UQlFCKDGiA==" saltValue="KUnni6YEm00anzSSvyLqQA==" spinCount="100000" sqref="FO2" name="Rango2_20"/>
    <protectedRange algorithmName="SHA-512" hashValue="9+DNppQbWrLYYUMoJ+lyQctV2bX3Vq9kZnegLbpjTLP49It2ovUbcartuoQTeXgP+TGpY//7mDH/UQlFCKDGiA==" saltValue="KUnni6YEm00anzSSvyLqQA==" spinCount="100000" sqref="FL2" name="Rango2_19"/>
    <protectedRange algorithmName="SHA-512" hashValue="9+DNppQbWrLYYUMoJ+lyQctV2bX3Vq9kZnegLbpjTLP49It2ovUbcartuoQTeXgP+TGpY//7mDH/UQlFCKDGiA==" saltValue="KUnni6YEm00anzSSvyLqQA==" spinCount="100000" sqref="FI2" name="Rango2_18"/>
    <protectedRange algorithmName="SHA-512" hashValue="9+DNppQbWrLYYUMoJ+lyQctV2bX3Vq9kZnegLbpjTLP49It2ovUbcartuoQTeXgP+TGpY//7mDH/UQlFCKDGiA==" saltValue="KUnni6YEm00anzSSvyLqQA==" spinCount="100000" sqref="FF2" name="Rango2_17"/>
    <protectedRange algorithmName="SHA-512" hashValue="9+DNppQbWrLYYUMoJ+lyQctV2bX3Vq9kZnegLbpjTLP49It2ovUbcartuoQTeXgP+TGpY//7mDH/UQlFCKDGiA==" saltValue="KUnni6YEm00anzSSvyLqQA==" spinCount="100000" sqref="HE2:HJ2" name="Rango2_15"/>
    <protectedRange algorithmName="SHA-512" hashValue="9+DNppQbWrLYYUMoJ+lyQctV2bX3Vq9kZnegLbpjTLP49It2ovUbcartuoQTeXgP+TGpY//7mDH/UQlFCKDGiA==" saltValue="KUnni6YEm00anzSSvyLqQA==" spinCount="100000" sqref="HE1:HJ1" name="Rango2_14"/>
    <protectedRange algorithmName="SHA-512" hashValue="9+DNppQbWrLYYUMoJ+lyQctV2bX3Vq9kZnegLbpjTLP49It2ovUbcartuoQTeXgP+TGpY//7mDH/UQlFCKDGiA==" saltValue="KUnni6YEm00anzSSvyLqQA==" spinCount="100000" sqref="GH1" name="Rango2_13"/>
    <protectedRange algorithmName="SHA-512" hashValue="9+DNppQbWrLYYUMoJ+lyQctV2bX3Vq9kZnegLbpjTLP49It2ovUbcartuoQTeXgP+TGpY//7mDH/UQlFCKDGiA==" saltValue="KUnni6YEm00anzSSvyLqQA==" spinCount="100000" sqref="GE1" name="Rango2_12"/>
    <protectedRange algorithmName="SHA-512" hashValue="9+DNppQbWrLYYUMoJ+lyQctV2bX3Vq9kZnegLbpjTLP49It2ovUbcartuoQTeXgP+TGpY//7mDH/UQlFCKDGiA==" saltValue="KUnni6YEm00anzSSvyLqQA==" spinCount="100000" sqref="GB1" name="Rango2_11"/>
    <protectedRange algorithmName="SHA-512" hashValue="9+DNppQbWrLYYUMoJ+lyQctV2bX3Vq9kZnegLbpjTLP49It2ovUbcartuoQTeXgP+TGpY//7mDH/UQlFCKDGiA==" saltValue="KUnni6YEm00anzSSvyLqQA==" spinCount="100000" sqref="FQ1" name="Rango2_8"/>
    <protectedRange algorithmName="SHA-512" hashValue="9+DNppQbWrLYYUMoJ+lyQctV2bX3Vq9kZnegLbpjTLP49It2ovUbcartuoQTeXgP+TGpY//7mDH/UQlFCKDGiA==" saltValue="KUnni6YEm00anzSSvyLqQA==" spinCount="100000" sqref="FN1" name="Rango2_3"/>
    <protectedRange algorithmName="SHA-512" hashValue="9+DNppQbWrLYYUMoJ+lyQctV2bX3Vq9kZnegLbpjTLP49It2ovUbcartuoQTeXgP+TGpY//7mDH/UQlFCKDGiA==" saltValue="KUnni6YEm00anzSSvyLqQA==" spinCount="100000" sqref="FK1" name="Rango2_2"/>
    <protectedRange algorithmName="SHA-512" hashValue="9+DNppQbWrLYYUMoJ+lyQctV2bX3Vq9kZnegLbpjTLP49It2ovUbcartuoQTeXgP+TGpY//7mDH/UQlFCKDGiA==" saltValue="KUnni6YEm00anzSSvyLqQA==" spinCount="100000" sqref="FH1" name="Rango2_1"/>
    <protectedRange algorithmName="SHA-512" hashValue="2gOcTv8KhhbatWH2J4ld+83e9uojIkSnFb/vPHIX4VEVy4wxI/E7XMqIA+G/US6qZvoaS/ShHA0kq75uL35u7Q==" saltValue="lGxNNsLHiq6QaaaiDiz4eg==" spinCount="100000" sqref="EW1:EX1" name="Rango2_97"/>
    <protectedRange algorithmName="SHA-512" hashValue="cjB0/89+phf70Vhq9PW8mqFIBSi0NBIwb6Nu68c2KHw5qNJONhOzx/CkyH9AcA1QkhnV2r8TzORgeQ70DsWEuQ==" saltValue="HzeP5EzY+7kwoprfNZQSZw==" spinCount="100000" sqref="ES1:ET1" name="Rango2_96"/>
    <protectedRange algorithmName="SHA-512" hashValue="JwKj3a/zHcB6OOxORC1rYfgpKP/CMRF35vaDwtzTtmBZNFABo9rl+UzICIiMUvVtXhbFZVhylar0BVBIrqUYYA==" saltValue="pPGeTouPdUhW9uae14eM0w==" spinCount="100000" sqref="EO1:EP1" name="Rango2_89"/>
    <protectedRange algorithmName="SHA-512" hashValue="aFc1WXUOJlOo+G2n8ZMY7F5piiLTFVnl4myPipBDWxoC1s3J8AWOGcIhveE/wNCm1zt7bC0JDSax037/ZOICnA==" saltValue="Q4P5E34bqyzrOFTtjh+sIg==" spinCount="100000" sqref="EB1:EK1" name="Rango2_79"/>
    <protectedRange algorithmName="SHA-512" hashValue="+u8ETP7RnmTFzwP1xRwajJa0k8e4nLv8tEoGW4GVn+3uAiDu7IjPSpc8eJAORlZW6vPJAWwmGRugW8VCG8sO4g==" saltValue="npbfSwlEiEyOodcwZD1w4Q==" spinCount="100000" sqref="DD1:DP1 DV1:DW1 DR1" name="Rango2_78"/>
    <protectedRange algorithmName="SHA-512" hashValue="AmShRyS+16Qs2BAZ2jEJmR8q4zwuR3AjsYFWdb6c6aytHxbFJLulrvObDr2kyHHRhPg6fzAQPYzu7q9IrbOxkA==" saltValue="0EK3h3EL96Rl36tD7x/AxA==" spinCount="100000" sqref="DT1" name="Rango2_77"/>
    <protectedRange algorithmName="SHA-512" hashValue="8gRCTdt0CNtAO2dLV7Ct38/1JJKSzBiwhK4l2Em6CDpHvIllFdFzx1YNg/kImKvJJhopgl5OzaGCDGoQ3Seiug==" saltValue="p/Nnn3bmS6wapzp//VS6xw==" spinCount="100000" sqref="DB1:DC1" name="Rango2_75"/>
    <protectedRange algorithmName="SHA-512" hashValue="SWHd6qxoLe+bNriEbglZF1YJHrgjbzfRYXYEkAC/lNyLPenLVZ5nZzJ4kqugo93eLe7TsjNhpscveFFzvhDeXg==" saltValue="0midFXnAtyNshnWzg7j43A==" spinCount="100000" sqref="CW1:CZ1" name="Rango2_63"/>
    <protectedRange algorithmName="SHA-512" hashValue="vkhPwR+4/byQ/qzcvxgTSwv0zZqkaSroRDhGyI+YhTtMvE0/DSbTvjZN9ZhHZktdTC4DmOgN5qa0D1ikp49lEg==" saltValue="d3jpjbPieahmRekiMD/SSw==" spinCount="100000" sqref="CT1:CU1" name="Rango2_60"/>
    <protectedRange algorithmName="SHA-512" hashValue="t1p36nz9q9KMBzmJFqdunMEiSg1ifvyleFLlXiI3n35hD4pvmEvEyQ0aLv/sFsnuoJI5iTPhALzxlnAUOqMorA==" saltValue="/ans6lUxqRcCPhXNR86ZmQ==" spinCount="100000" sqref="CQ1:CR1" name="Rango2_59"/>
    <protectedRange algorithmName="SHA-512" hashValue="a12pJC7sywDpBhhBFqNclpXnG0kDSF+2teaYUx/IkA50kIDDwWTi3ROx6eSgo00jHouMrSxeYC6zq2M3cVX1rA==" saltValue="JxWAHhMbnJFgFI/3ZoTuwA==" spinCount="100000" sqref="CN1" name="Rango2_58"/>
    <protectedRange algorithmName="SHA-512" hashValue="zChlKA2QHLoNazmxQG0BPQVppql2992TAH/DfI7y2lj+Ho95p5JOqiNXfpbO0YhlW/TCDpaEIEyVrS/kQbnQlA==" saltValue="in8Bma4955Tm/LjJCuSDog==" spinCount="100000" sqref="CL1" name="Rango2_57"/>
    <protectedRange algorithmName="SHA-512" hashValue="kWgY2hoF4KcIxdFPxQipujL/Tey4N4aNp7Z1M/Kh7vAUiOnfu8rofah+OZuthxnoikdOBEOB2ozj6nZk5hNzAg==" saltValue="irDz92D4scIQlSA43H+0Hg==" spinCount="100000" sqref="CK1" name="Rango2_56"/>
    <protectedRange algorithmName="SHA-512" hashValue="AXvv/V//DfM+bbvWvoxeFEI1vXFA5vzrodKwPl3zCMphC3yQXkFTkeL9RvNUYXDiG7qgJqQUYIgDj3x0NohIyA==" saltValue="FoLAWQ0wZuM4/QLW8M1NnA==" spinCount="100000" sqref="CI1" name="Rango2_55"/>
    <protectedRange algorithmName="SHA-512" hashValue="S2IF2XuHip3btzfhr9DBbvfFEwG8DFDi+Opajm/J2IJR+mTIOxcKZebVC5eV0HQ4k9qdTcgeLqK4SdBEkxwO/g==" saltValue="eTA4o7il0cBcu0QmBuVjWg==" spinCount="100000" sqref="CG1" name="Rango2_54"/>
    <protectedRange algorithmName="SHA-512" hashValue="3NidbGkt11ha6IN1y/HCzpX7cM4wtAOUp85PKhWpDss75KMfcvgvVA4eKyildEDIwDNVOVYpCb36wKWqNFOQ2Q==" saltValue="V7aZMcZRdSQd0/GZPHjwHw==" spinCount="100000" sqref="CF1" name="Rango2_53"/>
    <protectedRange algorithmName="SHA-512" hashValue="5InfS2vnDalKnufFiqFUvr4P4JViu8X2tHBM9Y1eg5Bzc96fjwSxrumO4AJMDdb6F+n7/iptghai6C6flopOnw==" saltValue="43IKR18eirSZT50xvmea9Q==" spinCount="100000" sqref="BU1:BV1 CA1:CC1" name="Rango2_51"/>
    <protectedRange algorithmName="SHA-512" hashValue="vFJvjG+iQrj8vDWVDifD5qDOHBOSB9V8wt0/5OJVoxWwruwuccUmaqzIh5JUODzpDmxUROk2xJzyAFtKXgcHQg==" saltValue="lgDVsS9IWXRoh0tXSdkS+g==" spinCount="100000" sqref="BS1:BT1" name="Rango2_31"/>
    <protectedRange algorithmName="SHA-512" hashValue="RZ02o6S0Mo4cSN0uwEzcJ/558fbGU6fLMxQojIuecIts7rJg6uw6+43q9f9okZ7VyKkFm2ilAAYEIZzdX+QIyg==" saltValue="XuWkTez3QIGAk7pe3zpNmw==" spinCount="100000" sqref="BL1:BM1" name="Rango2_29"/>
    <protectedRange algorithmName="SHA-512" hashValue="WNZU3jjEATib8ybpiFObhOTRkdEQuE8Jup1V/OYC6qXzSYkXKP/HDDhIGNlcclthkWG9WF2246GAKTIu+PwOyQ==" saltValue="D9mkQ7CIj7KAkiw7OWU/8g==" spinCount="100000" sqref="BK1" name="Rango2_27"/>
    <protectedRange algorithmName="SHA-512" hashValue="YRHPUqMmepU5uJeUadNBpjTbnssMrleyPZ1FIcyRUHikknEWIOuqFlUpFYanUAt+RrR6WdIxfmY53S47/UJA2g==" saltValue="H2y28rMTiCh6/OyAqBW4cA==" spinCount="100000" sqref="BW1:BZ1 BB1:BJ1" name="Rango2_9"/>
    <protectedRange algorithmName="SHA-512" hashValue="cAqnPN+UCIZzte8I1PR0A+E1NnkaKA1uIlTKaL2Ooq+bsEVoZy+3rFiHfZ83amseg3KrfSyT3g0I28v4fEOZZA==" saltValue="8U9Hp6LW9UleuWFcK7+zGw==" spinCount="100000" sqref="C1 AM1:BA1" name="Rango2_6"/>
    <protectedRange algorithmName="SHA-512" hashValue="sMY+pHLlO5KJvSN2d2UyDF9UqaYlI9+bYSZVe6vzz5hc8EF5TJqLns5LNTZaakwfC7zWg4d61TtgmLrIuw1rJQ==" saltValue="kY3lBDcBh4szOfiRKeVn3w==" spinCount="100000" sqref="T1:AD1 AF1:AK1" name="Rango2_5"/>
    <protectedRange algorithmName="SHA-512" hashValue="leWdZjnXA1ZUAjY4P4D99in2DAqSbdhZWN2583ktIGRcveG4iPy27xRGLZrv61dceCUHijEcH27zWZkj599aPA==" saltValue="u3ztF6NvYJB1BmfbV7Xk8g==" spinCount="100000" sqref="R1:S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N3143 I2386:I2752 I970:I1810 I2755:I3450 I2:I55" name="Rango2_61"/>
    <protectedRange algorithmName="SHA-512" hashValue="h3K6ZlV1kJk13sWYl35oSQZzT5o0Ch3dXlvl+Mk1LsOF2bMT94N0w0RZivBVwc8HUlb7YhU3cTwFBGFbeyep5A==" saltValue="UBfBVB1eUJlUmHazaNLJxg==" spinCount="100000" sqref="CJ2:CJ3450" name="Rango2_7"/>
    <protectedRange algorithmName="SHA-512" hashValue="Gqwr8n5jYbCESAqCFk8dpOzViQICBV+k0xoqBoQaZ5lHaRlvT9TZDB4yXtm+qC6OhD064ZDBOFWkwo+LHXu1sg==" saltValue="gEL9PCN2ekF2IxW9yqAGYA==" spinCount="100000" sqref="IT207:IT318 IT513:IT552 IT563:IT738 IT741:IT742 IT762:IT767 IT769 IT782:IT787 IT795:IT811 IT813:IT821 IT823:IT826 IT828:IT851 IT853:IT968 IT1886:IT1996 IT2108:IT2151 IX2234 IT2183:IT2305 IT2320:IT2379 IT2381:IT2384 IT2386:IT2752 IT970:IT1880 IT2755:IT3450 IT2:IT29" name="Rango2_40_2"/>
    <protectedRange algorithmName="SHA-512" hashValue="EEHzbvEYwO1eufllBljOz0uf9BJ2ENtvOScQ7IsS321QhYbwKn7qhHKKP8cKj02rTDvVRMWvwQ1ZP0mZWsBprQ==" saltValue="CjXqBRFbKezlWOFV37MnDQ==" spinCount="100000" sqref="GR174:GS318 GX174:GX318 GO174:GO318 GO513:GO552 GX513:GX552 GR513:GS552 GR563:GS670 GX563:GX670 GO563:GO670 GO684:GO707 GR684:GS707 GX684:GX707 GX724:GX738 GO724:GO738 GR724:GS738 GR741:GS742 GO741:GO742 GX741:GX742 GX757:GX760 GX767 GX769 GR795:GS968 GX795:GX968 GO795:GO968 GR1811:GS1835 GR1810 GS1836:GS1838 GR1839:GS1996 GX2108:GX2155 GO2108:GO2155 GR2108:GS2155 GX2183:GX2305 GO2183:GO2305 GR2183:GS2305 GR2320:GS2379 GX2320:GX2379 GO2320:GO2379 GR2381:GS2384 GX2381:GX2384 GO2381:GO2384 GO2386:GO2753 GR2386:GS2753 GX2386:GX2752 GR2755:GS3418 GX2755:GX3418 GO2755:GO3418 GO970:GO1996 GX970:GX1996 GR970:GS1809 GR2:GS29 GX2:GX29 GO2:GO29" name="Rango2_30_2"/>
    <protectedRange algorithmName="SHA-512" hashValue="Rgskw+AQdeJ5qbJdarzTa3SCkJfDGziy0Uan5N0F3IWn/H3Z/e+VcB56R7Nes7MPxNHewNP1sSSucVjz3iTLeA==" saltValue="qKZH3DnwaZHBzy3cBZo1qQ==" spinCount="100000" sqref="GG208:GG288 GG293:GG307 GG309:GG318 GG513:GG552 GG563:GG644 GG646:GG670 GG684:GG707 GG722:GG738 GG741:GG742 GG761:GG762 GG766:GG769 GG804 GG802 GG796:GG799 GG806:GG811 GG813:GG823 GD837 GG825:GG833 GG835:GG838 GG840:GG846 GG849 GG853:GG854 GG851 GG856 GG858:GG861 GG863:GG871 GD884 GD888 GD944 GD901 GG873:GG940 GG942:GG968 GD1528 GD1799 GF1811 GG1776:GG1810 GG1812:GG1996 GG2108:GG2155 GG2183:GG2257 GG2259:GG2289 GG2291:GG2298 GG2300:GG2305 GG2320:GG2379 GG2381:GG2384 GG2386:GG2752 GG2755:GG3418 GG970:GG1774 GG2:GG29" name="Rango2_31_28"/>
    <protectedRange algorithmName="SHA-512" hashValue="Umj9+5Ys20VQPxBFtc6qE5LtKKSgPKwit+B8dd4XnEUaLfBM2ozpkEC4YxwK0SbBiAHDDex+pY+LomQ0lyuamQ==" saltValue="N2/MCRws+mmA+NXw0axolg==" spinCount="100000" sqref="GK165:GK231 GI165:GI231 GJ232:GK235 GI236:GI318 GF165:GF318 FZ165:FZ318 GM165:GM318 GK236:GK318 GM513:GM552 GI513:GI552 GK513:GK552 FZ513:FZ552 GF513:GF552 GI563:GI670 GF563:GF670 FZ563:FZ670 FZ684:FZ707 GF684:GF707 GI684:GI738 GF722:GF738 GM563:GM738 FZ724:FZ738 GK563:GK738 GK741:GK742 FZ741:FZ742 GM741:GM742 GF741:GF742 GI741:GI742 GK761:GK762 GI761:GI762 GM761:GM762 GF761:GF762 FZ767 GF766:GF769 GK766:GK769 GI766:GI769 GM766:GM769 GK795:GK968 GI795:GI968 GF795:GF968 GM795:GM968 FZ795:FZ968 FZ1817:FZ1996 GF1812:GF1996 FZ2108:FZ2155 GK2108:GK2155 GI2108:GI2155 GF2108:GF2155 GM2108:GM2155 FZ2183:FZ2188 FZ2190:FZ2197 GI2183:GI2256 GC36:GC41 GC43:GC44 GC49 GC53:GC54 GC56 GC58 GC60:GC66 GC69 GC71 GC73:GC81 GC83:GC86 GC89:GC107 GC110 GC112 GC114:GC116 GC118 GC120:GC122 GC127:GC129 GC134:GC136 GC138:GC139 GC144 GC147 GC149:GC150 GC153:GC154 GC156 GC158:GC161 GC163 GC165:GC318 GC320:GC322 GC330 GC332 GC335:GC337 GC341 GC347 GC349 GC357:GC358 GC365 GC367 GC373:GC402 GC404:GC411 GC413:GC418 GC421 GC423:GC433 GC435:GC438 GC440:GC443 GC445 GC447 GC450 GC453 GC455 GC474:GC476 GC478:GC479 GC487:GC490 GC493 GC497 GC501:GC502 GC504:GC507 GC510 GC513:GC552 GC557:GC559 GC563:GC673 GC675 GC677 GC680:GC681 GC683:GC739 GC741:GC742 GC745 GC747:GC749 GC761:GC762 GC767:GC769 GC774 GC780 GC790:GC792 GC1748:GC1999 GC2001 GC2004:GC2007 GC2009 GC2012:GC2017 GC2021:GC2024 GC2026 GC2029:GC2032 GC2034 GC2036:GC2037 GC2039 GC2041 GC2044:GC2048 GC2050:GC2052 GC2054 GC2057 GC2059:GC2062 GC2064 GC2066 GC2070:GC2071 GC2073 GC2076:GC2078 GC2081:GC2084 GC2086:GC2087 GC2094:GC2095 GC2098:GC2099 GC2102:GC2105 GC2108:GC2159 GC2161:GC2163 GC2165 GC2167:GC2171 GC2175 GF2183:GF2257 GI2258:GI2259 GI2264 GI2268:GI2278 GC2183:GC2286 FZ2199:FZ2288 GC2288:GC2292 FF2291:FF2292 FZ2290:FZ2292 GF2259:GF2298 FZ2295:FZ2298 FZ2301 GK2183:GK2305 GM2183:GM2305 GC2294:GC2305 GI2280:GI2305 GF2300:GF2305 FZ2304:FZ2305 GK2366:GK2379 GI2366:GI2379 GF2366:GF2379 GC2366:GC2379 GM2366:GM2379 FZ2366:FZ2379 GK2381:GK2384 GI2381:GI2384 GF2381:GF2384 GC2381:GC2384 GM2381:GM2384 FZ2381:FZ2384 FZ2386:FZ2753 GK2386:GK2752 GI2386:GI2752 GC2386:GC2752 GF2386:GF2752 GM2386:GM3418 GI2755:GI3418 GF2755:GF3418 GC2755:GC3418 FZ2755:FZ3418 GK2755:GK3418 GC794:GC1746 GM970:GM1996 GI970:GI1996 GK970:GK1996 GF970:GF1810 FZ970:FZ1815 GK2:GK29 GI2:GI29 GF2:GF29 GM2:GM29 FZ2:FZ29 GC2:GC34" name="Rango2_31_2"/>
    <protectedRange algorithmName="SHA-512" hashValue="GQxmOzaTuMFsDZHCl1ODFaXPPghrRZcRpa/1VH3algTqDX4GRiaFFj6Q2wDsqOuE7x55/FLHiiv9LV1tbOzWGQ==" saltValue="cUsFM4zNMtXa1it2k0Up7Q==" spinCount="100000" sqref="CN2:CN3450" name="Rango2_20_3"/>
    <protectedRange algorithmName="SHA-512" hashValue="RQ91b7oAw60DVtcgB2vRpial2kSdzJx5guGCTYUwXYkKrtrUHfiYnLf9R+SNpYXlJDYpyEJLhcWwP0EqNN86dQ==" saltValue="W3RbH3zrcY9sy39xNwXNxg==" spinCount="100000" sqref="BB203:BJ270 BB272:BJ318 BW203:BZ318 BB513:BJ552 BW513:BZ552 BW563:BZ670 BB563:BJ670 BB684:BJ707 BW684:BZ707 BW724:BZ738 BB724:BJ738 BB741:BJ742 BW741:BZ742 BB795:BJ968 BW795:BZ968 BX1765:BZ1765 BB1821:BH1822 BB1823:BJ1846 BB1849:BJ1861 BB1863:BJ1864 BB1873:BJ1996 BW1766:BZ1996 BB2108:BJ2155 BW2108:BZ2155 BB2183:BJ2305 BW2183:BZ2305 BB2320:BJ2353 BW2320:BZ2379 BB2360:BJ2379 BW2381:BZ2384 BB2381:BJ2384 BW2753:BX2753 BZ2753 BB3320:BJ3399 BB2386:BJ2753 BW2386:BZ2752 BB2755:BJ3318 BB970:BJ1810 BW970:BZ1764 BW2755:BZ3450 BB3401:BJ3450 BB2:BJ29 BW2:BZ29" name="Rango2_88_99"/>
    <protectedRange algorithmName="SHA-512" hashValue="fMbmUM1DQ7FuAPRNvFL5mPdHUYjQnlLFhkuaxvHguaqR7aWyDxcmJs0jLYQfQKY+oyhsMb4Lew4VL6i7um3/ew==" saltValue="ydaTm0CeH8+/cYqoL/AMaQ==" spinCount="100000" sqref="AV208:AV270 AX208:BA270 AV271:BJ271 AX272:BA318 AV272:AV318 AV513:AV552 AX513:BA552 AV563:AV670 AX563:BA670 AX684:BA707 AV684:AV707 AX724:BA738 AV724:AV738 AV741:AV742 AX741:BA742 AV795:AV968 AX795:BA968 AX1820:AY1820 AX1821:BA1846 AX1847:BJ1848 AX1849:BA1864 BB1862:BJ1862 AX1865:BJ1872 AV1814:AV1996 AX1873:BA1996 AV2108:AV2155 AX2108:BA2155 AV2183:AV2305 AX2183:BA2305 BB2354:BJ2354 AX2355:BJ2359 AX2320:BA2354 AV2320:AV2379 AX2360:BA2379 AV2381:AV2384 AX2381:BA2384 AX3319:BJ3319 AX3320:BA3399 AX3400:BJ3400 AX2386:BA2753 AV2386:AV2753 AX2755:BA3318 AV970:AV1810 AX970:BA1810 AV2755:AV3450 AX3401:BA3450 AV2:AV29 AX2:BA29" name="Rango2_88_91"/>
    <protectedRange algorithmName="SHA-512" hashValue="CHipOQaT63FWw628cQcXXJRZlrbNZ7OgmnEbDx38UmmH7z19GRYEzXFiVOzHAy1OAaAbST7g2bHZHDKQp2qm3w==" saltValue="iRVuL+373yLHv0ZHzS9qog==" spinCount="100000" sqref="AH203:AI318 AM203:AM318 AK203:AK318 AM513:AM552 AK513:AK552 AH513:AI552 AH563:AI670 AK563:AK670 AM563:AM670 AK684:AK707 AH684:AI707 AM684:AM707 AK724:AK738 AH724:AI738 AM724:AM738 AH741:AI742 AM741:AM742 AK741:AK742 AH795:AI968 AK795:AK968 AM795:AM968 AM1798:AM1810 AM1822:AM1844 AN1843:AO1844 AP1844:AR1844 AM1845:AR1848 AM1785:AR1797 AK1822:AK1864 AH1823:AI1864 AM1849:AM1863 AM1864:AR1872 AH1866:AK1872 AH1873:AI1996 AK1873:AK1996 AM1873:AM1996 AH2108:AI2155 AK2108:AK2155 AM2108:AM2155 AH2183:AI2305 AK2183:AK2305 AM2183:AM2305 AN2357:AR2359 AH2320:AI2379 AK2320:AK2379 AM2320:AM2379 AH2381:AI2384 AK2381:AK2384 AM2381:AM2384 AM2386:AM2753 AH970:AI1810 AK970:AK1810 AM970:AM1784 AM2755:AM3450 AH2386:AI3450 AK2386:AK3450 AH2:AI29 AK2:AK29 AM2:AM29" name="Rango2_88_7_5"/>
    <protectedRange algorithmName="SHA-512" hashValue="NkG6oHuDGvGBEiLAAq8MEJHEfLQUMyjihfH+DBXhT+eQW0r1yri7tOJEFRM9nbOejjjXiviq9RFo7KB7wF+xJA==" saltValue="bpjB0AAANu2X/PeR3eiFkA==" spinCount="100000" sqref="AN207:AT318 AN513:AT552 AN563:AT670 AN684:AT707 AN724:AT738 AN741:AT742 AN795:AT968 AS1813:AT1821 AN1822:AT1842 AP1843:AT1843 AS1844:AT1848 AN1798:AT1810 AS1785:AT1797 AN1849:AT1863 AS1864:AT1872 AN1873:AT1996 AN2108:AT2155 AN2183:AT2305 AS2357:AT2359 AN2320:AT2356 AN2360:AT2379 AN2381:AT2384 AN2386:AT2418 AN2419:AU2419 AN2753:AR2753 AN2420:AT2752 AN970:AT1784 AN2755:AT3450 AN2:AT29" name="Rango2_88_65"/>
    <protectedRange algorithmName="SHA-512" hashValue="fPHvtIAf3pQeZUoAI9C2/vdXMHBpqqEq+67P5Ypyu4+9IWqs3yc9TZcMWQ0THLxUwqseQPyVvakuYFtCwJHsxA==" saltValue="QHIogSs2PrwAfdqa9PAOFQ==" spinCount="100000" sqref="AD207:AD318 AD513:AD552 AD563:AD670 AD684:AD707 AD724:AD738 AD741:AD742 AD795:AD968 AE1847:AE1854 AE1856:AE1859 AD1815:AD1996 AD2108:AD2155 AD2183:AD2305 AD2320:AD2379 AD2381:AD2384 AD2386:AD2753 AD970:AD1810 AD2755:AD3450 AD2:AD29" name="Rango2_88_5_5"/>
    <protectedRange algorithmName="SHA-512" hashValue="LEEeiU6pKqm7TAP46VGlz0q+evvFwpT/0iLpRuWuQ7MacbP0OGL1/FSmrIEOg2rb6M+Jla2bPbVWiGag27j87w==" saltValue="HEVt+pS5OloNDlqSnzGLLw==" spinCount="100000" sqref="AJ207:AJ318 AJ513:AJ552 AJ563:AJ670 AJ684:AJ707 AJ724:AJ738 AJ741:AJ742 AJ795:AJ968 AJ1823:AJ1865 AJ1873:AJ1996 AJ2108:AJ2155 AJ2183:AJ2305 AJ2320:AJ2379 AJ2381:AJ2384 AJ970:AJ1810 AJ2386:AJ3450 AJ2:AJ29" name="Rango2_8_7"/>
    <protectedRange algorithmName="SHA-512" hashValue="q2z5hEFmXS0v2chiPTC/VCoDWNlnhp+Xe6Ybfxe48vIsnB/KTJQxJv+pFUnCXfZ9T6vyJopuqFFNROfQTW/JUw==" saltValue="IctfdGJb5tOTpq+KPi9vww==" spinCount="100000" sqref="IE9:IK29 IE126:IK142 IE143:IF145 II143:IK145 AF133:AG318 IE146:IK318 IB126:IB318 AF513:AG552 IE513:IK552 IB513:IB552 AF563:AG670 IE563:IK670 IB563:IB670 AF684:AG707 IH671:IK685 IE684:IG685 IE671:IE683 IE686:IK707 II708:IK708 IH709:IK723 IE724:IK730 AF724:AG738 AF741:AG742 IE731:IF738 II731:IK738 IB684:IB738 IB741:IB742 II741:IK742 IE741:IF742 IE761:IK762 IG767:IK769 IB767:IB769 IE816:IG816 IE824:IG824 II816 II824 IE825:II829 II820 IE831:II832 II830 IE820:IG820 IE830:IG830 IE817:II819 IE821:II823 IE795:IK811 IE812:II815 II833 IE833:IG833 IE834:II837 IJ812:IK837 IE838:IK844 IE845:IG845 II845 IE846:II846 IJ845:IK846 IE847:IK857 IE859:IG859 II859 IE858:II858 IJ858:IK859 AF795:AG968 IB795:IB968 IE860:IK968 IE970:IK1000 IE1001:IF1003 II1001:IK1003 AF1823:AG1864 AF1865:AI1865 AK1865 II1738:IK1738 IE1738:IF1738 IE1739:IK1872 IE1873:IF1875 IE1876:IK1879 II1873:IK1875 IE1880:IF1883 II1880:IK1883 AF1866:AG1996 IE1884:IK1996 IE2108:IK2151 AF2108:AG2155 IB2108:IB2153 IE2152:IE2155 IB2155 IE2183:IE2229 IE2230:IG2256 AF2183:AG2305 IE2257:IF2257 II2257:IK2257 IB2183:IB2305 IE2258:IK2305 AF2320:AG2379 AF2381:AG2384 IB2320:IB2379 IE2320:IK2379 IB2381:IB2384 IE2381:IK2384 IE2386:IK2390 IE2391:II2393 IE2394:IG2394 II2394 IJ2391:IK2394 IE2395:IK2395 IE2396:II2397 IE2399:II2399 IE2398:IG2398 II2398 IJ2396:IK2399 IE2756:IK2758 IF2755:IK2755 IE2753:IE2755 IE2759:IF2759 II2759:IK2759 IE2760:IK2813 IE2814:IF2814 II2814:IK2814 IE2815:IK3418 IB2386:IB3418 IE2400:IK2752 IB970:IB1996 AF970:AG1810 IE1004:IK1737 AF2386:AG3450 II2:IL8 IL9:IL3450 IB2:IB29 AF2:AG29 IE2:IF8" name="Rango2_88_39"/>
    <protectedRange algorithmName="SHA-512" hashValue="AYYX88LSDB6RDNMvSqt0KPGWPjBqTk56tMxTOlv5QD61MGTKAAQnSnudvNDWPN0Bbllh2qRQC+P5uq7goxjdrw==" saltValue="i/iPMewnks1FoXYOjKMEVg==" spinCount="100000" sqref="AC207:AC318 AC513:AC552 AC563:AC670 AC684:AC707 AC724:AC738 AC741:AC742 AC795:AC968 AC2108 AC2110:AC2113 AC2116 AC2119:AC2120 AC2122:AC2155 AC2183:AC2305 AC2320:AC2324 AC2326:AC2379 AC2381:AC2384 AC2386:AC2752 AC970:AC1996 AC2755:AC3450 AC2:AC29" name="Rango2_87_6"/>
    <protectedRange algorithmName="SHA-512" hashValue="NUll9P9xh7KbSfMYpMxsRZLfDw/y/AzW2LSWlpXVscBDqiAxmzo71xjs+a2lh+jRa7pceOC849slke4+ZKx8LA==" saltValue="8qbkKpQ+CiQuLnqgShNvXA==" spinCount="100000" sqref="U207:U318 U513:U552 U563:U670 U684:U707 U724:U738 U741:U742 U795:U968 U1824:U1996 U2108:U2155 U2183:U2305 U2320:U2379 U2381:U2384 U2386:U2752 U970:U1810 U2755:U3450 U2:U29" name="Rango2_88_6"/>
    <protectedRange algorithmName="SHA-512" hashValue="KHhv3JU/LRdRrRTxxkgFceEHPZ5UzadmpZRZR3zmQRnPvkUJZuanRafIJ+qde0IWwLZSvFIQDyUAHq6v6k7XIg==" saltValue="2GKG1kCzVNNcn+vbOPuhJA==" spinCount="100000" sqref="R207:R318 R513:R552 R563:R670 R684:R707 R724:R738 R741:R742 R795 R1004 R2201 R803 R805 R811 R816:R817 R858 R860 R887 R1011 R1036 R1059 R1061 R1075 R1111 R1146 R1177 R1388 R1396 R1412 R1475 R1587 R1648 R1674 R1680 R1706 R1889:R1906 R1909 R1912 R1917 R1921 R1924 R1932 R1936 R1943 R1945:R1946 R1948 R1956 R1958:R1960 R1963 R1971 R1974:R1977 R1982 R1985 R1991:R1993 R2208 R2213 R2218 R2223 R2257:R2305 R2320:R2379 R2381:R2384 R2386:R2753 R2755:R3450 R2:R29" name="Rango2_2_5"/>
    <protectedRange algorithmName="SHA-512" hashValue="XZw03RosI/l0z9FxmTtF29EdZ7P+4+ybhqoaAAUmURojSR5XbGfjC4f2i8gMqfY+RI9JvfdCA6PSh9TduXfUxA==" saltValue="5TPtLq2WoiRSae/yaDPnTw==" spinCount="100000" sqref="DP30:DQ91 DB92:DQ164 DI165:DQ166 DG166:DH166 DF165:DH165 DB165:DE166 GD161 FM163 GD167:GD168 GD171 GD174 GD179 GA89:GA178 FM181 FG89:FG245 FG247 AW92:AW270 FJ89:FJ287 GD288 FM290:FM291 GG290:GG291 EB89:EK291 FJ291:FJ292 EB292 ED292:EK292 DB167:DQ318 CK92:CL318 V92:AB318 CT92:CU318 CQ92:CR318 BS92:BV318 CA92:CC318 CW92:CZ318 AU92:AU318 AW272:AW318 CF92:CG318 S92:T318 IM89:IN318 GD307 FM308 GG308 GD312 FR89:FS318 IC89:IC318 FV89:FV318 EP89:EP318 GN89:GN318 GL89:GL318 GZ89:HA318 HK89:HK318 ES89:ET318 FG249:FG318 FX89:FY318 EW89:EX318 GU89:GU318 FJ296:FJ318 GA180:GA318 HV89:IA318 GP89:GP318 EB293:EK318 CF513:CG552 CW513:CZ552 CQ513:CR552 CT513:CU552 CK513:CL552 AW513:AW552 AU513:AU552 V513:AB552 P513:P552 S513:T552 CA513:CC552 BS513:BV552 DB513:DO552 DP319:DQ562 FJ513:FJ525 GZ513:HA552 GL513:GL552 GN513:GN552 EP513:EP552 FV513:FV552 GU513:GU552 FR513:FS552 FJ527:FJ552 EW513:EX552 ES513:ET552 FG513:FG552 GA513:GA552 GP513:GP552 IM513:IN552 EB513:EK552 FX513:FY552 HK513:HK552 IC513:IC552 HV513:IA552 DB563:DQ670 CT563:CU670 CQ563:CR670 BS563:BV670 CW563:CZ670 P563:P670 AU563:AU670 AW563:AW670 CK563:CL670 CA563:CC670 S563:T670 V563:AB670 CF563:CG670 IM563:IN670 GD650 GD655 FR563:FS670 GU563:GU670 IC563:IC670 FV563:FV670 EP563:EP670 GZ563:HA670 HK563:HK670 GA563:GA670 FG563:FG670 FX563:FY670 GP563:GP670 FJ563:FJ670 ES563:ET670 EW563:EX670 EB563:EK670 HV563:IA670 DP671:DQ685 DB684:DO685 P684:P707 S684:T707 AW684:AW707 AU684:AU707 CA684:CC707 CF684:CG707 CK684:CL707 CQ684:CR707 CT684:CU707 CW684:CZ707 DB686:DQ707 V684:AB707 BS684:BV707 BK684:BL707 EB684:EK707 ES684:ET707 EW684:EX707 FG684:FG707 FJ684:FJ707 FR684:FS707 FV684:FV707 FX684:FY707 GA684:GA707 GP684:GP707 GU684:GU707 GZ684:HA707 HV684:IA707 IC684:IC707 IM684:IN707 DJ708:DQ723 DB724:DQ730 HW708:HW722 HY708:HY722 IA708:IA722 HV723:HW723 HY723:IA723 EB724:EK730 AW724:AW738 CT723:CU738 CQ724:CR738 CW722:CZ738 BS724:BV738 CA724:CC738 P724:P738 S724:T738 BK724:BL738 AU724:AU738 DB731:DO738 V724:AB738 CK738 CF724:CG738 CK722:CL737 V741:AB742 CK741:CL742 DB741:DO742 AU741:AU742 BK741:BL742 S741:T742 P741:P742 CF741:CG742 CA741:CC742 BS741:BV742 CW741:CZ742 CQ741:CR742 CT741:CU742 AW741:AW742 DN746:DO753 GD733:GD736 FR724:FS738 ES724:ET738 EW724:EX738 FG724:FG738 GP724:GP738 GU724:GU738 GA724:GA738 IC723:IC738 FV723:FV738 EP684:EP738 GN563:GN738 GL563:GL738 GZ724:HA738 HV724:IA738 FJ723:FJ738 HK686:HK738 FX724:FY738 IM722:IN738 EK731:EK738 EB731:EI738 HK742 EB742:EI742 EK741:EK742 EB741:EH741 IM741:IN742 FX741:FY742 FJ741:FJ742 HV741:IA742 GZ741:HA742 GL741:GL742 GN741:GN742 EP741:EP742 FV741:FV742 IC741:IC742 GA741:GA742 GU741:GU742 GP741:GP742 FG741:FG742 EW741:EX742 ES741:ET742 FR741:FS742 DN756:DO760 CY761:CZ762 DI761:DO761 DJ762:DO762 CW767:CZ767 BS768:BV768 DI766:DO766 DG768:DO768 CY766:CZ766 BU766:BV767 DH767:DO767 CT769:CU769 CY769:CZ769 DH769:DO769 BU769:BV769 FV757:FV760 HK757:HK760 FR761:FS762 GN761:GN762 GL761:GL762 IC761:IC762 IM761:IN761 EG761:EI762 EC762 EE761:EE762 FV762 EP762 FJ762 FX767:FY767 FG767 GA767:GA768 IM767:IN767 FS766 FX766 GN766:GN769 GL766:GL769 FV766:FV769 HK766:HK769 FG769 FJ769 FX769:FY769 GZ766:HA769 HV767:IA769 IP766:IP769 DP731:DQ794 GG795 GD796 FJ796 FM795:FM796 GD798 FM801 GG801 FD798 FJ801 EB795:EK802 FJ798 EC803 EE803 EG803:EK803 FM803 GG803 FJ803 GD805 FM805 GG805 ES795:ET806 FG795:FG806 FR795:FS806 EP795:EP806 FJ805:FJ806 ES807 GD809 EW795:EX810 DB795:DQ838 BS795:BV848 EW831:EX831 EW814:EX814 EW819:EX819 EW815:EW818 EW826:EX826 GD825 EW824:EW825 GG812 EW829:EX829 EW827:EW828 EW821:EX823 EW820 EW832 GD830:GD832 GD820:GD821 GD811:GD812 EW811:EW813 EW830 FM812:FM813 FM817 FM824 FM826 GA795:GA812 FM830:FM831 GD817:GD818 EW835:EX835 EW834 GD835:GD836 EW836:EW837 EW833:EX833 FM834 FJ808:FJ836 EW839:EW840 EW838:EX838 EW841:EX841 FJ838 GD838 FJ840:FJ841 EW842 EW843:EX844 EW845:EW846 EB804:EK845 EB846:EI846 EK846 EW854:EX855 EW849:EX850 EW848 EW847:EX847 EW852:EX852 FM850 FM846:FM848 EW853 FV795:FV848 EB849:EF849 EI849:EK849 EB847:EK848 GD853 FJ843:FJ851 EW851 FR808:FS848 FS850 FR849:FR850 EW856 FM855:FM856 EW857:EX857 FM859 EW858:EW861 FG808:FG862 EW869:EW870 FM866 EW862:EX864 EW865 EW866:EX868 EW871:EX874 FM872 FJ853:FJ874 GA814:GA872 EW875 FM879 GD881 FM881 FG864:FG882 GD887 FM894 FJ893:FJ894 FJ876:FJ891 EP808:EP894 GD906:GD907 GA901:GA926 FM908 GA874:GA898 EO895:EP895 FM931 GD935 FM944 GP795:GP917 DB951:DO953 DC954:DO954 DP951:DQ971 DB970:DO971 AU795:AU968 AW795:AW968 CK795:CL968 CT795:CU968 CQ795:CR968 CW795:CZ968 BS850:BV968 CA795:CC968 CF795:CG968 V795:AB968 DB955:DO968 GD957 FR851:FS968 ES808:ET968 EW876:EX968 FG884:FG968 GP919:GP968 GU795:GU968 GA928:GA968 IC795:IC968 FV850:FV968 EP896:EP968 GN795:GN968 GL795:GL968 GZ795:HA968 IM795:IN968 EB850:EK968 HV795:IA968 HK795:HK968 FJ896:FJ968 EJ969 DB972:DQ1089 V1231:Z1231 AB1231 V970:AB1230 DP1386:DQ1499 GD1651 BS1765:BW1765 DD1811:DO1812 X1813:Y1822 W1823:Y1823 DF1760 DF1759:DG1759 CL1794:CL1806 Y1837 X1824:Y1836 CA1813:CB1837 CA1839:CA1840 CB1838:CB1840 V1824:W1841 X1838:Y1841 T1811:T1850 V1842:Y1850 Z1811:Z1850 AB1811:AB1850 S1813:S1850 CC1813:CC1859 CQ1813:CR1843 AA1813:AA1850 CY1768:CZ1768 P1801:P1810 DF1761:DG1810 DB1759:DE1810 DD1859:DO1859 DH1759:DO1810 DB1386:DO1758 CK1794:CK1859 CL1808:CL1859 CA1841:CB1859 DB1813:DO1858 GC1747:GD1747 EF1771:EF1772 GD1765 GD1774 EE1766:EF1770 GD1786 EB1800:EC1810 GD1800 GD1783 ED1805 ED1806:EE1810 ED1800:EE1804 EF1800:EF1810 FM1810 IN1794:IN1796 FV1801:FV1836 GD1838 GR1836:GR1838 GD1843 GD1854 GD1816 FJ1777:FJ1785 FM1768 FG1811:FG1815 FM1757:FM1759 IM1794:IM1859 IN1798:IN1859 FJ1787:FJ1854 FG1778:FG1809 FX2123:FY2155 EE1773:EF1799 EB1766:ED1799 FJ1759:FJ1775 FG1744:FG1776 GD1738:GD1740 FM1738 FJ1529:FJ1757 GA1469:GA1815 EG1766:EK1810 GA1817:GA1853 DB1884:DF1884 DH1884:DO1884 DB1860:DO1881 GA1855:GA1882 CK1860:CL1996 CQ1845:CR1996 CW1769:CZ1996 BS1766:BV1996 P1813:P1996 V1851:AB1996 AU1813:AU1996 AW1813:AW1996 CA1860:CC1996 S1851:T1996 CF1812:CG1996 DB1885:DO1996 FR1812:FS1996 ES1812:ET1996 EW1812:EX1996 FG1817:FG1996 GP1824:GP1996 GU1824:GU1996 GA1884:GA1996 FV1838:FV1996 FJ1857:FJ1996 IM1860:IN1996 BS2123:BV2151 FJ2123:FJ2136 EB2123:EK2151 IM2123:IN2151 FJ2138:FJ2141 BT2152:BV2153 CQ2123:CR2155 CT2123:CU2155 P2123:P2155 CK2123:CL2155 CW2123:CZ2155 BK2152:BK2154 AW2123:AW2155 AU2123:AU2155 CA2123:CC2155 CF2123:CG2155 BS2154:BV2155 S2123:T2155 V2123:AB2155 DB2123:DO2133 EC2152 EE2152 EG2152:EK2152 EW2123:EX2152 EX2153 EZ2153 FD2153 FS2143 FV2123:FV2155 FJ2143:FJ2155 FG2123:FG2155 GA2123:GA2155 ES2123:ET2155 EO2139 EB2153:EK2155 EW2154:EX2155 GN2123:GN2155 GL2123:GL2155 GZ2123:HA2155 GP2123:GP2155 GU2123:GU2155 HK2123:HK2155 HV2123:IA2153 HV2154:HY2154 IA2154:IB2154 IC2123:IC2155 HV2155:IA2155 DB2183:DO2186 DD2188:DE2189 DF2187:DO2189 DB2187:DC2189 DB2190:DO2191 DF2198 DG2192:DO2198 DF2192:DF2196 DB2192:DE2198 FZ2189 EP2183:EP2191 FZ2198 V2183:AB2237 V2238:Z2238 AB2238 BK513:BL552 DB840:DQ851 DB839:DH839 DJ839:DQ839 DB853:DQ858 DB852:DH852 DJ852:DQ852 DB860:DQ950 DB859:DH859 DJ859:DQ859 DB1091:DQ1091 DB1090:DH1090 DJ1090:DQ1090 DB1093:DQ1118 DB1092:DH1092 DJ1092:DQ1092 DB1119:DH1119 DJ1119:DQ1119 DB1883:DO1883 DB1882:DH1882 DJ1882:DO1882 DB2135:DO2155 DB2134:DH2134 DJ2134:DO2134 EB1813:EK1996 EP2123:EP2138 EP2140:EP2155 FR2123:FS2142 FR2144:FS2155 FX795:FY968 FX2005 FX2021 GU1776:GU1822 P92:P318 P795:P963 S795:T968 AU2183:AU2305 AW2183:AW2305 CT2183:CU2305 CQ2183:CR2305 CW2183:CZ2305 CF2183:CG2305 P2183:P2305 V2239:AB2305 CK2183:CL2305 CA2183:CC2305 BK2299:BM2300 S2183:T2305 BS2183:BV2305 DB2199:DO2305 FJ2183:FJ2286 GD2287 GG2290 GD2293 FV2183:FV2305 EP2193:EP2305 GN2183:GN2305 GL2183:GL2305 GZ2183:HA2305 FR2183:FS2305 HK2257:HK2305 FJ2288:FJ2305 IM2230:IN2305 GP2183:GP2305 GU2183:GU2305 IC2183:IC2305 ES2183:ET2305 EW2183:EX2305 FG2183:FG2305 EB2183:EK2305 GA2183:GA2305 FX2183:FY2305 HV2183:IA2305 W2325:AC2325 W2323:AB2324 W2326:AB2327 CQ2320:CR2325 V2320:AB2322 V2323:V2327 EX2339 EP2320:EP2329 EW2320:EX2338 CT2320:CU2379 CQ2327:CR2379 CW2320:CZ2379 CF2320:CG2379 P2320:P2379 BS2320:BV2379 S2320:T2379 CK2320:CL2379 V2328:AB2379 AU2320:AU2379 AW2320:AW2379 CA2320:CC2379 CT2381:CU2384 CQ2381:CR2384 CW2381:CZ2384 CF2381:CG2384 P2381:P2384 BS2381:BV2384 DB2381:DO2384 CK2381:CL2384 BK2381:BL2384 V2381:AB2384 AU2381:AU2384 AW2381:AW2384 CA2381:CC2384 DB2320:DO2379 FR2320:FS2379 ES2320:ET2379 EW2340:EX2379 FG2320:FG2379 GP2320:GP2379 GU2320:GU2379 GA2320:GA2379 IC2320:IC2379 FV2320:FV2379 EP2339:EP2379 GN2320:GN2379 GL2320:GL2379 GZ2320:HA2379 FJ2320:FJ2379 HK2320:HK2379 IM2320:IN2379 HV2320:IA2379 FX2320:FY2379 EB2320:EK2379 FR2381:FS2384 ES2381:ET2384 EW2381:EX2384 FG2381:FG2384 GP2381:GP2384 GU2381:GU2384 GA2381:GA2384 IC2381:IC2384 FV2381:FV2384 EP2381:EP2384 GN2381:GN2384 GL2381:GL2384 GZ2381:HA2384 FJ2381:FJ2384 HK2381:HK2384 IM2381:IN2384 HV2381:IA2384 FX2381:FY2384 EB2381:EK2384 AU2386:AU2418 EB2386:EK2462 EB2490 GD2470 ED2490 EF2463:EK2514 EB2463:EE2489 EB2491:EE2514 FI2548 BL2753:BM2754 EB2715:EI2715 EK2715 EB2716:EK2752 ET2755 ES2753:ES2755 HY2753 IA2753 GZ2753 FM3054 BT3421:BV3421 BS3422:BV3450 S2381:T2384 S2386:T2752 IM2386:IN2752 HK2386:HK2752 FJ2386:FJ2752 HV2386:IA2752 GZ2386:HA2752 GL2386:GL2752 GN2386:GN2752 EP2386:EP2752 FV2386:FV2752 IC2386:IC2752 FX2386:FY2752 GA2386:GA2752 GU2386:GU2752 GP2386:GP2752 FG2386:FG2752 EW2386:EX2752 ES2386:ET2752 FR2386:FS2752 DB2386:DO2752 P2386:P2752 CF2386:CG2752 CA2386:CC2752 BS2386:BV2752 CW2386:CZ2752 CQ2386:CR2752 CT2386:CU2752 CK2386:CL2752 V2386:AB2752 AW2386:AW2752 AU2420:AU2752 EB2515:EK2714 FR2755:FS3418 ES2756:ET3418 FG2755:FG3418 GP2755:GP3418 GU2755:GU3418 GA2755:GA3418 IC2755:IC3418 FV2755:FV3418 EP2755:EP3418 GN2755:GN3418 GZ2755:HA3418 FJ2755:FJ3418 IM2755:IN3418 GL2755:GL3418 HK2755:HK3418 EB2755:EK3418 FX2755:FY3418 HV2755:IA3418 S970:T1810 P965:P1799 FX970:FY1996 DB1120:DQ1385 HK970:HK1996 HV970:IA1996 IC970:IC1996 GZ970:HA1996 GL970:GL1996 GN970:GN1996 EP970:EP1996 CT970:CU1996 ES970:ET1810 FV970:FV1799 GP970:GP1822 FR970:FS1810 GU970:GU1774 EB970:EK1765 EW970:EX1810 FG970:FG1742 AW970:AW1810 CQ970:CR1811 CF970:CG1810 CA970:CC1810 CK970:CL1793 CW970:CZ1767 BS970:BV1764 V1232:AB1810 AU970:AU1810 FJ970:FJ1527 GA970:GA1467 IM970:IN1793 BS2755:BV3420 P2755:P3450 V2755:AB3450 AW2755:AW3450 AU2755:AU3450 CF2756:CG3450 CA2755:CC3450 CW2755:CZ3450 CQ2755:CR3450 CT2755:CU3450 CK2755:CL3450 DB2755:DO3450 S2755:T3450 DB2:DW8 EP2331:EP2337 EW2755:EX3418 HK2:HM8 IP89:IP318 IP513:IP552 IP563:IP670 IP684:IP707 IP724:IP738 IP741:IP742 IP761:IP762 IP795:IP968 IP2123:IP2151 IP2230:IP2305 IP2320:IP2379 IP2381:IP2384 IP2386:IP2752 IP2755:IP3418 IP970:IP1996 IM2:IS8 BK2:BO8 BM33 BM36:BM37 BM40 BM43:BM45 BM49 BM52:BM55 BM57:BM59 BM61:BM65 BM68:BM69 BM72:BM73 BM78:BM79 BM83 BM85 BM87:BM88 BM90 BK92:BM276 BK277:BL318 BM277:BM558 BK563:BL568 BM561:BM568 BK569:BM665 BK666:BL670 BM666:BM719 BM721 BK795:BL796 BM723:BM796 BK797:BM968 BK970:BM1808 BK1809:BL1810 BM1809:BM1812 BK1813:BM1996 BM2000 BM2002 BM2006 BM2008 BM2011:BM2012 BM2018 BM2020:BM2021 BM2023 BM2026:BM2027 BM2029:BM2030 BM2033 BM2035:BM2036 BM2038:BM2041 BM2043:BM2044 BM2046:BM2047 BM2049:BM2050 BM2053 BM2057 BM2061 BM2063:BM2064 BM2067:BM2069 BM2072:BM2075 BM2077:BM2085 BM2088:BM2090 BM2093 BM2095:BM2097 BK2123:BL2130 BM2099:BM2130 BK2131:BM2150 BK2183:BL2251 BK2151:BL2151 BM2151:BM2251 BK2252:BM2297 BL2298:BM2298 BK2301:BL2305 BM2301:BM2306 BM2309 BM2313 BM2316:BM2318 BK2320:BM2379 BM2381:BM2385 BK2386:BM2752 BK2755:BM3450 BN9:BO3450 DB9:DQ29 DT9:DT1499 DR9:DS3450 DU9:DW3450 HK9:HK29 HL9:HM3450 IM9:IN29 IP9:IP29 IO9:IO3450 IQ9:IS3450 BK9:BM29 AU2:AU29 AW2:AW29 FR2:FS29 ES2:ET29 EW2:EX29 FG2:FG29 GP2:GP29 GU2:GU29 GA2:GA29 EB2:EK29 V2:AB29 FX2:FY29 CK2:CL29 IC2:IC29 FV2:FV29 EP2:EP29 GN2:GN29 GL2:GL29 CT2:CU29 CQ2:CR29 GZ2:HA29 CW2:CZ29 BS2:BV29 CA2:CC29 CF2:CG29 P2:P29 S2:T29 HV2:IA29 FJ2:FJ29 CI2:CI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N142 J126:J142 B126:H142 J235 B235:B250 H257 B252:B264 D235:H256 D257:F257 D258:H264 B265:H318 L235:N318 J237:J318 B513:H513 J513:J552 L513:N552 B514:B552 D514:H552 C514:C562 J563:J670 L563:N670 B563:H670 E684:H684 J684:J700 L684:N700 B684:B707 J702:J707 L702:N707 L701:M701 D685:H707 B724:B730 D724:H730 C731:H731 J724:J738 L724:N738 D741:H742 L741:N742 J741:J742 D732:H738 C732:C756 EB803 ED803 EF803 FG863 B795:H951 J795:J968 E965:H968 L795:N968 B952:C1000 DB954 D952:H964 D965:D969 D970:H1000 K1777 N1813:N1821 H1824 G1813:H1823 G1825:H1831 L1822:N1831 J1813:J1831 D1811:D1812 D1813:F1831 J1783:J1810 J1755:J1781 B1739:C1872 D1739:H1810 D1833:H1872 J1833:J1887 B1873:H1889 B1905 B1890:B1903 C1890:H1905 L1833:N1996 J1889:J1996 B1906:H1996 B2108:B2122 D2108:H2122 B2156:B2229 J2108:J2152 J2154:J2155 L2108:N2155 B2123:H2155 J2183:J2213 D2183:H2229 B2230:H2230 F2232:H2232 J2215:J2240 B2231:C2256 D2231:H2231 D2232:D2233 D2234:H2256 J2242:J2305 L2183:N2305 B2257:H2305 BK2298 E2322:G2322 B2320:H2320 H2321:H2322 E2323:H2327 B2321:C2361 D2321:G2321 D2322:D2327 D2328:H2361 B2362:H2362 J2320:J2379 L2320:N2379 B2363:B2379 J2381:J2384 L2381:N2384 B2381:B2384 B2386:B2389 D2363:H2379 D2381:H2384 D2386:H2389 C2363:C2389 B2390:H2390 B2391:B2422 B2424:B2514 C2391:H2514 J2386:J2571 A2715:H2715 B2755:B2758 B2716:B2752 D2753 EJ2715 D2755:H2758 D2716:H2752 C2716:C2758 L3143:M3143 G3426:H3426 E3423:H3425 J3419:J3450 L3144:N3450 D3428:D3450 B3419:B3443 H3428:H3450 E3428:G3443 E3445:G3450 F3444:G3444 L970:N1810 D3419:H3422 D3423:D3426 D3427:H3427 J2573:J2752 L2386:N2752 B2515:H2714 J2755:J3417 B2759:H3418 L2755:N3142 B1001:H1738 J970:J1753 B3445:B3450 J2:J55 C2 D2:H55 B3:C55 L2:N55" name="Rango2_10"/>
    <protectedRange algorithmName="SHA-512" hashValue="G+iZEOxoI/CKLu0V8qsKD8cCdR7Dbjppkbkg/PsMRK1gAAPryNNi/JjhB0c9rHofUpnvlUUTwrtuZjU4RQXvuQ==" saltValue="DFH7xDlsGCxpx8zAvbZJEQ==" spinCount="100000" sqref="FD906 FC2:FC3450" name="Rango2_84"/>
    <protectedRange algorithmName="SHA-512" hashValue="YXHanhqXL0e4jPrzkCF8r/22WmlCviFUW909WKuG1JOcU0mp0/Huh0aP3EaGYxV2ep0WGu48HsShAy4Ka2uOiw==" saltValue="h/7U5iwJm7DLR4tRVfwZYw==" spinCount="100000" sqref="GJ199:GJ231 GD199:GD287 GD291:GD294 GD296:GD306 GD308:GD311 GD313:GD318 GJ236:GJ318 GD513:GD552 GJ513:GJ552 GD563:GD649 GD651:GD654 GJ563:GJ670 GD656:GD670 GD684:GD707 GD723:GD732 GD737:GD738 GJ684:GJ738 GJ741:GJ742 GD741:GD742 GD746:GD747 GJ761:GJ762 GD762 GD768 GJ766:GJ769 GD801 GD803 GD806 GD808 GD810 GD819 GD826:GD829 GD813:GD816 GD822:GD824 GA813 GG824 GG834 GD833:GD834 GG839 GG855 GG847:GG848 GG850 GG852 GD839:GD852 GG857 GG862 GA873 GG872 GD854:GD880 GD882:GD883 GD885:GD886 GD908:GD934 GD889:GD900 GD902:GD905 GA927 GA899:GA900 GG941 GD936:GD943 GD945:GD956 GJ795:GJ968 GD958:GD968 GA1468 GD1529:GD1650 GD1652:GD1737 GP1823 GU1823 GD1784:GD1785 GD1839:GD1842 GD1844:GD1853 GD1817:GD1837 GD1801:GD1815 GD1787:GD1798 GD1775:GD1782 GD1766:GD1773 GD1748:GD1764 GD1741:GD1746 GA1883 GD1855:GD1996 GD2108:GD2155 GJ2108:GJ2155 GJ2183:GJ2256 GJ2258 GJ2260:GJ2265 GD2183:GD2286 GD2288:GD2292 GJ2267:GJ2305 GD2294:GD2305 GD2320:GD2340 GJ2320:GJ2379 GD2362:GD2379 GJ2381:GJ2384 GD2381:GD2384 GD2386:GD2469 GD2471:GD2752 GJ2386:GJ2752 GJ2755:GJ3418 GD2755:GD3418 GJ970:GJ1996 GD970:GD1527 GD2:GE8 GD9:GD29 GE9:GE3450 GJ2:GJ29 EL2:EL3450 EU2:EU3450 EY2:EY3450 FE2:FE3450 FH2:FH3450 FK2:FK3450 FN2:FN3450 FT2:FT3450 FW2:FW3450 GB2:GB3450 GH2:GH3450 GQ2:GQ3450 GV2:GV3450" name="Rango2_33"/>
    <protectedRange algorithmName="SHA-512" hashValue="D8TacORwT7iz0mF9GEucchnMHfB5er2FFjQsxyeWWyeJkM6Bt3gYQ3LbcHPxZXFpVAYtFOuTrzYOCJrlZDx16g==" saltValue="QtCzIBktdS4NZkOEGcLTRQ==" spinCount="100000" sqref="IX207:IX318 IX513:IX552 IX563:IX670 IX684:IX730 IX739 IX762:IX767 IX769 IX782:IX787 IT827 IT812 IT822 JP822 JR822 JP837:JP838 JR837:JR838 IT852 IX795:IX968 JP1740 IT1881 IT1883:IT1885 JP1883 JP1885 JU1924:JV1924 JU1953:JV1953 IX2108:IX2151 IX2183:IX2233 IX2235:IX2305 IX2320:IX2379 IX2381:IX2384 IX2386:IX2752 IX970:IX1996 IX2755:IX3450 IX2:IX29" name="Rango2_41"/>
    <protectedRange algorithmName="SHA-512" hashValue="pL4tgTKqwEsWSIEGFTBd+4pvEhE7d5Q99Eijs+L/Y1rhA0saQGGRJw5Pv2HLOP0quglztFwB6WVnQ1YGxd4AiQ==" saltValue="IF5mhk2RcoEjrcYppes1VA==" spinCount="100000" sqref="FU205:FU318 FU513:FU552 FU563:FU670 FU684:FU707 FU723:FU738 FU741:FU742 FU762 FU757:FU759 FU766:FU769 FU795:FU968 FV1800 FU2108:FU2155 FU2183:FU2305 FU2320:FU2379 FU2381:FU2384 FU2386:FU2753 FU2755:FU3418 FU970:FU1996 FU2:FU29" name="Rango2_30"/>
    <protectedRange algorithmName="SHA-512" hashValue="62ha4X/QVW9175kB83jpH9hzZy6uWEX3g6Szv+9mbhChlN3r4yygsbXLVarY0QFL+r7x2V9KtdkRVxMDuiXMGw==" saltValue="X2NRImaa8nLHcduAG1+DVw==" spinCount="100000" sqref="AL2:AL3450" name="Rango2_88"/>
    <protectedRange algorithmName="SHA-512" hashValue="9+DNppQbWrLYYUMoJ+lyQctV2bX3Vq9kZnegLbpjTLP49It2ovUbcartuoQTeXgP+TGpY//7mDH/UQlFCKDGiA==" saltValue="KUnni6YEm00anzSSvyLqQA==" spinCount="100000" sqref="AL1 CJ1 EL1:EN1 EU1:EV1 BN1:BO1 BP1:BR3450 CD1:CE3450 B1 DU1 DS1 E1:Q1 HR1:HS1 HW1 CH1:CH3450 EY1:FG1 KZ1:LC1 HY1 JE2:MQ2 B3469 B3451:C3468 FI1:FJ1 FL1:FM1 FO1:FP1 FR1:GA1 GC1:GD1 GF1:GG1 GI1:HD1 HK1:HO1 FM2 FP2:FQ2 JE1:KX1 IY2:JC2 CM1:CM3450 CO1:CP3450 CS1:CS3450 IA1:JC1 MR1:XCC1 HE3:HJ5 CV1:CV3450 AE58:AE62 FF56:FF60 FI56:FI60 FL56:FM60 FO56:FP60 HE56:HJ60 FM61 FP61 FF62 FL62:FM62 FD56:FD62 EZ56:FB62 GY56:GY62 EO56:EO62 FO62:FP62 HE62:HJ62 HT56:HU62 FI62 JE61:JN61 IU56:IW62 IY56:IY62 HF63:HJ82 KS146:MQ146 FF83:FF142 FI83:FI142 FL83:FM142 FO83:FP142 HE83:HJ142 FM143 FP143 FL144:FM162 FL163 GG165 FL164:FM180 FL181 JE143:JN143 DA1:DA3450 FO144:FP231 FP232:FP235 FI144:FI287 FL182:FM289 GG289 FI288:FJ290 GD289:GD290 FL290:FL291 FI291:FI292 GG292 FI293:FJ295 GD295 AE83:AE318 FL292:FM307 FL308 FL309:FM318 HE144:HJ318 FI296:FI318 FO236:FP318 FF144:FF318 HT83:HU318 EO83:EO318 FD83:FD318 EZ83:FB318 GY83:GY318 IY83:IY318 IU83:IW318 AE513:AE552 FI513:FI525 FI526:FJ526 HT513:HU552 FO513:FP552 FD513:FD552 EZ513:FB552 GY513:GY552 EO513:EO552 FI527:FI552 FF513:FF552 FL513:FM552 HE513:HJ552 IU513:IW552 IY513:IY552 DX1:EA3450 AE563:AE670 GG645 GY563:GY670 EZ563:FB670 FD563:FD670 FI563:FI670 EO563:EO670 FO563:FP670 FF563:FF670 FL563:FM670 HT558:HU670 IY558:IY670 IU558:IW670 AE684:AE707 EZ684:FB707 FD684:FD707 FF684:FF707 FI684:FI707 FL684:FM707 GY684:GY707 JD671:JD685 EQ1:ER3450 JE684:JN685 JZ671:KF683 KP671:MQ683 FF724:FF730 FI723:FI730 FL722:FM730 FO684:FP730 HE563:HJ730 IY684:IY730 IU684:IW730 AE724:AE738 AE741:AE742 GY724:GY738 EZ722:FB738 FD722:FD738 FM731:FM738 FP731:FP738 HT684:HU738 EO684:EO738 EO741:EO742 FP741:FP742 FM741:FM742 FD741:FD742 EZ741:FB742 GY741:GY742 HT741:HU742 HE746:HJ746 HT748 HE748:HJ750 HE753:HJ753 LL739:MQ739 KV731:MQ738 KV740:MQ742 JZ747:KF748 LP746:MQ748 LY749:MQ749 MM750:MQ750 JZ751:KF753 LP751:MQ753 LP755:MQ756 JZ756:KF756 EV2:EV3450 GY757:GY760 FL761:FM762 FO761:FP762 EO761:EO762 HE756:HJ762 FI762 EZ761:FB762 FD761:FD762 FL766:FM768 EZ767:FB767 FD767 FF767 FO766:FP769 GY767:GY769 FF769 FI769 EZ769:FB769 FD769 HT767:HU769 HE766:HJ769 JT757 JT759 JW760:JX761 IY762:IY767 IU762:IW767 JW768:JX768 IY769 IU769:IW769 IU782:IW787 IY782:IY787 GT2:GT3450 GD795 FI795:FJ795 FI796 FL795:FL796 FD795:FD797 FI797:FJ797 GD797 FL797:FM797 FM802 FJ799:FJ800 GD799:GD800 GG800 FJ802 GD802 FM798:FM800 FI798:FI803 FL798:FL803 FI804:FJ804 GD804 FL804:FM804 FL805 FF795:FF806 FI805:FI806 EO795:EO806 FI807:FJ807 GD807 EO807:EP807 FL806:FM811 FL814:FM816 FL812:FL813 FL818:FM823 FL817 FL825:FM825 FL824 FL827:FM829 FL826 FL830:FL831 FL832:FM833 FL834 FI837:FJ837 FI808:FI836 FI838 FI840:FI841 FI839:FJ839 FI842:FJ842 FL835:FM845 EJ846 FL849:FM849 FL850 FL846:FL848 FI852:FJ852 FI843:FI851 FL851:FM854 FL855:FL856 FL857:FM858 FL859 FL866 FL860:FM865 FL867:FM871 FL872 FI853:FI874 FI875:FJ875 FL873:FM878 FL879 FL881 FL880:FM880 FF808:FF882 FF883:FG883 FL894 FI893:FI894 FI892:FJ892 FI876:FI890 EO808:EO894 FL882:FM893 FL895:FM907 FL909:FM930 FL908 FL931 FI895:FJ895 FL932:FM943 FL944 FD799:FD905 JQ827 JQ813 JQ822 JS822:JX822 JS813:JX813 JS827:JX827 LH824:MQ824 JQ837:JQ838 JS837:JX838 LH844:MQ844 LX843:MQ843 LP848:MQ848 LL848:LM848 LL847:MQ847 LH847:LK848 LH849:MQ849 LT862:MQ862 LL862:LQ862 LL861:MQ861 JQ864 LP864:MQ864 JS864:JX864 LE879 LE878:MQ878 LH879:MQ879 LF948 LF949:LG950 LH920:LM920 LP920:MQ920 LF895:LG947 LH921:MQ950 LH895:MQ919 AE795:AE968 FF884:FF968 GY795:GY968 EZ795:FB968 FD907:FD968 EO896:EO968 FO795:FP968 HT795:HU968 FL945:FM968 FI896:FI968 HE795:HJ968 HE969 HG969 LH953:MQ953 IU795:IW958 IU961:IV961 IU960:IW960 IU959:IV959 GW2:GW3450 IU970:IW971 IY795:IY968 JC969 IU967:IV968 IU962:IW966 IU972:IV972 IU973:IW974 IU975:IV975 IU976:IW978 IU979:IV979 FJ1528 FI1331:FI1658 FI1660:FI1737 KK56:MQ62 A1793 AE1817:AE1846 AE1855 FF1739:FF1776 FL1739:FM1744 FI1739:FI1775 FI1786:FJ1786 GG1775 GU1775 FI1776:FJ1776 FL1774:FM1777 FM1769:FM1773 FL1778:FL1810 FI1787:FI1854 FM1778:FM1809 FI1777:FI1785 FM1760:FM1767 FL1745:FL1773 FM1745:FM1756 FP1738 JQ1740:JX1740 JE1738:JN1738 FF1778:FF1879 FI1857:FI1879 FL1812:FM1879 FO1739:FP1879 HE1739:HJ1879 FM1880 FP1880 JE1880:JN1880 KS1882:KW1882 KV1885:KW1885 KL1882:KQ1882 KL1883 KM1883:KW1884 KY1885:LC1885 KY1883:MQ1884 KY1881:LC1882 LP1885:MQ1885 JP1884:JX1884 JQ1881:JX1883 JQ1885:JX1885 AE1860:AE1996 FI1881:FI1996 FL1881:FM1996 FF1881:FF1996 HE1881:HJ1996 JW1924:JX1924 JA1886:JN1996 LE1954:MQ1996 KR1990:LD1996 KR1989:LC1989 KR1954:KR1988 KZ1954:LD1988 KS1954:KY1970 KS1972:KY1988 KT1971:KY1971 JW1953:JX1953 HE2108:HJ2151 FJ2137 FJ2142 IU2108:IW2151 IY2108:IY2151 AE2108:AE2155 FD2108:FD2152 EZ2108:FB2152 FA2153:FB2153 FL2108:FM2155 FO1881:FP2155 JE2230:JN2256 FD2154:FD2155 EZ2154:FB2155 FF2108:FF2155 FI2108:FI2155 GY2108:GY2155 HT2108:HU2155 EO2108:EO2138 EO2140:EO2155 AE2230:AE2305 GI2257:GJ2257 GF2258:GG2258 GJ2259 GI2260:GI2263 GI2265 GI2266:GJ2266 GI2267 GI2279 FI2230:FI2286 GC2287 FI2287:FJ2287 FZ2289 FF2230:FF2290 GC2293 FZ2293:FZ2294 GF2299:GG2299 FZ2299:FZ2300 FZ2302:FZ2303 GY2230:GY2305 EZ2230:FB2305 FD2230:FD2305 HE2257:HJ2305 FL2230:FM2305 EO2230:EO2305 FO2230:FP2305 FI2288:FI2305 FF2293:FF2305 HT2230:HU2305 IU2230:IW2305 IY2230:IY2305 CQ2326:CR2326 EP2338 EO2320:EO2337 AE2320:AE2379 AE2381:AE2384 FF2320:FF2379 GY2320:GY2379 EZ2320:FB2379 FD2320:FD2379 FI2320:FI2379 FL2320:FM2379 EO2339:EO2379 FO2320:FP2379 HE2320:HJ2379 HT2320:HU2379 FF2381:FF2384 GY2381:GY2384 EZ2381:FB2384 FD2381:FD2384 FI2381:FI2384 FL2381:FM2384 EO2381:EO2384 FO2381:FP2384 HE2381:HJ2384 HT2381:HU2384 IY2320:IY2379 IU2320:IW2379 IY2381:IY2384 IU2381:IW2384 LH2440:MQ2440 FI2386:FI2547 KR2595:MQ2595 FP2755 FO2753:FO2755 HT2386:HU3418 KK2755:KT2755 KV2755:MQ2755 FL3054 FL3055:FM3418 KV3419:MQ3420 JE3419:JN3450 IY2386:IY2752 IU2386:IW2752 FF2386:FF2753 FO2386:FP2752 HE2386:HJ2752 EO2386:EO2752 FL2386:FM2752 FI2549:FI2752 FD2386:FD2752 EZ2386:FB2752 GY2386:GY2752 AE2386:AE2752 IY2755:IY3450 FF2755:FF3418 GY2755:GY3418 EZ2755:FB3418 FD2755:FD3418 FI2755:FI3418 EO2755:EO3418 FO2756:FP3418 HE2755:HJ3418 FL2755:FM3053 IU980:IW1996 HT970:HU1996 EO970:EO1996 FD970:FD1996 EZ970:FB1996 GY970:GY1996 AE970:AE1810 FF970:FF1737 HE970:HJ1737 FL970:FM1737 IY970:IY1996 FI970:FI1329 FO970:FP1385 AE2755:AE3450 IU2755:IW3450 EM2:EO8 EP2330 FO3:FQ8 HB2:HD5 HN2:HU8 JA56:JN60 JA61:JC61 JA62:JN62 JA83:JN142 JA143:JC143 JA144:JN318 JA513:JN552 JA558:JN670 JA684:JC685 JA686:JN730 JA762:JN767 JA769:JN769 JA782:JN787 JA795:JN968 JA1738:JC1738 JA1739:JN1879 JA1880:JC1880 JA1881:JM1885 JA2097:JN2151 JA2230:JC2256 JA2257:JN2305 JA2320:JN2379 JA2381:JN2384 JA3419:JC3450 JA2386:JN2752 JA2755:JN3418 JA970:JN1737 JP1924:JT1924 JP56:JX62 JP83:JX318 JP513:JX552 JP558:JX670 JP684:JX730 JP762:JX767 JP769:JX769 JP782:JX787 JP795:JX812 JP814:JX821 JP823:JX826 JP828:JX836 JP839:JX863 JP865:JX968 JP1741:JX1880 JP1886:JX1923 JP1925:JX1952 JP1953:JT1953 JP1954:JX1996 JP2108:JX2151 JP2230:JX2305 JP2320:JX2379 JP2381:JX2384 JP2386:JX2752 JP2755:JX3450 JP970:JX1739 JZ56:KG62 JZ83:KG318 JZ513:KG552 JZ558:KG670 JZ684:KG730 JZ757:KG769 JZ782:KG787 JZ795:KG968 JZ2108:KG2151 JZ2230:KG2305 JZ2320:KG2379 JZ2381:KG2384 JZ2386:KG2752 JZ2755:KG3450 JZ970:KG1996 KI56:KI62 KI83:KI318 KI513:KI552 KI558:KI670 KI684:KI730 KI760:KI769 KI782:KI787 KI795:KI968 KI2108:KI2151 KI2230:KI2305 KI2320:KI2379 KI2381:KI2384 KI2386:KI2752 KI2755:KI3450 KI970:KI1996 KK864:LM864 KK1884:KL1884 KK1881:KW1881 KK1882:KK1883 KK1885:KT1885 KK1886:MQ1953 KK3419:KT3420 KK3421:MQ3450 KK83:MQ145 KK147:MQ318 KK146:KQ146 KK558:MQ670 KK513:MQ552 KK684:MQ730 KK757:MQ769 KK782:MQ787 KK824:LE824 KK795:MQ823 KK825:MQ842 KK844:LE844 KK843:LU843 KK845:MQ846 KK847:LG849 KK850:MQ860 KK861:LK862 KK863:MQ863 KK865:MQ877 KK878:LD879 KK880:MQ894 KK895:LE950 KK951:MQ952 KK953:LF953 KK954:MQ968 KK970:MQ1880 KK1954:KQ1996 KK2108:MQ2151 KK2230:MQ2305 KK2320:MQ2379 KK2381:MQ2384 KK2386:MQ2439 KK2440:LF2440 KK2595:KP2595 KK2441:MQ2594 KK2596:MQ2752 KK2756:MQ3418 IY3:MQ8 KK9:MQ29 FO9:FP29 HE9:HJ29 IY9:IY29 EO9:EO29 EM9:EN3450 FQ9:FQ3450 HB9:HD3450 HT9:HU29 HN9:HS3450 JA9:JN29 IZ9:IZ3450 JP9:JX29 JO9:JO3450 JZ9:KG29 JY9:JY3450 KI9:KI29 KH9:KH3450 HB6:HJ8 KJ9:KJ3450 AE1:AE29 FF3:FF29 GY2:GY29 EZ2:FB29 FD2:FD29 IU2:IW29 FI3:FI29 FL3:FM29 ID2:ID3450 O2:O3450 Q2:Q3450" name="Rango2"/>
    <protectedRange algorithmName="SHA-512" hashValue="RQ91b7oAw60DVtcgB2vRpial2kSdzJx5guGCTYUwXYkKrtrUHfiYnLf9R+SNpYXlJDYpyEJLhcWwP0EqNN86dQ==" saltValue="W3RbH3zrcY9sy39xNwXNxg==" spinCount="100000" sqref="BB30:BJ30 BW30:BZ30" name="Rango2_88_99_1"/>
    <protectedRange algorithmName="SHA-512" hashValue="fMbmUM1DQ7FuAPRNvFL5mPdHUYjQnlLFhkuaxvHguaqR7aWyDxcmJs0jLYQfQKY+oyhsMb4Lew4VL6i7um3/ew==" saltValue="ydaTm0CeH8+/cYqoL/AMaQ==" spinCount="100000" sqref="AV30 AX30:BA30" name="Rango2_88_91_1"/>
    <protectedRange algorithmName="SHA-512" hashValue="CHipOQaT63FWw628cQcXXJRZlrbNZ7OgmnEbDx38UmmH7z19GRYEzXFiVOzHAy1OAaAbST7g2bHZHDKQp2qm3w==" saltValue="iRVuL+373yLHv0ZHzS9qog==" spinCount="100000" sqref="AK30 AH30:AI30 AM30" name="Rango2_88_7_5_1"/>
    <protectedRange algorithmName="SHA-512" hashValue="NkG6oHuDGvGBEiLAAq8MEJHEfLQUMyjihfH+DBXhT+eQW0r1yri7tOJEFRM9nbOejjjXiviq9RFo7KB7wF+xJA==" saltValue="bpjB0AAANu2X/PeR3eiFkA==" spinCount="100000" sqref="AN30:AT30" name="Rango2_88_65_1"/>
    <protectedRange algorithmName="SHA-512" hashValue="fPHvtIAf3pQeZUoAI9C2/vdXMHBpqqEq+67P5Ypyu4+9IWqs3yc9TZcMWQ0THLxUwqseQPyVvakuYFtCwJHsxA==" saltValue="QHIogSs2PrwAfdqa9PAOFQ==" spinCount="100000" sqref="AD30" name="Rango2_88_5_5_1"/>
    <protectedRange algorithmName="SHA-512" hashValue="LEEeiU6pKqm7TAP46VGlz0q+evvFwpT/0iLpRuWuQ7MacbP0OGL1/FSmrIEOg2rb6M+Jla2bPbVWiGag27j87w==" saltValue="HEVt+pS5OloNDlqSnzGLLw==" spinCount="100000" sqref="AJ30" name="Rango2_8_7_1"/>
    <protectedRange algorithmName="SHA-512" hashValue="q2z5hEFmXS0v2chiPTC/VCoDWNlnhp+Xe6Ybfxe48vIsnB/KTJQxJv+pFUnCXfZ9T6vyJopuqFFNROfQTW/JUw==" saltValue="IctfdGJb5tOTpq+KPi9vww==" spinCount="100000" sqref="AF30:AG30" name="Rango2_88_39_1"/>
    <protectedRange algorithmName="SHA-512" hashValue="AYYX88LSDB6RDNMvSqt0KPGWPjBqTk56tMxTOlv5QD61MGTKAAQnSnudvNDWPN0Bbllh2qRQC+P5uq7goxjdrw==" saltValue="i/iPMewnks1FoXYOjKMEVg==" spinCount="100000" sqref="AC30" name="Rango2_87_6_1"/>
    <protectedRange algorithmName="SHA-512" hashValue="NUll9P9xh7KbSfMYpMxsRZLfDw/y/AzW2LSWlpXVscBDqiAxmzo71xjs+a2lh+jRa7pceOC849slke4+ZKx8LA==" saltValue="8qbkKpQ+CiQuLnqgShNvXA==" spinCount="100000" sqref="U30" name="Rango2_88_6_1"/>
    <protectedRange algorithmName="SHA-512" hashValue="KHhv3JU/LRdRrRTxxkgFceEHPZ5UzadmpZRZR3zmQRnPvkUJZuanRafIJ+qde0IWwLZSvFIQDyUAHq6v6k7XIg==" saltValue="2GKG1kCzVNNcn+vbOPuhJA==" spinCount="100000" sqref="R30" name="Rango2_2_5_1"/>
    <protectedRange algorithmName="SHA-512" hashValue="XZw03RosI/l0z9FxmTtF29EdZ7P+4+ybhqoaAAUmURojSR5XbGfjC4f2i8gMqfY+RI9JvfdCA6PSh9TduXfUxA==" saltValue="5TPtLq2WoiRSae/yaDPnTw==" spinCount="100000" sqref="CK30:CL30 CT30:CU30 CQ30:CR30 CA30:CC30 P30 BK30:BM30 S30:T30 AW30 DB30:DO30 CW30:CZ30 BS30:BV30 V30:AB30 AU30 CF30:CG30" name="Rango2_99_1"/>
    <protectedRange algorithmName="SHA-512" hashValue="9+DNppQbWrLYYUMoJ+lyQctV2bX3Vq9kZnegLbpjTLP49It2ovUbcartuoQTeXgP+TGpY//7mDH/UQlFCKDGiA==" saltValue="KUnni6YEm00anzSSvyLqQA==" spinCount="100000" sqref="AE30" name="Rango2_16"/>
    <protectedRange algorithmName="SHA-512" hashValue="RQ91b7oAw60DVtcgB2vRpial2kSdzJx5guGCTYUwXYkKrtrUHfiYnLf9R+SNpYXlJDYpyEJLhcWwP0EqNN86dQ==" saltValue="W3RbH3zrcY9sy39xNwXNxg==" spinCount="100000" sqref="BB31:BJ31 BW31:BZ31" name="Rango2_88_99_2"/>
    <protectedRange algorithmName="SHA-512" hashValue="fMbmUM1DQ7FuAPRNvFL5mPdHUYjQnlLFhkuaxvHguaqR7aWyDxcmJs0jLYQfQKY+oyhsMb4Lew4VL6i7um3/ew==" saltValue="ydaTm0CeH8+/cYqoL/AMaQ==" spinCount="100000" sqref="AV31 AX31:BA31" name="Rango2_88_91_2"/>
    <protectedRange algorithmName="SHA-512" hashValue="CHipOQaT63FWw628cQcXXJRZlrbNZ7OgmnEbDx38UmmH7z19GRYEzXFiVOzHAy1OAaAbST7g2bHZHDKQp2qm3w==" saltValue="iRVuL+373yLHv0ZHzS9qog==" spinCount="100000" sqref="AK31 AH31:AI31 AM31" name="Rango2_88_7_5_2"/>
    <protectedRange algorithmName="SHA-512" hashValue="NkG6oHuDGvGBEiLAAq8MEJHEfLQUMyjihfH+DBXhT+eQW0r1yri7tOJEFRM9nbOejjjXiviq9RFo7KB7wF+xJA==" saltValue="bpjB0AAANu2X/PeR3eiFkA==" spinCount="100000" sqref="AN31:AT31" name="Rango2_88_65_2"/>
    <protectedRange algorithmName="SHA-512" hashValue="fPHvtIAf3pQeZUoAI9C2/vdXMHBpqqEq+67P5Ypyu4+9IWqs3yc9TZcMWQ0THLxUwqseQPyVvakuYFtCwJHsxA==" saltValue="QHIogSs2PrwAfdqa9PAOFQ==" spinCount="100000" sqref="AD31" name="Rango2_88_5_5_2"/>
    <protectedRange algorithmName="SHA-512" hashValue="LEEeiU6pKqm7TAP46VGlz0q+evvFwpT/0iLpRuWuQ7MacbP0OGL1/FSmrIEOg2rb6M+Jla2bPbVWiGag27j87w==" saltValue="HEVt+pS5OloNDlqSnzGLLw==" spinCount="100000" sqref="AJ31" name="Rango2_8_7_2"/>
    <protectedRange algorithmName="SHA-512" hashValue="q2z5hEFmXS0v2chiPTC/VCoDWNlnhp+Xe6Ybfxe48vIsnB/KTJQxJv+pFUnCXfZ9T6vyJopuqFFNROfQTW/JUw==" saltValue="IctfdGJb5tOTpq+KPi9vww==" spinCount="100000" sqref="AF31:AG31" name="Rango2_88_39_2"/>
    <protectedRange algorithmName="SHA-512" hashValue="AYYX88LSDB6RDNMvSqt0KPGWPjBqTk56tMxTOlv5QD61MGTKAAQnSnudvNDWPN0Bbllh2qRQC+P5uq7goxjdrw==" saltValue="i/iPMewnks1FoXYOjKMEVg==" spinCount="100000" sqref="AC31" name="Rango2_87_6_2"/>
    <protectedRange algorithmName="SHA-512" hashValue="NUll9P9xh7KbSfMYpMxsRZLfDw/y/AzW2LSWlpXVscBDqiAxmzo71xjs+a2lh+jRa7pceOC849slke4+ZKx8LA==" saltValue="8qbkKpQ+CiQuLnqgShNvXA==" spinCount="100000" sqref="U31" name="Rango2_88_6_2"/>
    <protectedRange algorithmName="SHA-512" hashValue="KHhv3JU/LRdRrRTxxkgFceEHPZ5UzadmpZRZR3zmQRnPvkUJZuanRafIJ+qde0IWwLZSvFIQDyUAHq6v6k7XIg==" saltValue="2GKG1kCzVNNcn+vbOPuhJA==" spinCount="100000" sqref="R31" name="Rango2_2_5_2"/>
    <protectedRange algorithmName="SHA-512" hashValue="XZw03RosI/l0z9FxmTtF29EdZ7P+4+ybhqoaAAUmURojSR5XbGfjC4f2i8gMqfY+RI9JvfdCA6PSh9TduXfUxA==" saltValue="5TPtLq2WoiRSae/yaDPnTw==" spinCount="100000" sqref="CK31:CL31 CT31:CU31 CQ31:CR31 CA31:CC31 P31 BK31:BM31 S31:T31 AW31 DB31:DO31 CW31:CZ31 BS31:BV31 V31:AB31 AU31 CF31:CG31" name="Rango2_99_2"/>
    <protectedRange algorithmName="SHA-512" hashValue="9+DNppQbWrLYYUMoJ+lyQctV2bX3Vq9kZnegLbpjTLP49It2ovUbcartuoQTeXgP+TGpY//7mDH/UQlFCKDGiA==" saltValue="KUnni6YEm00anzSSvyLqQA==" spinCount="100000" sqref="AE31" name="Rango2_22"/>
    <protectedRange algorithmName="SHA-512" hashValue="RQ91b7oAw60DVtcgB2vRpial2kSdzJx5guGCTYUwXYkKrtrUHfiYnLf9R+SNpYXlJDYpyEJLhcWwP0EqNN86dQ==" saltValue="W3RbH3zrcY9sy39xNwXNxg==" spinCount="100000" sqref="BB32:BJ32 BW32:BZ32" name="Rango2_88_99_3"/>
    <protectedRange algorithmName="SHA-512" hashValue="fMbmUM1DQ7FuAPRNvFL5mPdHUYjQnlLFhkuaxvHguaqR7aWyDxcmJs0jLYQfQKY+oyhsMb4Lew4VL6i7um3/ew==" saltValue="ydaTm0CeH8+/cYqoL/AMaQ==" spinCount="100000" sqref="AV32 AX32:BA32" name="Rango2_88_91_3"/>
    <protectedRange algorithmName="SHA-512" hashValue="CHipOQaT63FWw628cQcXXJRZlrbNZ7OgmnEbDx38UmmH7z19GRYEzXFiVOzHAy1OAaAbST7g2bHZHDKQp2qm3w==" saltValue="iRVuL+373yLHv0ZHzS9qog==" spinCount="100000" sqref="AK32 AH32:AI32 AM32" name="Rango2_88_7_5_3"/>
    <protectedRange algorithmName="SHA-512" hashValue="NkG6oHuDGvGBEiLAAq8MEJHEfLQUMyjihfH+DBXhT+eQW0r1yri7tOJEFRM9nbOejjjXiviq9RFo7KB7wF+xJA==" saltValue="bpjB0AAANu2X/PeR3eiFkA==" spinCount="100000" sqref="AN32:AT32" name="Rango2_88_65_3"/>
    <protectedRange algorithmName="SHA-512" hashValue="fPHvtIAf3pQeZUoAI9C2/vdXMHBpqqEq+67P5Ypyu4+9IWqs3yc9TZcMWQ0THLxUwqseQPyVvakuYFtCwJHsxA==" saltValue="QHIogSs2PrwAfdqa9PAOFQ==" spinCount="100000" sqref="AD32" name="Rango2_88_5_5_3"/>
    <protectedRange algorithmName="SHA-512" hashValue="LEEeiU6pKqm7TAP46VGlz0q+evvFwpT/0iLpRuWuQ7MacbP0OGL1/FSmrIEOg2rb6M+Jla2bPbVWiGag27j87w==" saltValue="HEVt+pS5OloNDlqSnzGLLw==" spinCount="100000" sqref="AJ32" name="Rango2_8_7_3"/>
    <protectedRange algorithmName="SHA-512" hashValue="q2z5hEFmXS0v2chiPTC/VCoDWNlnhp+Xe6Ybfxe48vIsnB/KTJQxJv+pFUnCXfZ9T6vyJopuqFFNROfQTW/JUw==" saltValue="IctfdGJb5tOTpq+KPi9vww==" spinCount="100000" sqref="AF32:AG32" name="Rango2_88_39_3"/>
    <protectedRange algorithmName="SHA-512" hashValue="AYYX88LSDB6RDNMvSqt0KPGWPjBqTk56tMxTOlv5QD61MGTKAAQnSnudvNDWPN0Bbllh2qRQC+P5uq7goxjdrw==" saltValue="i/iPMewnks1FoXYOjKMEVg==" spinCount="100000" sqref="AC32" name="Rango2_87_6_3"/>
    <protectedRange algorithmName="SHA-512" hashValue="NUll9P9xh7KbSfMYpMxsRZLfDw/y/AzW2LSWlpXVscBDqiAxmzo71xjs+a2lh+jRa7pceOC849slke4+ZKx8LA==" saltValue="8qbkKpQ+CiQuLnqgShNvXA==" spinCount="100000" sqref="U32" name="Rango2_88_6_3"/>
    <protectedRange algorithmName="SHA-512" hashValue="KHhv3JU/LRdRrRTxxkgFceEHPZ5UzadmpZRZR3zmQRnPvkUJZuanRafIJ+qde0IWwLZSvFIQDyUAHq6v6k7XIg==" saltValue="2GKG1kCzVNNcn+vbOPuhJA==" spinCount="100000" sqref="R32" name="Rango2_2_5_3"/>
    <protectedRange algorithmName="SHA-512" hashValue="XZw03RosI/l0z9FxmTtF29EdZ7P+4+ybhqoaAAUmURojSR5XbGfjC4f2i8gMqfY+RI9JvfdCA6PSh9TduXfUxA==" saltValue="5TPtLq2WoiRSae/yaDPnTw==" spinCount="100000" sqref="CK32:CL32 CT32:CU32 CQ32:CR32 CA32:CC32 P32 BK32:BM32 S32:T32 AW32 DB32:DO32 CW32:CZ32 BS32:BV32 V32:AB32 AU32 CF32:CG32" name="Rango2_99_3"/>
    <protectedRange algorithmName="SHA-512" hashValue="9+DNppQbWrLYYUMoJ+lyQctV2bX3Vq9kZnegLbpjTLP49It2ovUbcartuoQTeXgP+TGpY//7mDH/UQlFCKDGiA==" saltValue="KUnni6YEm00anzSSvyLqQA==" spinCount="100000" sqref="AE32" name="Rango2_24"/>
    <protectedRange algorithmName="SHA-512" hashValue="RQ91b7oAw60DVtcgB2vRpial2kSdzJx5guGCTYUwXYkKrtrUHfiYnLf9R+SNpYXlJDYpyEJLhcWwP0EqNN86dQ==" saltValue="W3RbH3zrcY9sy39xNwXNxg==" spinCount="100000" sqref="BB33:BJ33 BW33:BZ33" name="Rango2_88_99_4"/>
    <protectedRange algorithmName="SHA-512" hashValue="fMbmUM1DQ7FuAPRNvFL5mPdHUYjQnlLFhkuaxvHguaqR7aWyDxcmJs0jLYQfQKY+oyhsMb4Lew4VL6i7um3/ew==" saltValue="ydaTm0CeH8+/cYqoL/AMaQ==" spinCount="100000" sqref="AV33 AX33:BA33" name="Rango2_88_91_4"/>
    <protectedRange algorithmName="SHA-512" hashValue="CHipOQaT63FWw628cQcXXJRZlrbNZ7OgmnEbDx38UmmH7z19GRYEzXFiVOzHAy1OAaAbST7g2bHZHDKQp2qm3w==" saltValue="iRVuL+373yLHv0ZHzS9qog==" spinCount="100000" sqref="AK33 AH33:AI33 AM33" name="Rango2_88_7_5_4"/>
    <protectedRange algorithmName="SHA-512" hashValue="NkG6oHuDGvGBEiLAAq8MEJHEfLQUMyjihfH+DBXhT+eQW0r1yri7tOJEFRM9nbOejjjXiviq9RFo7KB7wF+xJA==" saltValue="bpjB0AAANu2X/PeR3eiFkA==" spinCount="100000" sqref="AN33:AT33" name="Rango2_88_65_4"/>
    <protectedRange algorithmName="SHA-512" hashValue="fPHvtIAf3pQeZUoAI9C2/vdXMHBpqqEq+67P5Ypyu4+9IWqs3yc9TZcMWQ0THLxUwqseQPyVvakuYFtCwJHsxA==" saltValue="QHIogSs2PrwAfdqa9PAOFQ==" spinCount="100000" sqref="AD33" name="Rango2_88_5_5_4"/>
    <protectedRange algorithmName="SHA-512" hashValue="LEEeiU6pKqm7TAP46VGlz0q+evvFwpT/0iLpRuWuQ7MacbP0OGL1/FSmrIEOg2rb6M+Jla2bPbVWiGag27j87w==" saltValue="HEVt+pS5OloNDlqSnzGLLw==" spinCount="100000" sqref="AJ33" name="Rango2_8_7_4"/>
    <protectedRange algorithmName="SHA-512" hashValue="q2z5hEFmXS0v2chiPTC/VCoDWNlnhp+Xe6Ybfxe48vIsnB/KTJQxJv+pFUnCXfZ9T6vyJopuqFFNROfQTW/JUw==" saltValue="IctfdGJb5tOTpq+KPi9vww==" spinCount="100000" sqref="AF33:AG33" name="Rango2_88_39_4"/>
    <protectedRange algorithmName="SHA-512" hashValue="AYYX88LSDB6RDNMvSqt0KPGWPjBqTk56tMxTOlv5QD61MGTKAAQnSnudvNDWPN0Bbllh2qRQC+P5uq7goxjdrw==" saltValue="i/iPMewnks1FoXYOjKMEVg==" spinCount="100000" sqref="AC33" name="Rango2_87_6_4"/>
    <protectedRange algorithmName="SHA-512" hashValue="NUll9P9xh7KbSfMYpMxsRZLfDw/y/AzW2LSWlpXVscBDqiAxmzo71xjs+a2lh+jRa7pceOC849slke4+ZKx8LA==" saltValue="8qbkKpQ+CiQuLnqgShNvXA==" spinCount="100000" sqref="U33" name="Rango2_88_6_4"/>
    <protectedRange algorithmName="SHA-512" hashValue="KHhv3JU/LRdRrRTxxkgFceEHPZ5UzadmpZRZR3zmQRnPvkUJZuanRafIJ+qde0IWwLZSvFIQDyUAHq6v6k7XIg==" saltValue="2GKG1kCzVNNcn+vbOPuhJA==" spinCount="100000" sqref="R33" name="Rango2_2_5_4"/>
    <protectedRange algorithmName="SHA-512" hashValue="XZw03RosI/l0z9FxmTtF29EdZ7P+4+ybhqoaAAUmURojSR5XbGfjC4f2i8gMqfY+RI9JvfdCA6PSh9TduXfUxA==" saltValue="5TPtLq2WoiRSae/yaDPnTw==" spinCount="100000" sqref="CK33:CL33 CT33:CU33 CQ33:CR33 CA33:CC33 P33 BK33:BL33 S33:T33 AW33 DB33:DO33 CW33:CZ33 BS33:BV33 V33:AB33 AU33 CF33:CG33" name="Rango2_99_4"/>
    <protectedRange algorithmName="SHA-512" hashValue="9+DNppQbWrLYYUMoJ+lyQctV2bX3Vq9kZnegLbpjTLP49It2ovUbcartuoQTeXgP+TGpY//7mDH/UQlFCKDGiA==" saltValue="KUnni6YEm00anzSSvyLqQA==" spinCount="100000" sqref="AE33" name="Rango2_25"/>
    <protectedRange algorithmName="SHA-512" hashValue="RQ91b7oAw60DVtcgB2vRpial2kSdzJx5guGCTYUwXYkKrtrUHfiYnLf9R+SNpYXlJDYpyEJLhcWwP0EqNN86dQ==" saltValue="W3RbH3zrcY9sy39xNwXNxg==" spinCount="100000" sqref="BB34:BJ34 BW34:BZ34" name="Rango2_88_99_5"/>
    <protectedRange algorithmName="SHA-512" hashValue="fMbmUM1DQ7FuAPRNvFL5mPdHUYjQnlLFhkuaxvHguaqR7aWyDxcmJs0jLYQfQKY+oyhsMb4Lew4VL6i7um3/ew==" saltValue="ydaTm0CeH8+/cYqoL/AMaQ==" spinCount="100000" sqref="AV34 AX34:BA34" name="Rango2_88_91_5"/>
    <protectedRange algorithmName="SHA-512" hashValue="CHipOQaT63FWw628cQcXXJRZlrbNZ7OgmnEbDx38UmmH7z19GRYEzXFiVOzHAy1OAaAbST7g2bHZHDKQp2qm3w==" saltValue="iRVuL+373yLHv0ZHzS9qog==" spinCount="100000" sqref="AK34 AH34:AI34 AM34" name="Rango2_88_7_5_5"/>
    <protectedRange algorithmName="SHA-512" hashValue="NkG6oHuDGvGBEiLAAq8MEJHEfLQUMyjihfH+DBXhT+eQW0r1yri7tOJEFRM9nbOejjjXiviq9RFo7KB7wF+xJA==" saltValue="bpjB0AAANu2X/PeR3eiFkA==" spinCount="100000" sqref="AN34:AT34" name="Rango2_88_65_5"/>
    <protectedRange algorithmName="SHA-512" hashValue="fPHvtIAf3pQeZUoAI9C2/vdXMHBpqqEq+67P5Ypyu4+9IWqs3yc9TZcMWQ0THLxUwqseQPyVvakuYFtCwJHsxA==" saltValue="QHIogSs2PrwAfdqa9PAOFQ==" spinCount="100000" sqref="AD34" name="Rango2_88_5_5_5"/>
    <protectedRange algorithmName="SHA-512" hashValue="LEEeiU6pKqm7TAP46VGlz0q+evvFwpT/0iLpRuWuQ7MacbP0OGL1/FSmrIEOg2rb6M+Jla2bPbVWiGag27j87w==" saltValue="HEVt+pS5OloNDlqSnzGLLw==" spinCount="100000" sqref="AJ34" name="Rango2_8_7_5"/>
    <protectedRange algorithmName="SHA-512" hashValue="q2z5hEFmXS0v2chiPTC/VCoDWNlnhp+Xe6Ybfxe48vIsnB/KTJQxJv+pFUnCXfZ9T6vyJopuqFFNROfQTW/JUw==" saltValue="IctfdGJb5tOTpq+KPi9vww==" spinCount="100000" sqref="AF34:AG34" name="Rango2_88_39_5"/>
    <protectedRange algorithmName="SHA-512" hashValue="AYYX88LSDB6RDNMvSqt0KPGWPjBqTk56tMxTOlv5QD61MGTKAAQnSnudvNDWPN0Bbllh2qRQC+P5uq7goxjdrw==" saltValue="i/iPMewnks1FoXYOjKMEVg==" spinCount="100000" sqref="AC34" name="Rango2_87_6_5"/>
    <protectedRange algorithmName="SHA-512" hashValue="NUll9P9xh7KbSfMYpMxsRZLfDw/y/AzW2LSWlpXVscBDqiAxmzo71xjs+a2lh+jRa7pceOC849slke4+ZKx8LA==" saltValue="8qbkKpQ+CiQuLnqgShNvXA==" spinCount="100000" sqref="U34" name="Rango2_88_6_5"/>
    <protectedRange algorithmName="SHA-512" hashValue="KHhv3JU/LRdRrRTxxkgFceEHPZ5UzadmpZRZR3zmQRnPvkUJZuanRafIJ+qde0IWwLZSvFIQDyUAHq6v6k7XIg==" saltValue="2GKG1kCzVNNcn+vbOPuhJA==" spinCount="100000" sqref="R34" name="Rango2_2_5_5"/>
    <protectedRange algorithmName="SHA-512" hashValue="XZw03RosI/l0z9FxmTtF29EdZ7P+4+ybhqoaAAUmURojSR5XbGfjC4f2i8gMqfY+RI9JvfdCA6PSh9TduXfUxA==" saltValue="5TPtLq2WoiRSae/yaDPnTw==" spinCount="100000" sqref="CK34:CL34 CT34:CU34 CQ34:CR34 CA34:CC34 P34 BK34:BM34 S34:T34 AW34 DB34:DO34 CW34:CZ34 BS34:BV34 V34:AB34 AU34 CF34:CG34" name="Rango2_99_5"/>
    <protectedRange algorithmName="SHA-512" hashValue="9+DNppQbWrLYYUMoJ+lyQctV2bX3Vq9kZnegLbpjTLP49It2ovUbcartuoQTeXgP+TGpY//7mDH/UQlFCKDGiA==" saltValue="KUnni6YEm00anzSSvyLqQA==" spinCount="100000" sqref="AE34" name="Rango2_26"/>
    <protectedRange algorithmName="SHA-512" hashValue="RQ91b7oAw60DVtcgB2vRpial2kSdzJx5guGCTYUwXYkKrtrUHfiYnLf9R+SNpYXlJDYpyEJLhcWwP0EqNN86dQ==" saltValue="W3RbH3zrcY9sy39xNwXNxg==" spinCount="100000" sqref="BB35:BJ36 BW35:BZ36" name="Rango2_88_99_6"/>
    <protectedRange algorithmName="SHA-512" hashValue="fMbmUM1DQ7FuAPRNvFL5mPdHUYjQnlLFhkuaxvHguaqR7aWyDxcmJs0jLYQfQKY+oyhsMb4Lew4VL6i7um3/ew==" saltValue="ydaTm0CeH8+/cYqoL/AMaQ==" spinCount="100000" sqref="AV35:AV36 AX35:BA36" name="Rango2_88_91_6"/>
    <protectedRange algorithmName="SHA-512" hashValue="CHipOQaT63FWw628cQcXXJRZlrbNZ7OgmnEbDx38UmmH7z19GRYEzXFiVOzHAy1OAaAbST7g2bHZHDKQp2qm3w==" saltValue="iRVuL+373yLHv0ZHzS9qog==" spinCount="100000" sqref="AK35:AK36 AH35:AI36 AM35:AM36" name="Rango2_88_7_5_6"/>
    <protectedRange algorithmName="SHA-512" hashValue="NkG6oHuDGvGBEiLAAq8MEJHEfLQUMyjihfH+DBXhT+eQW0r1yri7tOJEFRM9nbOejjjXiviq9RFo7KB7wF+xJA==" saltValue="bpjB0AAANu2X/PeR3eiFkA==" spinCount="100000" sqref="AN35:AT36" name="Rango2_88_65_6"/>
    <protectedRange algorithmName="SHA-512" hashValue="fPHvtIAf3pQeZUoAI9C2/vdXMHBpqqEq+67P5Ypyu4+9IWqs3yc9TZcMWQ0THLxUwqseQPyVvakuYFtCwJHsxA==" saltValue="QHIogSs2PrwAfdqa9PAOFQ==" spinCount="100000" sqref="AD35:AD36" name="Rango2_88_5_5_6"/>
    <protectedRange algorithmName="SHA-512" hashValue="LEEeiU6pKqm7TAP46VGlz0q+evvFwpT/0iLpRuWuQ7MacbP0OGL1/FSmrIEOg2rb6M+Jla2bPbVWiGag27j87w==" saltValue="HEVt+pS5OloNDlqSnzGLLw==" spinCount="100000" sqref="AJ35:AJ36" name="Rango2_8_7_6"/>
    <protectedRange algorithmName="SHA-512" hashValue="q2z5hEFmXS0v2chiPTC/VCoDWNlnhp+Xe6Ybfxe48vIsnB/KTJQxJv+pFUnCXfZ9T6vyJopuqFFNROfQTW/JUw==" saltValue="IctfdGJb5tOTpq+KPi9vww==" spinCount="100000" sqref="AF35:AG36" name="Rango2_88_39_6"/>
    <protectedRange algorithmName="SHA-512" hashValue="AYYX88LSDB6RDNMvSqt0KPGWPjBqTk56tMxTOlv5QD61MGTKAAQnSnudvNDWPN0Bbllh2qRQC+P5uq7goxjdrw==" saltValue="i/iPMewnks1FoXYOjKMEVg==" spinCount="100000" sqref="AC35:AC36" name="Rango2_87_6_6"/>
    <protectedRange algorithmName="SHA-512" hashValue="NUll9P9xh7KbSfMYpMxsRZLfDw/y/AzW2LSWlpXVscBDqiAxmzo71xjs+a2lh+jRa7pceOC849slke4+ZKx8LA==" saltValue="8qbkKpQ+CiQuLnqgShNvXA==" spinCount="100000" sqref="U35:U36" name="Rango2_88_6_6"/>
    <protectedRange algorithmName="SHA-512" hashValue="KHhv3JU/LRdRrRTxxkgFceEHPZ5UzadmpZRZR3zmQRnPvkUJZuanRafIJ+qde0IWwLZSvFIQDyUAHq6v6k7XIg==" saltValue="2GKG1kCzVNNcn+vbOPuhJA==" spinCount="100000" sqref="R35:R36" name="Rango2_2_5_6"/>
    <protectedRange algorithmName="SHA-512" hashValue="XZw03RosI/l0z9FxmTtF29EdZ7P+4+ybhqoaAAUmURojSR5XbGfjC4f2i8gMqfY+RI9JvfdCA6PSh9TduXfUxA==" saltValue="5TPtLq2WoiRSae/yaDPnTw==" spinCount="100000" sqref="CK35:CL36 CT35:CU36 CQ35:CR36 CA35:CC36 P35:P36 BK35:BM35 S35:T36 AW35:AW36 DB35:DO36 CW35:CZ36 BS35:BV36 V35:AB36 AU35:AU36 CF35:CG36 BK36:BL36" name="Rango2_99_6"/>
    <protectedRange algorithmName="SHA-512" hashValue="9+DNppQbWrLYYUMoJ+lyQctV2bX3Vq9kZnegLbpjTLP49It2ovUbcartuoQTeXgP+TGpY//7mDH/UQlFCKDGiA==" saltValue="KUnni6YEm00anzSSvyLqQA==" spinCount="100000" sqref="AE35:AE36" name="Rango2_32"/>
    <protectedRange algorithmName="SHA-512" hashValue="RQ91b7oAw60DVtcgB2vRpial2kSdzJx5guGCTYUwXYkKrtrUHfiYnLf9R+SNpYXlJDYpyEJLhcWwP0EqNN86dQ==" saltValue="W3RbH3zrcY9sy39xNwXNxg==" spinCount="100000" sqref="BB37:BJ37 BW37:BZ37" name="Rango2_88_99_7"/>
    <protectedRange algorithmName="SHA-512" hashValue="fMbmUM1DQ7FuAPRNvFL5mPdHUYjQnlLFhkuaxvHguaqR7aWyDxcmJs0jLYQfQKY+oyhsMb4Lew4VL6i7um3/ew==" saltValue="ydaTm0CeH8+/cYqoL/AMaQ==" spinCount="100000" sqref="AV37 AX37:BA37" name="Rango2_88_91_7"/>
    <protectedRange algorithmName="SHA-512" hashValue="CHipOQaT63FWw628cQcXXJRZlrbNZ7OgmnEbDx38UmmH7z19GRYEzXFiVOzHAy1OAaAbST7g2bHZHDKQp2qm3w==" saltValue="iRVuL+373yLHv0ZHzS9qog==" spinCount="100000" sqref="AK37 AH37:AI37 AM37" name="Rango2_88_7_5_7"/>
    <protectedRange algorithmName="SHA-512" hashValue="NkG6oHuDGvGBEiLAAq8MEJHEfLQUMyjihfH+DBXhT+eQW0r1yri7tOJEFRM9nbOejjjXiviq9RFo7KB7wF+xJA==" saltValue="bpjB0AAANu2X/PeR3eiFkA==" spinCount="100000" sqref="AN37:AT37" name="Rango2_88_65_7"/>
    <protectedRange algorithmName="SHA-512" hashValue="fPHvtIAf3pQeZUoAI9C2/vdXMHBpqqEq+67P5Ypyu4+9IWqs3yc9TZcMWQ0THLxUwqseQPyVvakuYFtCwJHsxA==" saltValue="QHIogSs2PrwAfdqa9PAOFQ==" spinCount="100000" sqref="AD37" name="Rango2_88_5_5_7"/>
    <protectedRange algorithmName="SHA-512" hashValue="LEEeiU6pKqm7TAP46VGlz0q+evvFwpT/0iLpRuWuQ7MacbP0OGL1/FSmrIEOg2rb6M+Jla2bPbVWiGag27j87w==" saltValue="HEVt+pS5OloNDlqSnzGLLw==" spinCount="100000" sqref="AJ37" name="Rango2_8_7_7"/>
    <protectedRange algorithmName="SHA-512" hashValue="q2z5hEFmXS0v2chiPTC/VCoDWNlnhp+Xe6Ybfxe48vIsnB/KTJQxJv+pFUnCXfZ9T6vyJopuqFFNROfQTW/JUw==" saltValue="IctfdGJb5tOTpq+KPi9vww==" spinCount="100000" sqref="AF37:AG37" name="Rango2_88_39_7"/>
    <protectedRange algorithmName="SHA-512" hashValue="AYYX88LSDB6RDNMvSqt0KPGWPjBqTk56tMxTOlv5QD61MGTKAAQnSnudvNDWPN0Bbllh2qRQC+P5uq7goxjdrw==" saltValue="i/iPMewnks1FoXYOjKMEVg==" spinCount="100000" sqref="AC37" name="Rango2_87_6_7"/>
    <protectedRange algorithmName="SHA-512" hashValue="NUll9P9xh7KbSfMYpMxsRZLfDw/y/AzW2LSWlpXVscBDqiAxmzo71xjs+a2lh+jRa7pceOC849slke4+ZKx8LA==" saltValue="8qbkKpQ+CiQuLnqgShNvXA==" spinCount="100000" sqref="U37" name="Rango2_88_6_7"/>
    <protectedRange algorithmName="SHA-512" hashValue="KHhv3JU/LRdRrRTxxkgFceEHPZ5UzadmpZRZR3zmQRnPvkUJZuanRafIJ+qde0IWwLZSvFIQDyUAHq6v6k7XIg==" saltValue="2GKG1kCzVNNcn+vbOPuhJA==" spinCount="100000" sqref="R37" name="Rango2_2_5_7"/>
    <protectedRange algorithmName="SHA-512" hashValue="XZw03RosI/l0z9FxmTtF29EdZ7P+4+ybhqoaAAUmURojSR5XbGfjC4f2i8gMqfY+RI9JvfdCA6PSh9TduXfUxA==" saltValue="5TPtLq2WoiRSae/yaDPnTw==" spinCount="100000" sqref="CK37:CL37 CT37:CU37 CQ37:CR37 CA37:CC37 P37 BK37:BL37 S37:T37 AW37 DB37:DO37 CW37:CZ37 BS37:BV37 V37:AB37 AU37 CF37:CG37" name="Rango2_99_7"/>
    <protectedRange algorithmName="SHA-512" hashValue="9+DNppQbWrLYYUMoJ+lyQctV2bX3Vq9kZnegLbpjTLP49It2ovUbcartuoQTeXgP+TGpY//7mDH/UQlFCKDGiA==" saltValue="KUnni6YEm00anzSSvyLqQA==" spinCount="100000" sqref="AE37" name="Rango2_34"/>
    <protectedRange algorithmName="SHA-512" hashValue="RQ91b7oAw60DVtcgB2vRpial2kSdzJx5guGCTYUwXYkKrtrUHfiYnLf9R+SNpYXlJDYpyEJLhcWwP0EqNN86dQ==" saltValue="W3RbH3zrcY9sy39xNwXNxg==" spinCount="100000" sqref="BB38:BJ39 BW38:BZ39" name="Rango2_88_99_8"/>
    <protectedRange algorithmName="SHA-512" hashValue="fMbmUM1DQ7FuAPRNvFL5mPdHUYjQnlLFhkuaxvHguaqR7aWyDxcmJs0jLYQfQKY+oyhsMb4Lew4VL6i7um3/ew==" saltValue="ydaTm0CeH8+/cYqoL/AMaQ==" spinCount="100000" sqref="AV38:AV39 AX38:BA39" name="Rango2_88_91_8"/>
    <protectedRange algorithmName="SHA-512" hashValue="CHipOQaT63FWw628cQcXXJRZlrbNZ7OgmnEbDx38UmmH7z19GRYEzXFiVOzHAy1OAaAbST7g2bHZHDKQp2qm3w==" saltValue="iRVuL+373yLHv0ZHzS9qog==" spinCount="100000" sqref="AK38:AK39 AH38:AI39 AM38:AM39" name="Rango2_88_7_5_8"/>
    <protectedRange algorithmName="SHA-512" hashValue="NkG6oHuDGvGBEiLAAq8MEJHEfLQUMyjihfH+DBXhT+eQW0r1yri7tOJEFRM9nbOejjjXiviq9RFo7KB7wF+xJA==" saltValue="bpjB0AAANu2X/PeR3eiFkA==" spinCount="100000" sqref="AN38:AT39" name="Rango2_88_65_8"/>
    <protectedRange algorithmName="SHA-512" hashValue="fPHvtIAf3pQeZUoAI9C2/vdXMHBpqqEq+67P5Ypyu4+9IWqs3yc9TZcMWQ0THLxUwqseQPyVvakuYFtCwJHsxA==" saltValue="QHIogSs2PrwAfdqa9PAOFQ==" spinCount="100000" sqref="AD38:AD39" name="Rango2_88_5_5_8"/>
    <protectedRange algorithmName="SHA-512" hashValue="LEEeiU6pKqm7TAP46VGlz0q+evvFwpT/0iLpRuWuQ7MacbP0OGL1/FSmrIEOg2rb6M+Jla2bPbVWiGag27j87w==" saltValue="HEVt+pS5OloNDlqSnzGLLw==" spinCount="100000" sqref="AJ38:AJ39" name="Rango2_8_7_8"/>
    <protectedRange algorithmName="SHA-512" hashValue="q2z5hEFmXS0v2chiPTC/VCoDWNlnhp+Xe6Ybfxe48vIsnB/KTJQxJv+pFUnCXfZ9T6vyJopuqFFNROfQTW/JUw==" saltValue="IctfdGJb5tOTpq+KPi9vww==" spinCount="100000" sqref="AF38:AG39" name="Rango2_88_39_8"/>
    <protectedRange algorithmName="SHA-512" hashValue="AYYX88LSDB6RDNMvSqt0KPGWPjBqTk56tMxTOlv5QD61MGTKAAQnSnudvNDWPN0Bbllh2qRQC+P5uq7goxjdrw==" saltValue="i/iPMewnks1FoXYOjKMEVg==" spinCount="100000" sqref="AC38:AC39" name="Rango2_87_6_8"/>
    <protectedRange algorithmName="SHA-512" hashValue="NUll9P9xh7KbSfMYpMxsRZLfDw/y/AzW2LSWlpXVscBDqiAxmzo71xjs+a2lh+jRa7pceOC849slke4+ZKx8LA==" saltValue="8qbkKpQ+CiQuLnqgShNvXA==" spinCount="100000" sqref="U38:U39" name="Rango2_88_6_8"/>
    <protectedRange algorithmName="SHA-512" hashValue="KHhv3JU/LRdRrRTxxkgFceEHPZ5UzadmpZRZR3zmQRnPvkUJZuanRafIJ+qde0IWwLZSvFIQDyUAHq6v6k7XIg==" saltValue="2GKG1kCzVNNcn+vbOPuhJA==" spinCount="100000" sqref="R38:R39" name="Rango2_2_5_8"/>
    <protectedRange algorithmName="SHA-512" hashValue="XZw03RosI/l0z9FxmTtF29EdZ7P+4+ybhqoaAAUmURojSR5XbGfjC4f2i8gMqfY+RI9JvfdCA6PSh9TduXfUxA==" saltValue="5TPtLq2WoiRSae/yaDPnTw==" spinCount="100000" sqref="CK38:CL39 CT38:CU39 CQ38:CR39 CA38:CC39 P38:P39 BK38:BM39 S38:T39 AW38:AW39 DB38:DO39 CW38:CZ39 BS38:BV39 V38:AB39 AU38:AU39 CF38:CG39" name="Rango2_99_8"/>
    <protectedRange algorithmName="SHA-512" hashValue="9+DNppQbWrLYYUMoJ+lyQctV2bX3Vq9kZnegLbpjTLP49It2ovUbcartuoQTeXgP+TGpY//7mDH/UQlFCKDGiA==" saltValue="KUnni6YEm00anzSSvyLqQA==" spinCount="100000" sqref="AE38:AE39" name="Rango2_35"/>
    <protectedRange algorithmName="SHA-512" hashValue="RQ91b7oAw60DVtcgB2vRpial2kSdzJx5guGCTYUwXYkKrtrUHfiYnLf9R+SNpYXlJDYpyEJLhcWwP0EqNN86dQ==" saltValue="W3RbH3zrcY9sy39xNwXNxg==" spinCount="100000" sqref="BB40:BJ41 BW40:BZ41" name="Rango2_88_99_9"/>
    <protectedRange algorithmName="SHA-512" hashValue="fMbmUM1DQ7FuAPRNvFL5mPdHUYjQnlLFhkuaxvHguaqR7aWyDxcmJs0jLYQfQKY+oyhsMb4Lew4VL6i7um3/ew==" saltValue="ydaTm0CeH8+/cYqoL/AMaQ==" spinCount="100000" sqref="AV40:AV41 AX40:BA41" name="Rango2_88_91_9"/>
    <protectedRange algorithmName="SHA-512" hashValue="CHipOQaT63FWw628cQcXXJRZlrbNZ7OgmnEbDx38UmmH7z19GRYEzXFiVOzHAy1OAaAbST7g2bHZHDKQp2qm3w==" saltValue="iRVuL+373yLHv0ZHzS9qog==" spinCount="100000" sqref="AK40:AK41 AH40:AI41 AM40:AM41" name="Rango2_88_7_5_9"/>
    <protectedRange algorithmName="SHA-512" hashValue="NkG6oHuDGvGBEiLAAq8MEJHEfLQUMyjihfH+DBXhT+eQW0r1yri7tOJEFRM9nbOejjjXiviq9RFo7KB7wF+xJA==" saltValue="bpjB0AAANu2X/PeR3eiFkA==" spinCount="100000" sqref="AN40:AT41" name="Rango2_88_65_9"/>
    <protectedRange algorithmName="SHA-512" hashValue="fPHvtIAf3pQeZUoAI9C2/vdXMHBpqqEq+67P5Ypyu4+9IWqs3yc9TZcMWQ0THLxUwqseQPyVvakuYFtCwJHsxA==" saltValue="QHIogSs2PrwAfdqa9PAOFQ==" spinCount="100000" sqref="AD40:AD41" name="Rango2_88_5_5_9"/>
    <protectedRange algorithmName="SHA-512" hashValue="LEEeiU6pKqm7TAP46VGlz0q+evvFwpT/0iLpRuWuQ7MacbP0OGL1/FSmrIEOg2rb6M+Jla2bPbVWiGag27j87w==" saltValue="HEVt+pS5OloNDlqSnzGLLw==" spinCount="100000" sqref="AJ40:AJ41" name="Rango2_8_7_9"/>
    <protectedRange algorithmName="SHA-512" hashValue="q2z5hEFmXS0v2chiPTC/VCoDWNlnhp+Xe6Ybfxe48vIsnB/KTJQxJv+pFUnCXfZ9T6vyJopuqFFNROfQTW/JUw==" saltValue="IctfdGJb5tOTpq+KPi9vww==" spinCount="100000" sqref="AF40:AG41" name="Rango2_88_39_9"/>
    <protectedRange algorithmName="SHA-512" hashValue="AYYX88LSDB6RDNMvSqt0KPGWPjBqTk56tMxTOlv5QD61MGTKAAQnSnudvNDWPN0Bbllh2qRQC+P5uq7goxjdrw==" saltValue="i/iPMewnks1FoXYOjKMEVg==" spinCount="100000" sqref="AC40:AC41" name="Rango2_87_6_9"/>
    <protectedRange algorithmName="SHA-512" hashValue="NUll9P9xh7KbSfMYpMxsRZLfDw/y/AzW2LSWlpXVscBDqiAxmzo71xjs+a2lh+jRa7pceOC849slke4+ZKx8LA==" saltValue="8qbkKpQ+CiQuLnqgShNvXA==" spinCount="100000" sqref="U40:U41" name="Rango2_88_6_9"/>
    <protectedRange algorithmName="SHA-512" hashValue="KHhv3JU/LRdRrRTxxkgFceEHPZ5UzadmpZRZR3zmQRnPvkUJZuanRafIJ+qde0IWwLZSvFIQDyUAHq6v6k7XIg==" saltValue="2GKG1kCzVNNcn+vbOPuhJA==" spinCount="100000" sqref="R40:R41" name="Rango2_2_5_9"/>
    <protectedRange algorithmName="SHA-512" hashValue="XZw03RosI/l0z9FxmTtF29EdZ7P+4+ybhqoaAAUmURojSR5XbGfjC4f2i8gMqfY+RI9JvfdCA6PSh9TduXfUxA==" saltValue="5TPtLq2WoiRSae/yaDPnTw==" spinCount="100000" sqref="CK40:CL41 CT40:CU41 CQ40:CR41 CA40:CC41 P40:P41 BK41:BM41 S40:T41 AW40:AW41 DB40:DO41 CW40:CZ41 BS40:BV41 V40:AB41 AU40:AU41 CF40:CG41 BK40:BL40" name="Rango2_99_9"/>
    <protectedRange algorithmName="SHA-512" hashValue="9+DNppQbWrLYYUMoJ+lyQctV2bX3Vq9kZnegLbpjTLP49It2ovUbcartuoQTeXgP+TGpY//7mDH/UQlFCKDGiA==" saltValue="KUnni6YEm00anzSSvyLqQA==" spinCount="100000" sqref="AE40:AE41" name="Rango2_36"/>
    <protectedRange algorithmName="SHA-512" hashValue="RQ91b7oAw60DVtcgB2vRpial2kSdzJx5guGCTYUwXYkKrtrUHfiYnLf9R+SNpYXlJDYpyEJLhcWwP0EqNN86dQ==" saltValue="W3RbH3zrcY9sy39xNwXNxg==" spinCount="100000" sqref="BB42:BJ43 BW42:BZ43" name="Rango2_88_99_10"/>
    <protectedRange algorithmName="SHA-512" hashValue="fMbmUM1DQ7FuAPRNvFL5mPdHUYjQnlLFhkuaxvHguaqR7aWyDxcmJs0jLYQfQKY+oyhsMb4Lew4VL6i7um3/ew==" saltValue="ydaTm0CeH8+/cYqoL/AMaQ==" spinCount="100000" sqref="AV42:AV43 AX42:BA43" name="Rango2_88_91_10"/>
    <protectedRange algorithmName="SHA-512" hashValue="CHipOQaT63FWw628cQcXXJRZlrbNZ7OgmnEbDx38UmmH7z19GRYEzXFiVOzHAy1OAaAbST7g2bHZHDKQp2qm3w==" saltValue="iRVuL+373yLHv0ZHzS9qog==" spinCount="100000" sqref="AK42:AK43 AH42:AI43 AM42:AM43" name="Rango2_88_7_5_10"/>
    <protectedRange algorithmName="SHA-512" hashValue="NkG6oHuDGvGBEiLAAq8MEJHEfLQUMyjihfH+DBXhT+eQW0r1yri7tOJEFRM9nbOejjjXiviq9RFo7KB7wF+xJA==" saltValue="bpjB0AAANu2X/PeR3eiFkA==" spinCount="100000" sqref="AN42:AT43" name="Rango2_88_65_10"/>
    <protectedRange algorithmName="SHA-512" hashValue="fPHvtIAf3pQeZUoAI9C2/vdXMHBpqqEq+67P5Ypyu4+9IWqs3yc9TZcMWQ0THLxUwqseQPyVvakuYFtCwJHsxA==" saltValue="QHIogSs2PrwAfdqa9PAOFQ==" spinCount="100000" sqref="AD42:AD43" name="Rango2_88_5_5_10"/>
    <protectedRange algorithmName="SHA-512" hashValue="LEEeiU6pKqm7TAP46VGlz0q+evvFwpT/0iLpRuWuQ7MacbP0OGL1/FSmrIEOg2rb6M+Jla2bPbVWiGag27j87w==" saltValue="HEVt+pS5OloNDlqSnzGLLw==" spinCount="100000" sqref="AJ42:AJ43" name="Rango2_8_7_10"/>
    <protectedRange algorithmName="SHA-512" hashValue="q2z5hEFmXS0v2chiPTC/VCoDWNlnhp+Xe6Ybfxe48vIsnB/KTJQxJv+pFUnCXfZ9T6vyJopuqFFNROfQTW/JUw==" saltValue="IctfdGJb5tOTpq+KPi9vww==" spinCount="100000" sqref="AF42:AG43" name="Rango2_88_39_10"/>
    <protectedRange algorithmName="SHA-512" hashValue="AYYX88LSDB6RDNMvSqt0KPGWPjBqTk56tMxTOlv5QD61MGTKAAQnSnudvNDWPN0Bbllh2qRQC+P5uq7goxjdrw==" saltValue="i/iPMewnks1FoXYOjKMEVg==" spinCount="100000" sqref="AC42:AC43" name="Rango2_87_6_10"/>
    <protectedRange algorithmName="SHA-512" hashValue="NUll9P9xh7KbSfMYpMxsRZLfDw/y/AzW2LSWlpXVscBDqiAxmzo71xjs+a2lh+jRa7pceOC849slke4+ZKx8LA==" saltValue="8qbkKpQ+CiQuLnqgShNvXA==" spinCount="100000" sqref="U42:U43" name="Rango2_88_6_10"/>
    <protectedRange algorithmName="SHA-512" hashValue="KHhv3JU/LRdRrRTxxkgFceEHPZ5UzadmpZRZR3zmQRnPvkUJZuanRafIJ+qde0IWwLZSvFIQDyUAHq6v6k7XIg==" saltValue="2GKG1kCzVNNcn+vbOPuhJA==" spinCount="100000" sqref="R42:R43" name="Rango2_2_5_10"/>
    <protectedRange algorithmName="SHA-512" hashValue="XZw03RosI/l0z9FxmTtF29EdZ7P+4+ybhqoaAAUmURojSR5XbGfjC4f2i8gMqfY+RI9JvfdCA6PSh9TduXfUxA==" saltValue="5TPtLq2WoiRSae/yaDPnTw==" spinCount="100000" sqref="CK42:CL43 CT42:CU43 CQ42:CR43 CA42:CC43 P42:P43 BK42:BM42 S42:T43 AW42:AW43 DB42:DO43 CW42:CZ43 BS42:BV43 V42:AB43 AU42:AU43 CF42:CG43 BK43:BL43" name="Rango2_99_10"/>
    <protectedRange algorithmName="SHA-512" hashValue="9+DNppQbWrLYYUMoJ+lyQctV2bX3Vq9kZnegLbpjTLP49It2ovUbcartuoQTeXgP+TGpY//7mDH/UQlFCKDGiA==" saltValue="KUnni6YEm00anzSSvyLqQA==" spinCount="100000" sqref="AE42:AE43" name="Rango2_37"/>
    <protectedRange algorithmName="SHA-512" hashValue="RQ91b7oAw60DVtcgB2vRpial2kSdzJx5guGCTYUwXYkKrtrUHfiYnLf9R+SNpYXlJDYpyEJLhcWwP0EqNN86dQ==" saltValue="W3RbH3zrcY9sy39xNwXNxg==" spinCount="100000" sqref="BB44:BJ44 BW44:BZ44" name="Rango2_88_99_11"/>
    <protectedRange algorithmName="SHA-512" hashValue="fMbmUM1DQ7FuAPRNvFL5mPdHUYjQnlLFhkuaxvHguaqR7aWyDxcmJs0jLYQfQKY+oyhsMb4Lew4VL6i7um3/ew==" saltValue="ydaTm0CeH8+/cYqoL/AMaQ==" spinCount="100000" sqref="AV44 AX44:BA44" name="Rango2_88_91_11"/>
    <protectedRange algorithmName="SHA-512" hashValue="CHipOQaT63FWw628cQcXXJRZlrbNZ7OgmnEbDx38UmmH7z19GRYEzXFiVOzHAy1OAaAbST7g2bHZHDKQp2qm3w==" saltValue="iRVuL+373yLHv0ZHzS9qog==" spinCount="100000" sqref="AK44 AH44:AI44 AM44" name="Rango2_88_7_5_11"/>
    <protectedRange algorithmName="SHA-512" hashValue="NkG6oHuDGvGBEiLAAq8MEJHEfLQUMyjihfH+DBXhT+eQW0r1yri7tOJEFRM9nbOejjjXiviq9RFo7KB7wF+xJA==" saltValue="bpjB0AAANu2X/PeR3eiFkA==" spinCount="100000" sqref="AN44:AT44" name="Rango2_88_65_11"/>
    <protectedRange algorithmName="SHA-512" hashValue="fPHvtIAf3pQeZUoAI9C2/vdXMHBpqqEq+67P5Ypyu4+9IWqs3yc9TZcMWQ0THLxUwqseQPyVvakuYFtCwJHsxA==" saltValue="QHIogSs2PrwAfdqa9PAOFQ==" spinCount="100000" sqref="AD44" name="Rango2_88_5_5_11"/>
    <protectedRange algorithmName="SHA-512" hashValue="LEEeiU6pKqm7TAP46VGlz0q+evvFwpT/0iLpRuWuQ7MacbP0OGL1/FSmrIEOg2rb6M+Jla2bPbVWiGag27j87w==" saltValue="HEVt+pS5OloNDlqSnzGLLw==" spinCount="100000" sqref="AJ44" name="Rango2_8_7_11"/>
    <protectedRange algorithmName="SHA-512" hashValue="q2z5hEFmXS0v2chiPTC/VCoDWNlnhp+Xe6Ybfxe48vIsnB/KTJQxJv+pFUnCXfZ9T6vyJopuqFFNROfQTW/JUw==" saltValue="IctfdGJb5tOTpq+KPi9vww==" spinCount="100000" sqref="AF44:AG44" name="Rango2_88_39_11"/>
    <protectedRange algorithmName="SHA-512" hashValue="AYYX88LSDB6RDNMvSqt0KPGWPjBqTk56tMxTOlv5QD61MGTKAAQnSnudvNDWPN0Bbllh2qRQC+P5uq7goxjdrw==" saltValue="i/iPMewnks1FoXYOjKMEVg==" spinCount="100000" sqref="AC44" name="Rango2_87_6_11"/>
    <protectedRange algorithmName="SHA-512" hashValue="NUll9P9xh7KbSfMYpMxsRZLfDw/y/AzW2LSWlpXVscBDqiAxmzo71xjs+a2lh+jRa7pceOC849slke4+ZKx8LA==" saltValue="8qbkKpQ+CiQuLnqgShNvXA==" spinCount="100000" sqref="U44" name="Rango2_88_6_11"/>
    <protectedRange algorithmName="SHA-512" hashValue="KHhv3JU/LRdRrRTxxkgFceEHPZ5UzadmpZRZR3zmQRnPvkUJZuanRafIJ+qde0IWwLZSvFIQDyUAHq6v6k7XIg==" saltValue="2GKG1kCzVNNcn+vbOPuhJA==" spinCount="100000" sqref="R44" name="Rango2_2_5_11"/>
    <protectedRange algorithmName="SHA-512" hashValue="XZw03RosI/l0z9FxmTtF29EdZ7P+4+ybhqoaAAUmURojSR5XbGfjC4f2i8gMqfY+RI9JvfdCA6PSh9TduXfUxA==" saltValue="5TPtLq2WoiRSae/yaDPnTw==" spinCount="100000" sqref="CK44:CL44 CT44:CU44 CQ44:CR44 CA44:CC44 P44 BK44:BL44 S44:T44 AW44 DB44:DO44 CW44:CZ44 BS44:BV44 V44:AB44 AU44 CF44:CG44" name="Rango2_99_11"/>
    <protectedRange algorithmName="SHA-512" hashValue="9+DNppQbWrLYYUMoJ+lyQctV2bX3Vq9kZnegLbpjTLP49It2ovUbcartuoQTeXgP+TGpY//7mDH/UQlFCKDGiA==" saltValue="KUnni6YEm00anzSSvyLqQA==" spinCount="100000" sqref="AE44" name="Rango2_38"/>
    <protectedRange algorithmName="SHA-512" hashValue="RQ91b7oAw60DVtcgB2vRpial2kSdzJx5guGCTYUwXYkKrtrUHfiYnLf9R+SNpYXlJDYpyEJLhcWwP0EqNN86dQ==" saltValue="W3RbH3zrcY9sy39xNwXNxg==" spinCount="100000" sqref="BB45:BJ45 BW45:BZ45" name="Rango2_88_99_12"/>
    <protectedRange algorithmName="SHA-512" hashValue="fMbmUM1DQ7FuAPRNvFL5mPdHUYjQnlLFhkuaxvHguaqR7aWyDxcmJs0jLYQfQKY+oyhsMb4Lew4VL6i7um3/ew==" saltValue="ydaTm0CeH8+/cYqoL/AMaQ==" spinCount="100000" sqref="AV45 AX45:BA45" name="Rango2_88_91_12"/>
    <protectedRange algorithmName="SHA-512" hashValue="CHipOQaT63FWw628cQcXXJRZlrbNZ7OgmnEbDx38UmmH7z19GRYEzXFiVOzHAy1OAaAbST7g2bHZHDKQp2qm3w==" saltValue="iRVuL+373yLHv0ZHzS9qog==" spinCount="100000" sqref="AK45 AH45:AI45 AM45" name="Rango2_88_7_5_12"/>
    <protectedRange algorithmName="SHA-512" hashValue="NkG6oHuDGvGBEiLAAq8MEJHEfLQUMyjihfH+DBXhT+eQW0r1yri7tOJEFRM9nbOejjjXiviq9RFo7KB7wF+xJA==" saltValue="bpjB0AAANu2X/PeR3eiFkA==" spinCount="100000" sqref="AN45:AT45" name="Rango2_88_65_12"/>
    <protectedRange algorithmName="SHA-512" hashValue="fPHvtIAf3pQeZUoAI9C2/vdXMHBpqqEq+67P5Ypyu4+9IWqs3yc9TZcMWQ0THLxUwqseQPyVvakuYFtCwJHsxA==" saltValue="QHIogSs2PrwAfdqa9PAOFQ==" spinCount="100000" sqref="AD45" name="Rango2_88_5_5_12"/>
    <protectedRange algorithmName="SHA-512" hashValue="LEEeiU6pKqm7TAP46VGlz0q+evvFwpT/0iLpRuWuQ7MacbP0OGL1/FSmrIEOg2rb6M+Jla2bPbVWiGag27j87w==" saltValue="HEVt+pS5OloNDlqSnzGLLw==" spinCount="100000" sqref="AJ45" name="Rango2_8_7_12"/>
    <protectedRange algorithmName="SHA-512" hashValue="q2z5hEFmXS0v2chiPTC/VCoDWNlnhp+Xe6Ybfxe48vIsnB/KTJQxJv+pFUnCXfZ9T6vyJopuqFFNROfQTW/JUw==" saltValue="IctfdGJb5tOTpq+KPi9vww==" spinCount="100000" sqref="AF45:AG45" name="Rango2_88_39_12"/>
    <protectedRange algorithmName="SHA-512" hashValue="AYYX88LSDB6RDNMvSqt0KPGWPjBqTk56tMxTOlv5QD61MGTKAAQnSnudvNDWPN0Bbllh2qRQC+P5uq7goxjdrw==" saltValue="i/iPMewnks1FoXYOjKMEVg==" spinCount="100000" sqref="AC45" name="Rango2_87_6_12"/>
    <protectedRange algorithmName="SHA-512" hashValue="NUll9P9xh7KbSfMYpMxsRZLfDw/y/AzW2LSWlpXVscBDqiAxmzo71xjs+a2lh+jRa7pceOC849slke4+ZKx8LA==" saltValue="8qbkKpQ+CiQuLnqgShNvXA==" spinCount="100000" sqref="U45" name="Rango2_88_6_12"/>
    <protectedRange algorithmName="SHA-512" hashValue="KHhv3JU/LRdRrRTxxkgFceEHPZ5UzadmpZRZR3zmQRnPvkUJZuanRafIJ+qde0IWwLZSvFIQDyUAHq6v6k7XIg==" saltValue="2GKG1kCzVNNcn+vbOPuhJA==" spinCount="100000" sqref="R45" name="Rango2_2_5_12"/>
    <protectedRange algorithmName="SHA-512" hashValue="XZw03RosI/l0z9FxmTtF29EdZ7P+4+ybhqoaAAUmURojSR5XbGfjC4f2i8gMqfY+RI9JvfdCA6PSh9TduXfUxA==" saltValue="5TPtLq2WoiRSae/yaDPnTw==" spinCount="100000" sqref="CK45:CL45 CT45:CU45 CQ45:CR45 CA45:CC45 P45 BK45:BL45 S45:T45 AW45 DB45:DO45 CW45:CZ45 BS45:BV45 V45:AB45 AU45 CF45:CG45" name="Rango2_99_12"/>
    <protectedRange algorithmName="SHA-512" hashValue="9+DNppQbWrLYYUMoJ+lyQctV2bX3Vq9kZnegLbpjTLP49It2ovUbcartuoQTeXgP+TGpY//7mDH/UQlFCKDGiA==" saltValue="KUnni6YEm00anzSSvyLqQA==" spinCount="100000" sqref="AE45" name="Rango2_39"/>
    <protectedRange algorithmName="SHA-512" hashValue="RQ91b7oAw60DVtcgB2vRpial2kSdzJx5guGCTYUwXYkKrtrUHfiYnLf9R+SNpYXlJDYpyEJLhcWwP0EqNN86dQ==" saltValue="W3RbH3zrcY9sy39xNwXNxg==" spinCount="100000" sqref="BB46:BJ46 BW46:BZ46" name="Rango2_88_99_13"/>
    <protectedRange algorithmName="SHA-512" hashValue="fMbmUM1DQ7FuAPRNvFL5mPdHUYjQnlLFhkuaxvHguaqR7aWyDxcmJs0jLYQfQKY+oyhsMb4Lew4VL6i7um3/ew==" saltValue="ydaTm0CeH8+/cYqoL/AMaQ==" spinCount="100000" sqref="AV46 AX46:BA46" name="Rango2_88_91_13"/>
    <protectedRange algorithmName="SHA-512" hashValue="CHipOQaT63FWw628cQcXXJRZlrbNZ7OgmnEbDx38UmmH7z19GRYEzXFiVOzHAy1OAaAbST7g2bHZHDKQp2qm3w==" saltValue="iRVuL+373yLHv0ZHzS9qog==" spinCount="100000" sqref="AK46 AH46:AI46 AM46" name="Rango2_88_7_5_13"/>
    <protectedRange algorithmName="SHA-512" hashValue="NkG6oHuDGvGBEiLAAq8MEJHEfLQUMyjihfH+DBXhT+eQW0r1yri7tOJEFRM9nbOejjjXiviq9RFo7KB7wF+xJA==" saltValue="bpjB0AAANu2X/PeR3eiFkA==" spinCount="100000" sqref="AN46:AT46" name="Rango2_88_65_13"/>
    <protectedRange algorithmName="SHA-512" hashValue="fPHvtIAf3pQeZUoAI9C2/vdXMHBpqqEq+67P5Ypyu4+9IWqs3yc9TZcMWQ0THLxUwqseQPyVvakuYFtCwJHsxA==" saltValue="QHIogSs2PrwAfdqa9PAOFQ==" spinCount="100000" sqref="AD46" name="Rango2_88_5_5_13"/>
    <protectedRange algorithmName="SHA-512" hashValue="LEEeiU6pKqm7TAP46VGlz0q+evvFwpT/0iLpRuWuQ7MacbP0OGL1/FSmrIEOg2rb6M+Jla2bPbVWiGag27j87w==" saltValue="HEVt+pS5OloNDlqSnzGLLw==" spinCount="100000" sqref="AJ46" name="Rango2_8_7_13"/>
    <protectedRange algorithmName="SHA-512" hashValue="q2z5hEFmXS0v2chiPTC/VCoDWNlnhp+Xe6Ybfxe48vIsnB/KTJQxJv+pFUnCXfZ9T6vyJopuqFFNROfQTW/JUw==" saltValue="IctfdGJb5tOTpq+KPi9vww==" spinCount="100000" sqref="AF46:AG46" name="Rango2_88_39_13"/>
    <protectedRange algorithmName="SHA-512" hashValue="AYYX88LSDB6RDNMvSqt0KPGWPjBqTk56tMxTOlv5QD61MGTKAAQnSnudvNDWPN0Bbllh2qRQC+P5uq7goxjdrw==" saltValue="i/iPMewnks1FoXYOjKMEVg==" spinCount="100000" sqref="AC46" name="Rango2_87_6_13"/>
    <protectedRange algorithmName="SHA-512" hashValue="NUll9P9xh7KbSfMYpMxsRZLfDw/y/AzW2LSWlpXVscBDqiAxmzo71xjs+a2lh+jRa7pceOC849slke4+ZKx8LA==" saltValue="8qbkKpQ+CiQuLnqgShNvXA==" spinCount="100000" sqref="U46" name="Rango2_88_6_13"/>
    <protectedRange algorithmName="SHA-512" hashValue="KHhv3JU/LRdRrRTxxkgFceEHPZ5UzadmpZRZR3zmQRnPvkUJZuanRafIJ+qde0IWwLZSvFIQDyUAHq6v6k7XIg==" saltValue="2GKG1kCzVNNcn+vbOPuhJA==" spinCount="100000" sqref="R46" name="Rango2_2_5_13"/>
    <protectedRange algorithmName="SHA-512" hashValue="XZw03RosI/l0z9FxmTtF29EdZ7P+4+ybhqoaAAUmURojSR5XbGfjC4f2i8gMqfY+RI9JvfdCA6PSh9TduXfUxA==" saltValue="5TPtLq2WoiRSae/yaDPnTw==" spinCount="100000" sqref="CK46:CL46 CT46:CU46 CQ46:CR46 CA46:CC46 P46 BK46:BM46 S46:T46 AW46 DB46:DO46 CW46:CZ46 BS46:BV46 V46:AB46 AU46 CF46:CG46" name="Rango2_99_13"/>
    <protectedRange algorithmName="SHA-512" hashValue="9+DNppQbWrLYYUMoJ+lyQctV2bX3Vq9kZnegLbpjTLP49It2ovUbcartuoQTeXgP+TGpY//7mDH/UQlFCKDGiA==" saltValue="KUnni6YEm00anzSSvyLqQA==" spinCount="100000" sqref="AE46" name="Rango2_40"/>
    <protectedRange algorithmName="SHA-512" hashValue="RQ91b7oAw60DVtcgB2vRpial2kSdzJx5guGCTYUwXYkKrtrUHfiYnLf9R+SNpYXlJDYpyEJLhcWwP0EqNN86dQ==" saltValue="W3RbH3zrcY9sy39xNwXNxg==" spinCount="100000" sqref="BB47:BJ47 BW47:BZ47" name="Rango2_88_99_14"/>
    <protectedRange algorithmName="SHA-512" hashValue="fMbmUM1DQ7FuAPRNvFL5mPdHUYjQnlLFhkuaxvHguaqR7aWyDxcmJs0jLYQfQKY+oyhsMb4Lew4VL6i7um3/ew==" saltValue="ydaTm0CeH8+/cYqoL/AMaQ==" spinCount="100000" sqref="AV47 AX47:BA47" name="Rango2_88_91_14"/>
    <protectedRange algorithmName="SHA-512" hashValue="CHipOQaT63FWw628cQcXXJRZlrbNZ7OgmnEbDx38UmmH7z19GRYEzXFiVOzHAy1OAaAbST7g2bHZHDKQp2qm3w==" saltValue="iRVuL+373yLHv0ZHzS9qog==" spinCount="100000" sqref="AK47 AH47:AI47 AM47" name="Rango2_88_7_5_14"/>
    <protectedRange algorithmName="SHA-512" hashValue="NkG6oHuDGvGBEiLAAq8MEJHEfLQUMyjihfH+DBXhT+eQW0r1yri7tOJEFRM9nbOejjjXiviq9RFo7KB7wF+xJA==" saltValue="bpjB0AAANu2X/PeR3eiFkA==" spinCount="100000" sqref="AN47:AT47" name="Rango2_88_65_14"/>
    <protectedRange algorithmName="SHA-512" hashValue="fPHvtIAf3pQeZUoAI9C2/vdXMHBpqqEq+67P5Ypyu4+9IWqs3yc9TZcMWQ0THLxUwqseQPyVvakuYFtCwJHsxA==" saltValue="QHIogSs2PrwAfdqa9PAOFQ==" spinCount="100000" sqref="AD47" name="Rango2_88_5_5_14"/>
    <protectedRange algorithmName="SHA-512" hashValue="LEEeiU6pKqm7TAP46VGlz0q+evvFwpT/0iLpRuWuQ7MacbP0OGL1/FSmrIEOg2rb6M+Jla2bPbVWiGag27j87w==" saltValue="HEVt+pS5OloNDlqSnzGLLw==" spinCount="100000" sqref="AJ47" name="Rango2_8_7_14"/>
    <protectedRange algorithmName="SHA-512" hashValue="q2z5hEFmXS0v2chiPTC/VCoDWNlnhp+Xe6Ybfxe48vIsnB/KTJQxJv+pFUnCXfZ9T6vyJopuqFFNROfQTW/JUw==" saltValue="IctfdGJb5tOTpq+KPi9vww==" spinCount="100000" sqref="AF47:AG47" name="Rango2_88_39_14"/>
    <protectedRange algorithmName="SHA-512" hashValue="AYYX88LSDB6RDNMvSqt0KPGWPjBqTk56tMxTOlv5QD61MGTKAAQnSnudvNDWPN0Bbllh2qRQC+P5uq7goxjdrw==" saltValue="i/iPMewnks1FoXYOjKMEVg==" spinCount="100000" sqref="AC47" name="Rango2_87_6_14"/>
    <protectedRange algorithmName="SHA-512" hashValue="NUll9P9xh7KbSfMYpMxsRZLfDw/y/AzW2LSWlpXVscBDqiAxmzo71xjs+a2lh+jRa7pceOC849slke4+ZKx8LA==" saltValue="8qbkKpQ+CiQuLnqgShNvXA==" spinCount="100000" sqref="U47" name="Rango2_88_6_14"/>
    <protectedRange algorithmName="SHA-512" hashValue="KHhv3JU/LRdRrRTxxkgFceEHPZ5UzadmpZRZR3zmQRnPvkUJZuanRafIJ+qde0IWwLZSvFIQDyUAHq6v6k7XIg==" saltValue="2GKG1kCzVNNcn+vbOPuhJA==" spinCount="100000" sqref="R47" name="Rango2_2_5_14"/>
    <protectedRange algorithmName="SHA-512" hashValue="XZw03RosI/l0z9FxmTtF29EdZ7P+4+ybhqoaAAUmURojSR5XbGfjC4f2i8gMqfY+RI9JvfdCA6PSh9TduXfUxA==" saltValue="5TPtLq2WoiRSae/yaDPnTw==" spinCount="100000" sqref="CK47:CL47 CT47:CU47 CQ47:CR47 CA47:CC47 P47 BK47:BM47 S47:T47 AW47 DB47:DO47 CW47:CZ47 BS47:BV47 V47:AB47 AU47 CF47:CG47" name="Rango2_99_14"/>
    <protectedRange algorithmName="SHA-512" hashValue="9+DNppQbWrLYYUMoJ+lyQctV2bX3Vq9kZnegLbpjTLP49It2ovUbcartuoQTeXgP+TGpY//7mDH/UQlFCKDGiA==" saltValue="KUnni6YEm00anzSSvyLqQA==" spinCount="100000" sqref="AE47" name="Rango2_42"/>
    <protectedRange algorithmName="SHA-512" hashValue="RQ91b7oAw60DVtcgB2vRpial2kSdzJx5guGCTYUwXYkKrtrUHfiYnLf9R+SNpYXlJDYpyEJLhcWwP0EqNN86dQ==" saltValue="W3RbH3zrcY9sy39xNwXNxg==" spinCount="100000" sqref="BB48:BJ51 BW48:BZ51" name="Rango2_88_99_15"/>
    <protectedRange algorithmName="SHA-512" hashValue="fMbmUM1DQ7FuAPRNvFL5mPdHUYjQnlLFhkuaxvHguaqR7aWyDxcmJs0jLYQfQKY+oyhsMb4Lew4VL6i7um3/ew==" saltValue="ydaTm0CeH8+/cYqoL/AMaQ==" spinCount="100000" sqref="AV48:AV51 AX48:BA51" name="Rango2_88_91_15"/>
    <protectedRange algorithmName="SHA-512" hashValue="CHipOQaT63FWw628cQcXXJRZlrbNZ7OgmnEbDx38UmmH7z19GRYEzXFiVOzHAy1OAaAbST7g2bHZHDKQp2qm3w==" saltValue="iRVuL+373yLHv0ZHzS9qog==" spinCount="100000" sqref="AK48:AK51 AH48:AI51 AM48:AM51" name="Rango2_88_7_5_15"/>
    <protectedRange algorithmName="SHA-512" hashValue="NkG6oHuDGvGBEiLAAq8MEJHEfLQUMyjihfH+DBXhT+eQW0r1yri7tOJEFRM9nbOejjjXiviq9RFo7KB7wF+xJA==" saltValue="bpjB0AAANu2X/PeR3eiFkA==" spinCount="100000" sqref="AN48:AT51" name="Rango2_88_65_15"/>
    <protectedRange algorithmName="SHA-512" hashValue="fPHvtIAf3pQeZUoAI9C2/vdXMHBpqqEq+67P5Ypyu4+9IWqs3yc9TZcMWQ0THLxUwqseQPyVvakuYFtCwJHsxA==" saltValue="QHIogSs2PrwAfdqa9PAOFQ==" spinCount="100000" sqref="AD48:AD51" name="Rango2_88_5_5_15"/>
    <protectedRange algorithmName="SHA-512" hashValue="LEEeiU6pKqm7TAP46VGlz0q+evvFwpT/0iLpRuWuQ7MacbP0OGL1/FSmrIEOg2rb6M+Jla2bPbVWiGag27j87w==" saltValue="HEVt+pS5OloNDlqSnzGLLw==" spinCount="100000" sqref="AJ48:AJ51" name="Rango2_8_7_15"/>
    <protectedRange algorithmName="SHA-512" hashValue="q2z5hEFmXS0v2chiPTC/VCoDWNlnhp+Xe6Ybfxe48vIsnB/KTJQxJv+pFUnCXfZ9T6vyJopuqFFNROfQTW/JUw==" saltValue="IctfdGJb5tOTpq+KPi9vww==" spinCount="100000" sqref="AF48:AG51" name="Rango2_88_39_15"/>
    <protectedRange algorithmName="SHA-512" hashValue="AYYX88LSDB6RDNMvSqt0KPGWPjBqTk56tMxTOlv5QD61MGTKAAQnSnudvNDWPN0Bbllh2qRQC+P5uq7goxjdrw==" saltValue="i/iPMewnks1FoXYOjKMEVg==" spinCount="100000" sqref="AC48:AC51" name="Rango2_87_6_15"/>
    <protectedRange algorithmName="SHA-512" hashValue="NUll9P9xh7KbSfMYpMxsRZLfDw/y/AzW2LSWlpXVscBDqiAxmzo71xjs+a2lh+jRa7pceOC849slke4+ZKx8LA==" saltValue="8qbkKpQ+CiQuLnqgShNvXA==" spinCount="100000" sqref="U48:U51" name="Rango2_88_6_15"/>
    <protectedRange algorithmName="SHA-512" hashValue="KHhv3JU/LRdRrRTxxkgFceEHPZ5UzadmpZRZR3zmQRnPvkUJZuanRafIJ+qde0IWwLZSvFIQDyUAHq6v6k7XIg==" saltValue="2GKG1kCzVNNcn+vbOPuhJA==" spinCount="100000" sqref="R48:R51" name="Rango2_2_5_15"/>
    <protectedRange algorithmName="SHA-512" hashValue="XZw03RosI/l0z9FxmTtF29EdZ7P+4+ybhqoaAAUmURojSR5XbGfjC4f2i8gMqfY+RI9JvfdCA6PSh9TduXfUxA==" saltValue="5TPtLq2WoiRSae/yaDPnTw==" spinCount="100000" sqref="CK48:CL51 CT48:CU51 CQ48:CR51 CA48:CC51 P48:P51 BK48:BM48 S48:T51 AW48:AW51 DB48:DO51 CW48:CZ51 BS48:BV51 V48:AB51 AU48:AU51 CF48:CG51 BK50:BM51 BK49:BL49" name="Rango2_99_15"/>
    <protectedRange algorithmName="SHA-512" hashValue="9+DNppQbWrLYYUMoJ+lyQctV2bX3Vq9kZnegLbpjTLP49It2ovUbcartuoQTeXgP+TGpY//7mDH/UQlFCKDGiA==" saltValue="KUnni6YEm00anzSSvyLqQA==" spinCount="100000" sqref="AE48:AE51" name="Rango2_43"/>
    <protectedRange algorithmName="SHA-512" hashValue="RQ91b7oAw60DVtcgB2vRpial2kSdzJx5guGCTYUwXYkKrtrUHfiYnLf9R+SNpYXlJDYpyEJLhcWwP0EqNN86dQ==" saltValue="W3RbH3zrcY9sy39xNwXNxg==" spinCount="100000" sqref="BB52:BJ55 BW52:BZ55" name="Rango2_88_99_16"/>
    <protectedRange algorithmName="SHA-512" hashValue="fMbmUM1DQ7FuAPRNvFL5mPdHUYjQnlLFhkuaxvHguaqR7aWyDxcmJs0jLYQfQKY+oyhsMb4Lew4VL6i7um3/ew==" saltValue="ydaTm0CeH8+/cYqoL/AMaQ==" spinCount="100000" sqref="AV52:AV55 AX52:BA55" name="Rango2_88_91_16"/>
    <protectedRange algorithmName="SHA-512" hashValue="CHipOQaT63FWw628cQcXXJRZlrbNZ7OgmnEbDx38UmmH7z19GRYEzXFiVOzHAy1OAaAbST7g2bHZHDKQp2qm3w==" saltValue="iRVuL+373yLHv0ZHzS9qog==" spinCount="100000" sqref="AK52:AK55 AH52:AI55 AM52:AM55" name="Rango2_88_7_5_16"/>
    <protectedRange algorithmName="SHA-512" hashValue="NkG6oHuDGvGBEiLAAq8MEJHEfLQUMyjihfH+DBXhT+eQW0r1yri7tOJEFRM9nbOejjjXiviq9RFo7KB7wF+xJA==" saltValue="bpjB0AAANu2X/PeR3eiFkA==" spinCount="100000" sqref="AN52:AT55" name="Rango2_88_65_16"/>
    <protectedRange algorithmName="SHA-512" hashValue="fPHvtIAf3pQeZUoAI9C2/vdXMHBpqqEq+67P5Ypyu4+9IWqs3yc9TZcMWQ0THLxUwqseQPyVvakuYFtCwJHsxA==" saltValue="QHIogSs2PrwAfdqa9PAOFQ==" spinCount="100000" sqref="AD52:AD55" name="Rango2_88_5_5_16"/>
    <protectedRange algorithmName="SHA-512" hashValue="LEEeiU6pKqm7TAP46VGlz0q+evvFwpT/0iLpRuWuQ7MacbP0OGL1/FSmrIEOg2rb6M+Jla2bPbVWiGag27j87w==" saltValue="HEVt+pS5OloNDlqSnzGLLw==" spinCount="100000" sqref="AJ52:AJ55" name="Rango2_8_7_16"/>
    <protectedRange algorithmName="SHA-512" hashValue="q2z5hEFmXS0v2chiPTC/VCoDWNlnhp+Xe6Ybfxe48vIsnB/KTJQxJv+pFUnCXfZ9T6vyJopuqFFNROfQTW/JUw==" saltValue="IctfdGJb5tOTpq+KPi9vww==" spinCount="100000" sqref="AF52:AG55" name="Rango2_88_39_16"/>
    <protectedRange algorithmName="SHA-512" hashValue="AYYX88LSDB6RDNMvSqt0KPGWPjBqTk56tMxTOlv5QD61MGTKAAQnSnudvNDWPN0Bbllh2qRQC+P5uq7goxjdrw==" saltValue="i/iPMewnks1FoXYOjKMEVg==" spinCount="100000" sqref="AC52:AC55" name="Rango2_87_6_16"/>
    <protectedRange algorithmName="SHA-512" hashValue="NUll9P9xh7KbSfMYpMxsRZLfDw/y/AzW2LSWlpXVscBDqiAxmzo71xjs+a2lh+jRa7pceOC849slke4+ZKx8LA==" saltValue="8qbkKpQ+CiQuLnqgShNvXA==" spinCount="100000" sqref="U52:U55" name="Rango2_88_6_16"/>
    <protectedRange algorithmName="SHA-512" hashValue="KHhv3JU/LRdRrRTxxkgFceEHPZ5UzadmpZRZR3zmQRnPvkUJZuanRafIJ+qde0IWwLZSvFIQDyUAHq6v6k7XIg==" saltValue="2GKG1kCzVNNcn+vbOPuhJA==" spinCount="100000" sqref="R52:R55" name="Rango2_2_5_16"/>
    <protectedRange algorithmName="SHA-512" hashValue="XZw03RosI/l0z9FxmTtF29EdZ7P+4+ybhqoaAAUmURojSR5XbGfjC4f2i8gMqfY+RI9JvfdCA6PSh9TduXfUxA==" saltValue="5TPtLq2WoiRSae/yaDPnTw==" spinCount="100000" sqref="CK52:CL55 CT52:CU55 CQ52:CR55 CA52:CC55 P52:P55 BK52:BL55 S52:T55 AW52:AW55 DB52:DO55 CW52:CZ55 BS52:BV55 V52:AB55 AU52:AU55 CF52:CG55" name="Rango2_99_16"/>
    <protectedRange algorithmName="SHA-512" hashValue="9+DNppQbWrLYYUMoJ+lyQctV2bX3Vq9kZnegLbpjTLP49It2ovUbcartuoQTeXgP+TGpY//7mDH/UQlFCKDGiA==" saltValue="KUnni6YEm00anzSSvyLqQA==" spinCount="100000" sqref="AE52:AE55" name="Rango2_44"/>
    <protectedRange algorithmName="SHA-512" hashValue="EEHzbvEYwO1eufllBljOz0uf9BJ2ENtvOScQ7IsS321QhYbwKn7qhHKKP8cKj02rTDvVRMWvwQ1ZP0mZWsBprQ==" saltValue="CjXqBRFbKezlWOFV37MnDQ==" spinCount="100000" sqref="GR30:GS30 GX30 GO30" name="Rango2_30_2_1"/>
    <protectedRange algorithmName="SHA-512" hashValue="Umj9+5Ys20VQPxBFtc6qE5LtKKSgPKwit+B8dd4XnEUaLfBM2ozpkEC4YxwK0SbBiAHDDex+pY+LomQ0lyuamQ==" saltValue="N2/MCRws+mmA+NXw0axolg==" spinCount="100000" sqref="GK30 GI30 GF30 GM30 FZ30" name="Rango2_31_2_1"/>
    <protectedRange algorithmName="SHA-512" hashValue="q2z5hEFmXS0v2chiPTC/VCoDWNlnhp+Xe6Ybfxe48vIsnB/KTJQxJv+pFUnCXfZ9T6vyJopuqFFNROfQTW/JUw==" saltValue="IctfdGJb5tOTpq+KPi9vww==" spinCount="100000" sqref="IB30 IE30:IK30" name="Rango2_88_39_17"/>
    <protectedRange algorithmName="SHA-512" hashValue="XZw03RosI/l0z9FxmTtF29EdZ7P+4+ybhqoaAAUmURojSR5XbGfjC4f2i8gMqfY+RI9JvfdCA6PSh9TduXfUxA==" saltValue="5TPtLq2WoiRSae/yaDPnTw==" spinCount="100000" sqref="FR30:FS30 ES30:ET30 EW30:EX30 FG30 GP30 GU30 GA30 FX30:FY30 IC30 FV30 EP30 GN30 GL30 GZ30:HA30 HK30 IM30:IN30 FJ30 HV30:IA30 EB30:EK30 IP30" name="Rango2_99_17"/>
    <protectedRange algorithmName="SHA-512" hashValue="YXHanhqXL0e4jPrzkCF8r/22WmlCviFUW909WKuG1JOcU0mp0/Huh0aP3EaGYxV2ep0WGu48HsShAy4Ka2uOiw==" saltValue="h/7U5iwJm7DLR4tRVfwZYw==" spinCount="100000" sqref="GD30" name="Rango2_33_1"/>
    <protectedRange algorithmName="SHA-512" hashValue="pL4tgTKqwEsWSIEGFTBd+4pvEhE7d5Q99Eijs+L/Y1rhA0saQGGRJw5Pv2HLOP0quglztFwB6WVnQ1YGxd4AiQ==" saltValue="IF5mhk2RcoEjrcYppes1VA==" spinCount="100000" sqref="FU30" name="Rango2_30_1"/>
    <protectedRange algorithmName="SHA-512" hashValue="9+DNppQbWrLYYUMoJ+lyQctV2bX3Vq9kZnegLbpjTLP49It2ovUbcartuoQTeXgP+TGpY//7mDH/UQlFCKDGiA==" saltValue="KUnni6YEm00anzSSvyLqQA==" spinCount="100000" sqref="FF30 GY30 EZ30:FB30 FD30 FI30 FL30:FM30 EO30 FO30:FP30 HT30:HU30 HE30:HJ30 GG30 GJ30" name="Rango2_45"/>
    <protectedRange algorithmName="SHA-512" hashValue="EEHzbvEYwO1eufllBljOz0uf9BJ2ENtvOScQ7IsS321QhYbwKn7qhHKKP8cKj02rTDvVRMWvwQ1ZP0mZWsBprQ==" saltValue="CjXqBRFbKezlWOFV37MnDQ==" spinCount="100000" sqref="GR31:GS31 GX31 GO31" name="Rango2_30_2_2"/>
    <protectedRange algorithmName="SHA-512" hashValue="Rgskw+AQdeJ5qbJdarzTa3SCkJfDGziy0Uan5N0F3IWn/H3Z/e+VcB56R7Nes7MPxNHewNP1sSSucVjz3iTLeA==" saltValue="qKZH3DnwaZHBzy3cBZo1qQ==" spinCount="100000" sqref="GG31" name="Rango2_31_28_1"/>
    <protectedRange algorithmName="SHA-512" hashValue="Umj9+5Ys20VQPxBFtc6qE5LtKKSgPKwit+B8dd4XnEUaLfBM2ozpkEC4YxwK0SbBiAHDDex+pY+LomQ0lyuamQ==" saltValue="N2/MCRws+mmA+NXw0axolg==" spinCount="100000" sqref="GK31 GI31 GF31 GM31 FZ31" name="Rango2_31_2_2"/>
    <protectedRange algorithmName="SHA-512" hashValue="q2z5hEFmXS0v2chiPTC/VCoDWNlnhp+Xe6Ybfxe48vIsnB/KTJQxJv+pFUnCXfZ9T6vyJopuqFFNROfQTW/JUw==" saltValue="IctfdGJb5tOTpq+KPi9vww==" spinCount="100000" sqref="IB31 IE31:IK31" name="Rango2_88_39_18"/>
    <protectedRange algorithmName="SHA-512" hashValue="XZw03RosI/l0z9FxmTtF29EdZ7P+4+ybhqoaAAUmURojSR5XbGfjC4f2i8gMqfY+RI9JvfdCA6PSh9TduXfUxA==" saltValue="5TPtLq2WoiRSae/yaDPnTw==" spinCount="100000" sqref="FR31:FS31 ES31:ET31 EW31:EX31 FG31 GP31 GU31 GA31 FX31:FY31 IC31 FV31 EP31 GN31 GL31 GZ31:HA31 HK31 IM31:IN31 FJ31 HV31:IA31 EB31:EK31 IP31" name="Rango2_99_18"/>
    <protectedRange algorithmName="SHA-512" hashValue="YXHanhqXL0e4jPrzkCF8r/22WmlCviFUW909WKuG1JOcU0mp0/Huh0aP3EaGYxV2ep0WGu48HsShAy4Ka2uOiw==" saltValue="h/7U5iwJm7DLR4tRVfwZYw==" spinCount="100000" sqref="GD31 GJ31" name="Rango2_33_2"/>
    <protectedRange algorithmName="SHA-512" hashValue="pL4tgTKqwEsWSIEGFTBd+4pvEhE7d5Q99Eijs+L/Y1rhA0saQGGRJw5Pv2HLOP0quglztFwB6WVnQ1YGxd4AiQ==" saltValue="IF5mhk2RcoEjrcYppes1VA==" spinCount="100000" sqref="FU31" name="Rango2_30_3"/>
    <protectedRange algorithmName="SHA-512" hashValue="9+DNppQbWrLYYUMoJ+lyQctV2bX3Vq9kZnegLbpjTLP49It2ovUbcartuoQTeXgP+TGpY//7mDH/UQlFCKDGiA==" saltValue="KUnni6YEm00anzSSvyLqQA==" spinCount="100000" sqref="FF31 GY31 EZ31:FB31 FD31 FI31 FL31:FM31 EO31 FO31:FP31 HT31:HU31 HE31:HJ31" name="Rango2_46"/>
    <protectedRange algorithmName="SHA-512" hashValue="EEHzbvEYwO1eufllBljOz0uf9BJ2ENtvOScQ7IsS321QhYbwKn7qhHKKP8cKj02rTDvVRMWvwQ1ZP0mZWsBprQ==" saltValue="CjXqBRFbKezlWOFV37MnDQ==" spinCount="100000" sqref="GR32:GS32 GX32 GO32" name="Rango2_30_2_3"/>
    <protectedRange algorithmName="SHA-512" hashValue="Rgskw+AQdeJ5qbJdarzTa3SCkJfDGziy0Uan5N0F3IWn/H3Z/e+VcB56R7Nes7MPxNHewNP1sSSucVjz3iTLeA==" saltValue="qKZH3DnwaZHBzy3cBZo1qQ==" spinCount="100000" sqref="GG32" name="Rango2_31_28_2"/>
    <protectedRange algorithmName="SHA-512" hashValue="Umj9+5Ys20VQPxBFtc6qE5LtKKSgPKwit+B8dd4XnEUaLfBM2ozpkEC4YxwK0SbBiAHDDex+pY+LomQ0lyuamQ==" saltValue="N2/MCRws+mmA+NXw0axolg==" spinCount="100000" sqref="GK32 GI32 GF32 GM32 FZ32" name="Rango2_31_2_3"/>
    <protectedRange algorithmName="SHA-512" hashValue="q2z5hEFmXS0v2chiPTC/VCoDWNlnhp+Xe6Ybfxe48vIsnB/KTJQxJv+pFUnCXfZ9T6vyJopuqFFNROfQTW/JUw==" saltValue="IctfdGJb5tOTpq+KPi9vww==" spinCount="100000" sqref="IB32 IE32:IK32" name="Rango2_88_39_19"/>
    <protectedRange algorithmName="SHA-512" hashValue="XZw03RosI/l0z9FxmTtF29EdZ7P+4+ybhqoaAAUmURojSR5XbGfjC4f2i8gMqfY+RI9JvfdCA6PSh9TduXfUxA==" saltValue="5TPtLq2WoiRSae/yaDPnTw==" spinCount="100000" sqref="FR32:FS32 ES32:ET32 EW32:EX32 FG32 GP32 GU32 GA32 FX32:FY32 IC32 FV32 EP32 GN32 GL32 GZ32:HA32 HK32 IM32:IN32 FJ32 HV32:IA32 EB32:EK32 IP32" name="Rango2_99_19"/>
    <protectedRange algorithmName="SHA-512" hashValue="YXHanhqXL0e4jPrzkCF8r/22WmlCviFUW909WKuG1JOcU0mp0/Huh0aP3EaGYxV2ep0WGu48HsShAy4Ka2uOiw==" saltValue="h/7U5iwJm7DLR4tRVfwZYw==" spinCount="100000" sqref="GD32 GJ32" name="Rango2_33_3"/>
    <protectedRange algorithmName="SHA-512" hashValue="pL4tgTKqwEsWSIEGFTBd+4pvEhE7d5Q99Eijs+L/Y1rhA0saQGGRJw5Pv2HLOP0quglztFwB6WVnQ1YGxd4AiQ==" saltValue="IF5mhk2RcoEjrcYppes1VA==" spinCount="100000" sqref="FU32" name="Rango2_30_4"/>
    <protectedRange algorithmName="SHA-512" hashValue="9+DNppQbWrLYYUMoJ+lyQctV2bX3Vq9kZnegLbpjTLP49It2ovUbcartuoQTeXgP+TGpY//7mDH/UQlFCKDGiA==" saltValue="KUnni6YEm00anzSSvyLqQA==" spinCount="100000" sqref="FF32 GY32 EZ32:FB32 FD32 FI32 FL32:FM32 EO32 FO32:FP32 HT32:HU32 HE32:HJ32" name="Rango2_47"/>
    <protectedRange algorithmName="SHA-512" hashValue="EEHzbvEYwO1eufllBljOz0uf9BJ2ENtvOScQ7IsS321QhYbwKn7qhHKKP8cKj02rTDvVRMWvwQ1ZP0mZWsBprQ==" saltValue="CjXqBRFbKezlWOFV37MnDQ==" spinCount="100000" sqref="GR33:GS33 GX33 GO33" name="Rango2_30_2_4"/>
    <protectedRange algorithmName="SHA-512" hashValue="Rgskw+AQdeJ5qbJdarzTa3SCkJfDGziy0Uan5N0F3IWn/H3Z/e+VcB56R7Nes7MPxNHewNP1sSSucVjz3iTLeA==" saltValue="qKZH3DnwaZHBzy3cBZo1qQ==" spinCount="100000" sqref="GG33" name="Rango2_31_28_3"/>
    <protectedRange algorithmName="SHA-512" hashValue="Umj9+5Ys20VQPxBFtc6qE5LtKKSgPKwit+B8dd4XnEUaLfBM2ozpkEC4YxwK0SbBiAHDDex+pY+LomQ0lyuamQ==" saltValue="N2/MCRws+mmA+NXw0axolg==" spinCount="100000" sqref="GK33 GI33 GF33 GM33 FZ33" name="Rango2_31_2_4"/>
    <protectedRange algorithmName="SHA-512" hashValue="q2z5hEFmXS0v2chiPTC/VCoDWNlnhp+Xe6Ybfxe48vIsnB/KTJQxJv+pFUnCXfZ9T6vyJopuqFFNROfQTW/JUw==" saltValue="IctfdGJb5tOTpq+KPi9vww==" spinCount="100000" sqref="IB33 IE33:IK33" name="Rango2_88_39_20"/>
    <protectedRange algorithmName="SHA-512" hashValue="XZw03RosI/l0z9FxmTtF29EdZ7P+4+ybhqoaAAUmURojSR5XbGfjC4f2i8gMqfY+RI9JvfdCA6PSh9TduXfUxA==" saltValue="5TPtLq2WoiRSae/yaDPnTw==" spinCount="100000" sqref="FR33:FS33 ES33:ET33 EW33:EX33 FG33 GP33 GU33 GA33 FX33:FY33 IC33 FV33 EP33 GN33 GL33 GZ33:HA33 HK33 IM33:IN33 FJ33 HV33:IA33 EB33:EK33 IP33" name="Rango2_99_20"/>
    <protectedRange algorithmName="SHA-512" hashValue="YXHanhqXL0e4jPrzkCF8r/22WmlCviFUW909WKuG1JOcU0mp0/Huh0aP3EaGYxV2ep0WGu48HsShAy4Ka2uOiw==" saltValue="h/7U5iwJm7DLR4tRVfwZYw==" spinCount="100000" sqref="GD33 GJ33" name="Rango2_33_4"/>
    <protectedRange algorithmName="SHA-512" hashValue="pL4tgTKqwEsWSIEGFTBd+4pvEhE7d5Q99Eijs+L/Y1rhA0saQGGRJw5Pv2HLOP0quglztFwB6WVnQ1YGxd4AiQ==" saltValue="IF5mhk2RcoEjrcYppes1VA==" spinCount="100000" sqref="FU33" name="Rango2_30_5"/>
    <protectedRange algorithmName="SHA-512" hashValue="9+DNppQbWrLYYUMoJ+lyQctV2bX3Vq9kZnegLbpjTLP49It2ovUbcartuoQTeXgP+TGpY//7mDH/UQlFCKDGiA==" saltValue="KUnni6YEm00anzSSvyLqQA==" spinCount="100000" sqref="FF33 GY33 EZ33:FB33 FD33 FI33 FL33:FM33 EO33 FO33:FP33 HT33:HU33 HE33:HJ33" name="Rango2_48"/>
    <protectedRange algorithmName="SHA-512" hashValue="EEHzbvEYwO1eufllBljOz0uf9BJ2ENtvOScQ7IsS321QhYbwKn7qhHKKP8cKj02rTDvVRMWvwQ1ZP0mZWsBprQ==" saltValue="CjXqBRFbKezlWOFV37MnDQ==" spinCount="100000" sqref="GR34:GS34 GX34 GO34" name="Rango2_30_2_5"/>
    <protectedRange algorithmName="SHA-512" hashValue="Rgskw+AQdeJ5qbJdarzTa3SCkJfDGziy0Uan5N0F3IWn/H3Z/e+VcB56R7Nes7MPxNHewNP1sSSucVjz3iTLeA==" saltValue="qKZH3DnwaZHBzy3cBZo1qQ==" spinCount="100000" sqref="GG34" name="Rango2_31_28_4"/>
    <protectedRange algorithmName="SHA-512" hashValue="Umj9+5Ys20VQPxBFtc6qE5LtKKSgPKwit+B8dd4XnEUaLfBM2ozpkEC4YxwK0SbBiAHDDex+pY+LomQ0lyuamQ==" saltValue="N2/MCRws+mmA+NXw0axolg==" spinCount="100000" sqref="GK34 GI34 GF34 GM34 FZ34" name="Rango2_31_2_5"/>
    <protectedRange algorithmName="SHA-512" hashValue="q2z5hEFmXS0v2chiPTC/VCoDWNlnhp+Xe6Ybfxe48vIsnB/KTJQxJv+pFUnCXfZ9T6vyJopuqFFNROfQTW/JUw==" saltValue="IctfdGJb5tOTpq+KPi9vww==" spinCount="100000" sqref="IB34 IE34:IK34" name="Rango2_88_39_21"/>
    <protectedRange algorithmName="SHA-512" hashValue="XZw03RosI/l0z9FxmTtF29EdZ7P+4+ybhqoaAAUmURojSR5XbGfjC4f2i8gMqfY+RI9JvfdCA6PSh9TduXfUxA==" saltValue="5TPtLq2WoiRSae/yaDPnTw==" spinCount="100000" sqref="FR34:FS34 ES34:ET34 EW34:EX34 FG34 GP34 GU34 GA34 FX34:FY34 IC34 FV34 EP34 GN34 GL34 GZ34:HA34 HK34 IM34:IN34 FJ34 HV34:IA34 EB34:EK34 IP34" name="Rango2_99_21"/>
    <protectedRange algorithmName="SHA-512" hashValue="YXHanhqXL0e4jPrzkCF8r/22WmlCviFUW909WKuG1JOcU0mp0/Huh0aP3EaGYxV2ep0WGu48HsShAy4Ka2uOiw==" saltValue="h/7U5iwJm7DLR4tRVfwZYw==" spinCount="100000" sqref="GD34 GJ34" name="Rango2_33_5"/>
    <protectedRange algorithmName="SHA-512" hashValue="pL4tgTKqwEsWSIEGFTBd+4pvEhE7d5Q99Eijs+L/Y1rhA0saQGGRJw5Pv2HLOP0quglztFwB6WVnQ1YGxd4AiQ==" saltValue="IF5mhk2RcoEjrcYppes1VA==" spinCount="100000" sqref="FU34" name="Rango2_30_6"/>
    <protectedRange algorithmName="SHA-512" hashValue="9+DNppQbWrLYYUMoJ+lyQctV2bX3Vq9kZnegLbpjTLP49It2ovUbcartuoQTeXgP+TGpY//7mDH/UQlFCKDGiA==" saltValue="KUnni6YEm00anzSSvyLqQA==" spinCount="100000" sqref="FF34 GY34 EZ34:FB34 FD34 FI34 FL34:FM34 EO34 FO34:FP34 HT34:HU34 HE34:HJ34" name="Rango2_49"/>
    <protectedRange algorithmName="SHA-512" hashValue="EEHzbvEYwO1eufllBljOz0uf9BJ2ENtvOScQ7IsS321QhYbwKn7qhHKKP8cKj02rTDvVRMWvwQ1ZP0mZWsBprQ==" saltValue="CjXqBRFbKezlWOFV37MnDQ==" spinCount="100000" sqref="GR35:GS36 GX35:GX36 GO35:GO36" name="Rango2_30_2_6"/>
    <protectedRange algorithmName="SHA-512" hashValue="Rgskw+AQdeJ5qbJdarzTa3SCkJfDGziy0Uan5N0F3IWn/H3Z/e+VcB56R7Nes7MPxNHewNP1sSSucVjz3iTLeA==" saltValue="qKZH3DnwaZHBzy3cBZo1qQ==" spinCount="100000" sqref="GG35:GG36" name="Rango2_31_28_5"/>
    <protectedRange algorithmName="SHA-512" hashValue="Umj9+5Ys20VQPxBFtc6qE5LtKKSgPKwit+B8dd4XnEUaLfBM2ozpkEC4YxwK0SbBiAHDDex+pY+LomQ0lyuamQ==" saltValue="N2/MCRws+mmA+NXw0axolg==" spinCount="100000" sqref="GK35:GK36 GI35:GI36 GF35:GF36 GC35 GM35:GM36 FZ35:FZ36" name="Rango2_31_2_6"/>
    <protectedRange algorithmName="SHA-512" hashValue="q2z5hEFmXS0v2chiPTC/VCoDWNlnhp+Xe6Ybfxe48vIsnB/KTJQxJv+pFUnCXfZ9T6vyJopuqFFNROfQTW/JUw==" saltValue="IctfdGJb5tOTpq+KPi9vww==" spinCount="100000" sqref="IB35:IB36 IE35:IK36" name="Rango2_88_39_22"/>
    <protectedRange algorithmName="SHA-512" hashValue="XZw03RosI/l0z9FxmTtF29EdZ7P+4+ybhqoaAAUmURojSR5XbGfjC4f2i8gMqfY+RI9JvfdCA6PSh9TduXfUxA==" saltValue="5TPtLq2WoiRSae/yaDPnTw==" spinCount="100000" sqref="FR35:FS36 ES35:ET36 EW35:EX36 FG35:FG36 GP35:GP36 GU35:GU36 GA35:GA36 FX35:FY36 IC35:IC36 FV35:FV36 EP35:EP36 GN35:GN36 GL35:GL36 GZ35:HA36 HK35:HK36 IM35:IN36 FJ35:FJ36 HV35:IA36 EB35:EK36 IP35:IP36" name="Rango2_99_22"/>
    <protectedRange algorithmName="SHA-512" hashValue="YXHanhqXL0e4jPrzkCF8r/22WmlCviFUW909WKuG1JOcU0mp0/Huh0aP3EaGYxV2ep0WGu48HsShAy4Ka2uOiw==" saltValue="h/7U5iwJm7DLR4tRVfwZYw==" spinCount="100000" sqref="GD35:GD36 GJ35:GJ36" name="Rango2_33_6"/>
    <protectedRange algorithmName="SHA-512" hashValue="pL4tgTKqwEsWSIEGFTBd+4pvEhE7d5Q99Eijs+L/Y1rhA0saQGGRJw5Pv2HLOP0quglztFwB6WVnQ1YGxd4AiQ==" saltValue="IF5mhk2RcoEjrcYppes1VA==" spinCount="100000" sqref="FU35:FU36" name="Rango2_30_7"/>
    <protectedRange algorithmName="SHA-512" hashValue="9+DNppQbWrLYYUMoJ+lyQctV2bX3Vq9kZnegLbpjTLP49It2ovUbcartuoQTeXgP+TGpY//7mDH/UQlFCKDGiA==" saltValue="KUnni6YEm00anzSSvyLqQA==" spinCount="100000" sqref="FF35:FF36 GY35:GY36 EZ35:FB36 FD35:FD36 FI35:FI36 FL35:FM36 EO35:EO36 FO35:FP36 HT35:HU36 HE35:HJ36" name="Rango2_50"/>
    <protectedRange algorithmName="SHA-512" hashValue="EEHzbvEYwO1eufllBljOz0uf9BJ2ENtvOScQ7IsS321QhYbwKn7qhHKKP8cKj02rTDvVRMWvwQ1ZP0mZWsBprQ==" saltValue="CjXqBRFbKezlWOFV37MnDQ==" spinCount="100000" sqref="GR37:GS37 GX37 GO37" name="Rango2_30_2_7"/>
    <protectedRange algorithmName="SHA-512" hashValue="Rgskw+AQdeJ5qbJdarzTa3SCkJfDGziy0Uan5N0F3IWn/H3Z/e+VcB56R7Nes7MPxNHewNP1sSSucVjz3iTLeA==" saltValue="qKZH3DnwaZHBzy3cBZo1qQ==" spinCount="100000" sqref="GG37" name="Rango2_31_28_6"/>
    <protectedRange algorithmName="SHA-512" hashValue="Umj9+5Ys20VQPxBFtc6qE5LtKKSgPKwit+B8dd4XnEUaLfBM2ozpkEC4YxwK0SbBiAHDDex+pY+LomQ0lyuamQ==" saltValue="N2/MCRws+mmA+NXw0axolg==" spinCount="100000" sqref="GK37 GI37 GF37 GM37 FZ37" name="Rango2_31_2_7"/>
    <protectedRange algorithmName="SHA-512" hashValue="q2z5hEFmXS0v2chiPTC/VCoDWNlnhp+Xe6Ybfxe48vIsnB/KTJQxJv+pFUnCXfZ9T6vyJopuqFFNROfQTW/JUw==" saltValue="IctfdGJb5tOTpq+KPi9vww==" spinCount="100000" sqref="IB37 IE37:IK37" name="Rango2_88_39_23"/>
    <protectedRange algorithmName="SHA-512" hashValue="XZw03RosI/l0z9FxmTtF29EdZ7P+4+ybhqoaAAUmURojSR5XbGfjC4f2i8gMqfY+RI9JvfdCA6PSh9TduXfUxA==" saltValue="5TPtLq2WoiRSae/yaDPnTw==" spinCount="100000" sqref="FR37:FS37 ES37:ET37 EW37:EX37 FG37 GP37 GU37 GA37 FX37:FY37 IC37 FV37 EP37 GN37 GL37 GZ37:HA37 HK37 IM37:IN37 FJ37 HV37:IA37 EB37:EK37 IP37" name="Rango2_99_23"/>
    <protectedRange algorithmName="SHA-512" hashValue="YXHanhqXL0e4jPrzkCF8r/22WmlCviFUW909WKuG1JOcU0mp0/Huh0aP3EaGYxV2ep0WGu48HsShAy4Ka2uOiw==" saltValue="h/7U5iwJm7DLR4tRVfwZYw==" spinCount="100000" sqref="GD37" name="Rango2_33_7"/>
    <protectedRange algorithmName="SHA-512" hashValue="pL4tgTKqwEsWSIEGFTBd+4pvEhE7d5Q99Eijs+L/Y1rhA0saQGGRJw5Pv2HLOP0quglztFwB6WVnQ1YGxd4AiQ==" saltValue="IF5mhk2RcoEjrcYppes1VA==" spinCount="100000" sqref="FU37" name="Rango2_30_8"/>
    <protectedRange algorithmName="SHA-512" hashValue="9+DNppQbWrLYYUMoJ+lyQctV2bX3Vq9kZnegLbpjTLP49It2ovUbcartuoQTeXgP+TGpY//7mDH/UQlFCKDGiA==" saltValue="KUnni6YEm00anzSSvyLqQA==" spinCount="100000" sqref="FF37 GY37 EZ37:FB37 FD37 FI37 FL37:FM37 EO37 FO37:FP37 HT37:HU37 HE37:HJ37 GJ37" name="Rango2_52"/>
    <protectedRange algorithmName="SHA-512" hashValue="EEHzbvEYwO1eufllBljOz0uf9BJ2ENtvOScQ7IsS321QhYbwKn7qhHKKP8cKj02rTDvVRMWvwQ1ZP0mZWsBprQ==" saltValue="CjXqBRFbKezlWOFV37MnDQ==" spinCount="100000" sqref="GR38:GS39 GX38:GX39 GO38:GO39" name="Rango2_30_2_8"/>
    <protectedRange algorithmName="SHA-512" hashValue="Rgskw+AQdeJ5qbJdarzTa3SCkJfDGziy0Uan5N0F3IWn/H3Z/e+VcB56R7Nes7MPxNHewNP1sSSucVjz3iTLeA==" saltValue="qKZH3DnwaZHBzy3cBZo1qQ==" spinCount="100000" sqref="GG38:GG39" name="Rango2_31_28_7"/>
    <protectedRange algorithmName="SHA-512" hashValue="Umj9+5Ys20VQPxBFtc6qE5LtKKSgPKwit+B8dd4XnEUaLfBM2ozpkEC4YxwK0SbBiAHDDex+pY+LomQ0lyuamQ==" saltValue="N2/MCRws+mmA+NXw0axolg==" spinCount="100000" sqref="GK38:GK39 GI38:GI39 GF38:GF39 GM38:GM39 FZ38:FZ39" name="Rango2_31_2_8"/>
    <protectedRange algorithmName="SHA-512" hashValue="q2z5hEFmXS0v2chiPTC/VCoDWNlnhp+Xe6Ybfxe48vIsnB/KTJQxJv+pFUnCXfZ9T6vyJopuqFFNROfQTW/JUw==" saltValue="IctfdGJb5tOTpq+KPi9vww==" spinCount="100000" sqref="IB38:IB39 IE38:IK39" name="Rango2_88_39_24"/>
    <protectedRange algorithmName="SHA-512" hashValue="XZw03RosI/l0z9FxmTtF29EdZ7P+4+ybhqoaAAUmURojSR5XbGfjC4f2i8gMqfY+RI9JvfdCA6PSh9TduXfUxA==" saltValue="5TPtLq2WoiRSae/yaDPnTw==" spinCount="100000" sqref="FR38:FS39 ES38:ET39 EW38:EX39 FG38:FG39 GP38:GP39 GU38:GU39 GA38:GA39 FX38:FY39 IC38:IC39 FV38:FV39 EP38:EP39 GN38:GN39 GL38:GL39 GZ38:HA39 HK38:HK39 IM38:IN39 FJ38:FJ39 HV38:IA39 EB38:EK39 IP38:IP39" name="Rango2_99_24"/>
    <protectedRange algorithmName="SHA-512" hashValue="YXHanhqXL0e4jPrzkCF8r/22WmlCviFUW909WKuG1JOcU0mp0/Huh0aP3EaGYxV2ep0WGu48HsShAy4Ka2uOiw==" saltValue="h/7U5iwJm7DLR4tRVfwZYw==" spinCount="100000" sqref="GD38:GD39 GJ38:GJ39" name="Rango2_33_8"/>
    <protectedRange algorithmName="SHA-512" hashValue="pL4tgTKqwEsWSIEGFTBd+4pvEhE7d5Q99Eijs+L/Y1rhA0saQGGRJw5Pv2HLOP0quglztFwB6WVnQ1YGxd4AiQ==" saltValue="IF5mhk2RcoEjrcYppes1VA==" spinCount="100000" sqref="FU38:FU39" name="Rango2_30_9"/>
    <protectedRange algorithmName="SHA-512" hashValue="9+DNppQbWrLYYUMoJ+lyQctV2bX3Vq9kZnegLbpjTLP49It2ovUbcartuoQTeXgP+TGpY//7mDH/UQlFCKDGiA==" saltValue="KUnni6YEm00anzSSvyLqQA==" spinCount="100000" sqref="FF38:FF39 GY38:GY39 EZ38:FB39 FD38:FD39 FI38:FI39 FL38:FM39 EO38:EO39 FO38:FP39 HT38:HU39 HE38:HJ39" name="Rango2_62"/>
    <protectedRange algorithmName="SHA-512" hashValue="EEHzbvEYwO1eufllBljOz0uf9BJ2ENtvOScQ7IsS321QhYbwKn7qhHKKP8cKj02rTDvVRMWvwQ1ZP0mZWsBprQ==" saltValue="CjXqBRFbKezlWOFV37MnDQ==" spinCount="100000" sqref="GR40:GS41 GX40:GX41 GO40:GO41" name="Rango2_30_2_9"/>
    <protectedRange algorithmName="SHA-512" hashValue="Rgskw+AQdeJ5qbJdarzTa3SCkJfDGziy0Uan5N0F3IWn/H3Z/e+VcB56R7Nes7MPxNHewNP1sSSucVjz3iTLeA==" saltValue="qKZH3DnwaZHBzy3cBZo1qQ==" spinCount="100000" sqref="GG40:GG41" name="Rango2_31_28_8"/>
    <protectedRange algorithmName="SHA-512" hashValue="Umj9+5Ys20VQPxBFtc6qE5LtKKSgPKwit+B8dd4XnEUaLfBM2ozpkEC4YxwK0SbBiAHDDex+pY+LomQ0lyuamQ==" saltValue="N2/MCRws+mmA+NXw0axolg==" spinCount="100000" sqref="GK40:GK41 GI40:GI41 GF40:GF41 GM40:GM41 FZ40:FZ41" name="Rango2_31_2_9"/>
    <protectedRange algorithmName="SHA-512" hashValue="q2z5hEFmXS0v2chiPTC/VCoDWNlnhp+Xe6Ybfxe48vIsnB/KTJQxJv+pFUnCXfZ9T6vyJopuqFFNROfQTW/JUw==" saltValue="IctfdGJb5tOTpq+KPi9vww==" spinCount="100000" sqref="IB40:IB41 IE40:IK41" name="Rango2_88_39_25"/>
    <protectedRange algorithmName="SHA-512" hashValue="XZw03RosI/l0z9FxmTtF29EdZ7P+4+ybhqoaAAUmURojSR5XbGfjC4f2i8gMqfY+RI9JvfdCA6PSh9TduXfUxA==" saltValue="5TPtLq2WoiRSae/yaDPnTw==" spinCount="100000" sqref="FR40:FS41 ES40:ET41 EW40:EX41 FG40:FG41 GP40:GP41 GU40:GU41 GA40:GA41 FX40:FY41 IC40:IC41 FV40:FV41 EP40:EP41 GN40:GN41 GL40:GL41 GZ40:HA41 HK40:HK41 IM40:IN41 FJ40:FJ41 HV40:IA41 EB40:EK41 IP40:IP41" name="Rango2_99_25"/>
    <protectedRange algorithmName="SHA-512" hashValue="YXHanhqXL0e4jPrzkCF8r/22WmlCviFUW909WKuG1JOcU0mp0/Huh0aP3EaGYxV2ep0WGu48HsShAy4Ka2uOiw==" saltValue="h/7U5iwJm7DLR4tRVfwZYw==" spinCount="100000" sqref="GD40:GD41 GJ40:GJ41" name="Rango2_33_9"/>
    <protectedRange algorithmName="SHA-512" hashValue="pL4tgTKqwEsWSIEGFTBd+4pvEhE7d5Q99Eijs+L/Y1rhA0saQGGRJw5Pv2HLOP0quglztFwB6WVnQ1YGxd4AiQ==" saltValue="IF5mhk2RcoEjrcYppes1VA==" spinCount="100000" sqref="FU40:FU41" name="Rango2_30_10"/>
    <protectedRange algorithmName="SHA-512" hashValue="9+DNppQbWrLYYUMoJ+lyQctV2bX3Vq9kZnegLbpjTLP49It2ovUbcartuoQTeXgP+TGpY//7mDH/UQlFCKDGiA==" saltValue="KUnni6YEm00anzSSvyLqQA==" spinCount="100000" sqref="FF40:FF41 GY40:GY41 EZ40:FB41 FD40:FD41 FI40:FI41 FL40:FM41 EO40:EO41 FO40:FP41 HT40:HU41 HE40:HJ41" name="Rango2_64"/>
    <protectedRange algorithmName="SHA-512" hashValue="EEHzbvEYwO1eufllBljOz0uf9BJ2ENtvOScQ7IsS321QhYbwKn7qhHKKP8cKj02rTDvVRMWvwQ1ZP0mZWsBprQ==" saltValue="CjXqBRFbKezlWOFV37MnDQ==" spinCount="100000" sqref="GR42:GS43 GX42:GX43 GO42:GO43" name="Rango2_30_2_10"/>
    <protectedRange algorithmName="SHA-512" hashValue="Rgskw+AQdeJ5qbJdarzTa3SCkJfDGziy0Uan5N0F3IWn/H3Z/e+VcB56R7Nes7MPxNHewNP1sSSucVjz3iTLeA==" saltValue="qKZH3DnwaZHBzy3cBZo1qQ==" spinCount="100000" sqref="GG42:GG43" name="Rango2_31_28_9"/>
    <protectedRange algorithmName="SHA-512" hashValue="Umj9+5Ys20VQPxBFtc6qE5LtKKSgPKwit+B8dd4XnEUaLfBM2ozpkEC4YxwK0SbBiAHDDex+pY+LomQ0lyuamQ==" saltValue="N2/MCRws+mmA+NXw0axolg==" spinCount="100000" sqref="GK42:GK43 GI42:GI43 GF42:GF43 GC42 GM42:GM43 FZ42:FZ43" name="Rango2_31_2_10"/>
    <protectedRange algorithmName="SHA-512" hashValue="q2z5hEFmXS0v2chiPTC/VCoDWNlnhp+Xe6Ybfxe48vIsnB/KTJQxJv+pFUnCXfZ9T6vyJopuqFFNROfQTW/JUw==" saltValue="IctfdGJb5tOTpq+KPi9vww==" spinCount="100000" sqref="IB42:IB43 IE42:IK43" name="Rango2_88_39_26"/>
    <protectedRange algorithmName="SHA-512" hashValue="XZw03RosI/l0z9FxmTtF29EdZ7P+4+ybhqoaAAUmURojSR5XbGfjC4f2i8gMqfY+RI9JvfdCA6PSh9TduXfUxA==" saltValue="5TPtLq2WoiRSae/yaDPnTw==" spinCount="100000" sqref="FR42:FS43 ES42:ET43 EW42:EX43 FG42:FG43 GP42:GP43 GU42:GU43 GA42:GA43 FX42:FY43 IC42:IC43 FV42:FV43 EP42:EP43 GN42:GN43 GL42:GL43 GZ42:HA43 HK42:HK43 IM42:IN43 FJ42:FJ43 HV42:IA43 EB42:EK43 IP42:IP43" name="Rango2_99_26"/>
    <protectedRange algorithmName="SHA-512" hashValue="YXHanhqXL0e4jPrzkCF8r/22WmlCviFUW909WKuG1JOcU0mp0/Huh0aP3EaGYxV2ep0WGu48HsShAy4Ka2uOiw==" saltValue="h/7U5iwJm7DLR4tRVfwZYw==" spinCount="100000" sqref="GD42:GD43 GJ42:GJ43" name="Rango2_33_10"/>
    <protectedRange algorithmName="SHA-512" hashValue="pL4tgTKqwEsWSIEGFTBd+4pvEhE7d5Q99Eijs+L/Y1rhA0saQGGRJw5Pv2HLOP0quglztFwB6WVnQ1YGxd4AiQ==" saltValue="IF5mhk2RcoEjrcYppes1VA==" spinCount="100000" sqref="FU42:FU43" name="Rango2_30_11"/>
    <protectedRange algorithmName="SHA-512" hashValue="9+DNppQbWrLYYUMoJ+lyQctV2bX3Vq9kZnegLbpjTLP49It2ovUbcartuoQTeXgP+TGpY//7mDH/UQlFCKDGiA==" saltValue="KUnni6YEm00anzSSvyLqQA==" spinCount="100000" sqref="FF42:FF43 GY42:GY43 EZ42:FB43 FD42:FD43 FI42:FI43 FL42:FM43 EO42:EO43 FO42:FP43 HT42:HU43 HE42:HJ43" name="Rango2_65"/>
    <protectedRange algorithmName="SHA-512" hashValue="EEHzbvEYwO1eufllBljOz0uf9BJ2ENtvOScQ7IsS321QhYbwKn7qhHKKP8cKj02rTDvVRMWvwQ1ZP0mZWsBprQ==" saltValue="CjXqBRFbKezlWOFV37MnDQ==" spinCount="100000" sqref="GR44:GS44 GX44 GO44" name="Rango2_30_2_11"/>
    <protectedRange algorithmName="SHA-512" hashValue="Rgskw+AQdeJ5qbJdarzTa3SCkJfDGziy0Uan5N0F3IWn/H3Z/e+VcB56R7Nes7MPxNHewNP1sSSucVjz3iTLeA==" saltValue="qKZH3DnwaZHBzy3cBZo1qQ==" spinCount="100000" sqref="GG44" name="Rango2_31_28_10"/>
    <protectedRange algorithmName="SHA-512" hashValue="Umj9+5Ys20VQPxBFtc6qE5LtKKSgPKwit+B8dd4XnEUaLfBM2ozpkEC4YxwK0SbBiAHDDex+pY+LomQ0lyuamQ==" saltValue="N2/MCRws+mmA+NXw0axolg==" spinCount="100000" sqref="GK44 GI44 GF44 GM44 FZ44" name="Rango2_31_2_11"/>
    <protectedRange algorithmName="SHA-512" hashValue="q2z5hEFmXS0v2chiPTC/VCoDWNlnhp+Xe6Ybfxe48vIsnB/KTJQxJv+pFUnCXfZ9T6vyJopuqFFNROfQTW/JUw==" saltValue="IctfdGJb5tOTpq+KPi9vww==" spinCount="100000" sqref="IB44 IE44:IK44" name="Rango2_88_39_27"/>
    <protectedRange algorithmName="SHA-512" hashValue="XZw03RosI/l0z9FxmTtF29EdZ7P+4+ybhqoaAAUmURojSR5XbGfjC4f2i8gMqfY+RI9JvfdCA6PSh9TduXfUxA==" saltValue="5TPtLq2WoiRSae/yaDPnTw==" spinCount="100000" sqref="FR44:FS44 ES44:ET44 EW44:EX44 FG44 GP44 GU44 GA44 FX44:FY44 IC44 FV44 EP44 GN44 GL44 GZ44:HA44 HK44 IM44:IN44 FJ44 HV44:IA44 EB44:EK44 IP44" name="Rango2_99_27"/>
    <protectedRange algorithmName="SHA-512" hashValue="YXHanhqXL0e4jPrzkCF8r/22WmlCviFUW909WKuG1JOcU0mp0/Huh0aP3EaGYxV2ep0WGu48HsShAy4Ka2uOiw==" saltValue="h/7U5iwJm7DLR4tRVfwZYw==" spinCount="100000" sqref="GD44 GJ44" name="Rango2_33_11"/>
    <protectedRange algorithmName="SHA-512" hashValue="pL4tgTKqwEsWSIEGFTBd+4pvEhE7d5Q99Eijs+L/Y1rhA0saQGGRJw5Pv2HLOP0quglztFwB6WVnQ1YGxd4AiQ==" saltValue="IF5mhk2RcoEjrcYppes1VA==" spinCount="100000" sqref="FU44" name="Rango2_30_12"/>
    <protectedRange algorithmName="SHA-512" hashValue="9+DNppQbWrLYYUMoJ+lyQctV2bX3Vq9kZnegLbpjTLP49It2ovUbcartuoQTeXgP+TGpY//7mDH/UQlFCKDGiA==" saltValue="KUnni6YEm00anzSSvyLqQA==" spinCount="100000" sqref="FF44 GY44 EZ44:FB44 FD44 FI44 FL44:FM44 EO44 FO44:FP44 HT44:HU44 HE44:HJ44" name="Rango2_66"/>
    <protectedRange algorithmName="SHA-512" hashValue="EEHzbvEYwO1eufllBljOz0uf9BJ2ENtvOScQ7IsS321QhYbwKn7qhHKKP8cKj02rTDvVRMWvwQ1ZP0mZWsBprQ==" saltValue="CjXqBRFbKezlWOFV37MnDQ==" spinCount="100000" sqref="GR45:GS45 GX45 GO45" name="Rango2_30_2_12"/>
    <protectedRange algorithmName="SHA-512" hashValue="Rgskw+AQdeJ5qbJdarzTa3SCkJfDGziy0Uan5N0F3IWn/H3Z/e+VcB56R7Nes7MPxNHewNP1sSSucVjz3iTLeA==" saltValue="qKZH3DnwaZHBzy3cBZo1qQ==" spinCount="100000" sqref="GG45" name="Rango2_31_28_11"/>
    <protectedRange algorithmName="SHA-512" hashValue="Umj9+5Ys20VQPxBFtc6qE5LtKKSgPKwit+B8dd4XnEUaLfBM2ozpkEC4YxwK0SbBiAHDDex+pY+LomQ0lyuamQ==" saltValue="N2/MCRws+mmA+NXw0axolg==" spinCount="100000" sqref="GK45 GI45 GF45 GC45 GM45 FZ45" name="Rango2_31_2_12"/>
    <protectedRange algorithmName="SHA-512" hashValue="q2z5hEFmXS0v2chiPTC/VCoDWNlnhp+Xe6Ybfxe48vIsnB/KTJQxJv+pFUnCXfZ9T6vyJopuqFFNROfQTW/JUw==" saltValue="IctfdGJb5tOTpq+KPi9vww==" spinCount="100000" sqref="IB45 IE45:IK45" name="Rango2_88_39_28"/>
    <protectedRange algorithmName="SHA-512" hashValue="XZw03RosI/l0z9FxmTtF29EdZ7P+4+ybhqoaAAUmURojSR5XbGfjC4f2i8gMqfY+RI9JvfdCA6PSh9TduXfUxA==" saltValue="5TPtLq2WoiRSae/yaDPnTw==" spinCount="100000" sqref="FR45:FS45 ES45:ET45 EW45:EX45 FG45 GP45 GU45 GA45 FX45:FY45 IC45 FV45 EP45 GN45 GL45 GZ45:HA45 HK45 IM45:IN45 FJ45 HV45:IA45 EB45:EK45 IP45" name="Rango2_99_28"/>
    <protectedRange algorithmName="SHA-512" hashValue="YXHanhqXL0e4jPrzkCF8r/22WmlCviFUW909WKuG1JOcU0mp0/Huh0aP3EaGYxV2ep0WGu48HsShAy4Ka2uOiw==" saltValue="h/7U5iwJm7DLR4tRVfwZYw==" spinCount="100000" sqref="GD45 GJ45" name="Rango2_33_12"/>
    <protectedRange algorithmName="SHA-512" hashValue="pL4tgTKqwEsWSIEGFTBd+4pvEhE7d5Q99Eijs+L/Y1rhA0saQGGRJw5Pv2HLOP0quglztFwB6WVnQ1YGxd4AiQ==" saltValue="IF5mhk2RcoEjrcYppes1VA==" spinCount="100000" sqref="FU45" name="Rango2_30_13"/>
    <protectedRange algorithmName="SHA-512" hashValue="9+DNppQbWrLYYUMoJ+lyQctV2bX3Vq9kZnegLbpjTLP49It2ovUbcartuoQTeXgP+TGpY//7mDH/UQlFCKDGiA==" saltValue="KUnni6YEm00anzSSvyLqQA==" spinCount="100000" sqref="FF45 GY45 EZ45:FB45 FD45 FI45 FL45:FM45 EO45 FO45:FP45 HT45:HU45 HE45:HJ45" name="Rango2_67"/>
    <protectedRange algorithmName="SHA-512" hashValue="EEHzbvEYwO1eufllBljOz0uf9BJ2ENtvOScQ7IsS321QhYbwKn7qhHKKP8cKj02rTDvVRMWvwQ1ZP0mZWsBprQ==" saltValue="CjXqBRFbKezlWOFV37MnDQ==" spinCount="100000" sqref="GR46:GS46 GX46 GO46" name="Rango2_30_2_13"/>
    <protectedRange algorithmName="SHA-512" hashValue="Rgskw+AQdeJ5qbJdarzTa3SCkJfDGziy0Uan5N0F3IWn/H3Z/e+VcB56R7Nes7MPxNHewNP1sSSucVjz3iTLeA==" saltValue="qKZH3DnwaZHBzy3cBZo1qQ==" spinCount="100000" sqref="GG46" name="Rango2_31_28_12"/>
    <protectedRange algorithmName="SHA-512" hashValue="Umj9+5Ys20VQPxBFtc6qE5LtKKSgPKwit+B8dd4XnEUaLfBM2ozpkEC4YxwK0SbBiAHDDex+pY+LomQ0lyuamQ==" saltValue="N2/MCRws+mmA+NXw0axolg==" spinCount="100000" sqref="GK46 GI46 GF46 GC46 GM46 FZ46" name="Rango2_31_2_13"/>
    <protectedRange algorithmName="SHA-512" hashValue="q2z5hEFmXS0v2chiPTC/VCoDWNlnhp+Xe6Ybfxe48vIsnB/KTJQxJv+pFUnCXfZ9T6vyJopuqFFNROfQTW/JUw==" saltValue="IctfdGJb5tOTpq+KPi9vww==" spinCount="100000" sqref="IB46 IE46:IK46" name="Rango2_88_39_29"/>
    <protectedRange algorithmName="SHA-512" hashValue="XZw03RosI/l0z9FxmTtF29EdZ7P+4+ybhqoaAAUmURojSR5XbGfjC4f2i8gMqfY+RI9JvfdCA6PSh9TduXfUxA==" saltValue="5TPtLq2WoiRSae/yaDPnTw==" spinCount="100000" sqref="FR46:FS46 ES46:ET46 EW46:EX46 FG46 GP46 GU46 GA46 FX46:FY46 IC46 FV46 EP46 GN46 GL46 GZ46:HA46 HK46 IM46:IN46 FJ46 HV46:IA46 EB46:EK46 IP46" name="Rango2_99_29"/>
    <protectedRange algorithmName="SHA-512" hashValue="YXHanhqXL0e4jPrzkCF8r/22WmlCviFUW909WKuG1JOcU0mp0/Huh0aP3EaGYxV2ep0WGu48HsShAy4Ka2uOiw==" saltValue="h/7U5iwJm7DLR4tRVfwZYw==" spinCount="100000" sqref="GD46 GJ46" name="Rango2_33_13"/>
    <protectedRange algorithmName="SHA-512" hashValue="pL4tgTKqwEsWSIEGFTBd+4pvEhE7d5Q99Eijs+L/Y1rhA0saQGGRJw5Pv2HLOP0quglztFwB6WVnQ1YGxd4AiQ==" saltValue="IF5mhk2RcoEjrcYppes1VA==" spinCount="100000" sqref="FU46" name="Rango2_30_14"/>
    <protectedRange algorithmName="SHA-512" hashValue="9+DNppQbWrLYYUMoJ+lyQctV2bX3Vq9kZnegLbpjTLP49It2ovUbcartuoQTeXgP+TGpY//7mDH/UQlFCKDGiA==" saltValue="KUnni6YEm00anzSSvyLqQA==" spinCount="100000" sqref="FF46 GY46 EZ46:FB46 FD46 FI46 FL46:FM46 EO46 FO46:FP46 HT46:HU46 HE46:HJ46" name="Rango2_68"/>
    <protectedRange algorithmName="SHA-512" hashValue="EEHzbvEYwO1eufllBljOz0uf9BJ2ENtvOScQ7IsS321QhYbwKn7qhHKKP8cKj02rTDvVRMWvwQ1ZP0mZWsBprQ==" saltValue="CjXqBRFbKezlWOFV37MnDQ==" spinCount="100000" sqref="GR47:GS47 GX47 GO47" name="Rango2_30_2_14"/>
    <protectedRange algorithmName="SHA-512" hashValue="Rgskw+AQdeJ5qbJdarzTa3SCkJfDGziy0Uan5N0F3IWn/H3Z/e+VcB56R7Nes7MPxNHewNP1sSSucVjz3iTLeA==" saltValue="qKZH3DnwaZHBzy3cBZo1qQ==" spinCount="100000" sqref="GG47" name="Rango2_31_28_13"/>
    <protectedRange algorithmName="SHA-512" hashValue="Umj9+5Ys20VQPxBFtc6qE5LtKKSgPKwit+B8dd4XnEUaLfBM2ozpkEC4YxwK0SbBiAHDDex+pY+LomQ0lyuamQ==" saltValue="N2/MCRws+mmA+NXw0axolg==" spinCount="100000" sqref="GK47 GI47 GF47 GC47 GM47 FZ47" name="Rango2_31_2_14"/>
    <protectedRange algorithmName="SHA-512" hashValue="q2z5hEFmXS0v2chiPTC/VCoDWNlnhp+Xe6Ybfxe48vIsnB/KTJQxJv+pFUnCXfZ9T6vyJopuqFFNROfQTW/JUw==" saltValue="IctfdGJb5tOTpq+KPi9vww==" spinCount="100000" sqref="IB47 IE47:IK47" name="Rango2_88_39_30"/>
    <protectedRange algorithmName="SHA-512" hashValue="XZw03RosI/l0z9FxmTtF29EdZ7P+4+ybhqoaAAUmURojSR5XbGfjC4f2i8gMqfY+RI9JvfdCA6PSh9TduXfUxA==" saltValue="5TPtLq2WoiRSae/yaDPnTw==" spinCount="100000" sqref="FR47:FS47 ES47:ET47 EW47:EX47 FG47 GP47 GU47 GA47 FX47:FY47 IC47 FV47 EP47 GN47 GL47 GZ47:HA47 HK47 IM47:IN47 FJ47 HV47:IA47 EB47:EK47 IP47" name="Rango2_99_30"/>
    <protectedRange algorithmName="SHA-512" hashValue="YXHanhqXL0e4jPrzkCF8r/22WmlCviFUW909WKuG1JOcU0mp0/Huh0aP3EaGYxV2ep0WGu48HsShAy4Ka2uOiw==" saltValue="h/7U5iwJm7DLR4tRVfwZYw==" spinCount="100000" sqref="GD47 GJ47" name="Rango2_33_14"/>
    <protectedRange algorithmName="SHA-512" hashValue="pL4tgTKqwEsWSIEGFTBd+4pvEhE7d5Q99Eijs+L/Y1rhA0saQGGRJw5Pv2HLOP0quglztFwB6WVnQ1YGxd4AiQ==" saltValue="IF5mhk2RcoEjrcYppes1VA==" spinCount="100000" sqref="FU47" name="Rango2_30_15"/>
    <protectedRange algorithmName="SHA-512" hashValue="9+DNppQbWrLYYUMoJ+lyQctV2bX3Vq9kZnegLbpjTLP49It2ovUbcartuoQTeXgP+TGpY//7mDH/UQlFCKDGiA==" saltValue="KUnni6YEm00anzSSvyLqQA==" spinCount="100000" sqref="FF47 GY47 EZ47:FB47 FD47 FI47 FL47:FM47 EO47 FO47:FP47 HT47:HU47 HE47:HJ47" name="Rango2_69"/>
    <protectedRange algorithmName="SHA-512" hashValue="EEHzbvEYwO1eufllBljOz0uf9BJ2ENtvOScQ7IsS321QhYbwKn7qhHKKP8cKj02rTDvVRMWvwQ1ZP0mZWsBprQ==" saltValue="CjXqBRFbKezlWOFV37MnDQ==" spinCount="100000" sqref="GR48:GS51 GX48:GX51 GO48:GO51" name="Rango2_30_2_15"/>
    <protectedRange algorithmName="SHA-512" hashValue="Rgskw+AQdeJ5qbJdarzTa3SCkJfDGziy0Uan5N0F3IWn/H3Z/e+VcB56R7Nes7MPxNHewNP1sSSucVjz3iTLeA==" saltValue="qKZH3DnwaZHBzy3cBZo1qQ==" spinCount="100000" sqref="GG48:GG51" name="Rango2_31_28_14"/>
    <protectedRange algorithmName="SHA-512" hashValue="Umj9+5Ys20VQPxBFtc6qE5LtKKSgPKwit+B8dd4XnEUaLfBM2ozpkEC4YxwK0SbBiAHDDex+pY+LomQ0lyuamQ==" saltValue="N2/MCRws+mmA+NXw0axolg==" spinCount="100000" sqref="GK48:GK51 GI48:GI51 GF48:GF51 GC48 GM48:GM51 FZ48:FZ51 GC50:GC51" name="Rango2_31_2_15"/>
    <protectedRange algorithmName="SHA-512" hashValue="q2z5hEFmXS0v2chiPTC/VCoDWNlnhp+Xe6Ybfxe48vIsnB/KTJQxJv+pFUnCXfZ9T6vyJopuqFFNROfQTW/JUw==" saltValue="IctfdGJb5tOTpq+KPi9vww==" spinCount="100000" sqref="IB48:IB51 IE48:IK51" name="Rango2_88_39_31"/>
    <protectedRange algorithmName="SHA-512" hashValue="XZw03RosI/l0z9FxmTtF29EdZ7P+4+ybhqoaAAUmURojSR5XbGfjC4f2i8gMqfY+RI9JvfdCA6PSh9TduXfUxA==" saltValue="5TPtLq2WoiRSae/yaDPnTw==" spinCount="100000" sqref="FR48:FS51 ES48:ET51 EW48:EX51 FG48:FG51 GP48:GP51 GU48:GU51 GA48:GA51 FX48:FY51 IC48:IC51 FV48:FV51 EP48:EP51 GN48:GN51 GL48:GL51 GZ48:HA51 HK48:HK51 IM48:IN51 FJ48:FJ51 HV48:IA51 EB48:EK51 IP48:IP51" name="Rango2_99_31"/>
    <protectedRange algorithmName="SHA-512" hashValue="YXHanhqXL0e4jPrzkCF8r/22WmlCviFUW909WKuG1JOcU0mp0/Huh0aP3EaGYxV2ep0WGu48HsShAy4Ka2uOiw==" saltValue="h/7U5iwJm7DLR4tRVfwZYw==" spinCount="100000" sqref="GD48:GD51 GJ48:GJ51" name="Rango2_33_15"/>
    <protectedRange algorithmName="SHA-512" hashValue="pL4tgTKqwEsWSIEGFTBd+4pvEhE7d5Q99Eijs+L/Y1rhA0saQGGRJw5Pv2HLOP0quglztFwB6WVnQ1YGxd4AiQ==" saltValue="IF5mhk2RcoEjrcYppes1VA==" spinCount="100000" sqref="FU48:FU51" name="Rango2_30_16"/>
    <protectedRange algorithmName="SHA-512" hashValue="9+DNppQbWrLYYUMoJ+lyQctV2bX3Vq9kZnegLbpjTLP49It2ovUbcartuoQTeXgP+TGpY//7mDH/UQlFCKDGiA==" saltValue="KUnni6YEm00anzSSvyLqQA==" spinCount="100000" sqref="FF48:FF51 GY48:GY51 EZ48:FB51 FD48:FD51 FI48:FI51 FL48:FM51 EO48:EO51 FO48:FP51 HT48:HU51 HE48:HJ51" name="Rango2_70"/>
    <protectedRange algorithmName="SHA-512" hashValue="EEHzbvEYwO1eufllBljOz0uf9BJ2ENtvOScQ7IsS321QhYbwKn7qhHKKP8cKj02rTDvVRMWvwQ1ZP0mZWsBprQ==" saltValue="CjXqBRFbKezlWOFV37MnDQ==" spinCount="100000" sqref="GR52:GS55 GX52:GX55 GO52:GO55" name="Rango2_30_2_16"/>
    <protectedRange algorithmName="SHA-512" hashValue="Rgskw+AQdeJ5qbJdarzTa3SCkJfDGziy0Uan5N0F3IWn/H3Z/e+VcB56R7Nes7MPxNHewNP1sSSucVjz3iTLeA==" saltValue="qKZH3DnwaZHBzy3cBZo1qQ==" spinCount="100000" sqref="GG52:GG55" name="Rango2_31_28_15"/>
    <protectedRange algorithmName="SHA-512" hashValue="Umj9+5Ys20VQPxBFtc6qE5LtKKSgPKwit+B8dd4XnEUaLfBM2ozpkEC4YxwK0SbBiAHDDex+pY+LomQ0lyuamQ==" saltValue="N2/MCRws+mmA+NXw0axolg==" spinCount="100000" sqref="GK52:GK55 GI52:GI55 GF52:GF55 GC52 GM52:GM55 FZ52:FZ55 GC55" name="Rango2_31_2_16"/>
    <protectedRange algorithmName="SHA-512" hashValue="q2z5hEFmXS0v2chiPTC/VCoDWNlnhp+Xe6Ybfxe48vIsnB/KTJQxJv+pFUnCXfZ9T6vyJopuqFFNROfQTW/JUw==" saltValue="IctfdGJb5tOTpq+KPi9vww==" spinCount="100000" sqref="IB52:IB55 IE52:IK55" name="Rango2_88_39_32"/>
    <protectedRange algorithmName="SHA-512" hashValue="XZw03RosI/l0z9FxmTtF29EdZ7P+4+ybhqoaAAUmURojSR5XbGfjC4f2i8gMqfY+RI9JvfdCA6PSh9TduXfUxA==" saltValue="5TPtLq2WoiRSae/yaDPnTw==" spinCount="100000" sqref="FR52:FS55 ES52:ET55 EW52:EX55 FG52:FG55 GP52:GP55 GU52:GU55 GA52:GA55 FX52:FY55 IC52:IC55 FV52:FV55 EP52:EP55 GN52:GN55 GL52:GL55 GZ52:HA55 HK52:HK55 IM52:IN55 FJ52:FJ55 HV52:IA55 EB52:EK55 IP52:IP55" name="Rango2_99_32"/>
    <protectedRange algorithmName="SHA-512" hashValue="YXHanhqXL0e4jPrzkCF8r/22WmlCviFUW909WKuG1JOcU0mp0/Huh0aP3EaGYxV2ep0WGu48HsShAy4Ka2uOiw==" saltValue="h/7U5iwJm7DLR4tRVfwZYw==" spinCount="100000" sqref="GD52:GD55 GJ52:GJ55" name="Rango2_33_16"/>
    <protectedRange algorithmName="SHA-512" hashValue="pL4tgTKqwEsWSIEGFTBd+4pvEhE7d5Q99Eijs+L/Y1rhA0saQGGRJw5Pv2HLOP0quglztFwB6WVnQ1YGxd4AiQ==" saltValue="IF5mhk2RcoEjrcYppes1VA==" spinCount="100000" sqref="FU52:FU55" name="Rango2_30_17"/>
    <protectedRange algorithmName="SHA-512" hashValue="9+DNppQbWrLYYUMoJ+lyQctV2bX3Vq9kZnegLbpjTLP49It2ovUbcartuoQTeXgP+TGpY//7mDH/UQlFCKDGiA==" saltValue="KUnni6YEm00anzSSvyLqQA==" spinCount="100000" sqref="FF52:FF55 GY52:GY55 EZ52:FB55 FD52:FD55 FI52:FI55 FL52:FM55 EO52:EO55 FO52:FP55 HT52:HU55 HE52:HJ55" name="Rango2_71"/>
    <protectedRange algorithmName="SHA-512" hashValue="Gqwr8n5jYbCESAqCFk8dpOzViQICBV+k0xoqBoQaZ5lHaRlvT9TZDB4yXtm+qC6OhD064ZDBOFWkwo+LHXu1sg==" saltValue="gEL9PCN2ekF2IxW9yqAGYA==" spinCount="100000" sqref="IT30" name="Rango2_40_2_1"/>
    <protectedRange algorithmName="SHA-512" hashValue="D8TacORwT7iz0mF9GEucchnMHfB5er2FFjQsxyeWWyeJkM6Bt3gYQ3LbcHPxZXFpVAYtFOuTrzYOCJrlZDx16g==" saltValue="QtCzIBktdS4NZkOEGcLTRQ==" spinCount="100000" sqref="IX30" name="Rango2_41_1"/>
    <protectedRange algorithmName="SHA-512" hashValue="9+DNppQbWrLYYUMoJ+lyQctV2bX3Vq9kZnegLbpjTLP49It2ovUbcartuoQTeXgP+TGpY//7mDH/UQlFCKDGiA==" saltValue="KUnni6YEm00anzSSvyLqQA==" spinCount="100000" sqref="IU30:IW30 IY30 JA30:JN30 JP30:JX30 JZ30:KG30 KI30 KK30:MQ30" name="Rango2_72"/>
    <protectedRange algorithmName="SHA-512" hashValue="Gqwr8n5jYbCESAqCFk8dpOzViQICBV+k0xoqBoQaZ5lHaRlvT9TZDB4yXtm+qC6OhD064ZDBOFWkwo+LHXu1sg==" saltValue="gEL9PCN2ekF2IxW9yqAGYA==" spinCount="100000" sqref="IT31" name="Rango2_40_2_2"/>
    <protectedRange algorithmName="SHA-512" hashValue="D8TacORwT7iz0mF9GEucchnMHfB5er2FFjQsxyeWWyeJkM6Bt3gYQ3LbcHPxZXFpVAYtFOuTrzYOCJrlZDx16g==" saltValue="QtCzIBktdS4NZkOEGcLTRQ==" spinCount="100000" sqref="IX31" name="Rango2_41_2"/>
    <protectedRange algorithmName="SHA-512" hashValue="9+DNppQbWrLYYUMoJ+lyQctV2bX3Vq9kZnegLbpjTLP49It2ovUbcartuoQTeXgP+TGpY//7mDH/UQlFCKDGiA==" saltValue="KUnni6YEm00anzSSvyLqQA==" spinCount="100000" sqref="IU31:IW31 IY31 JA31:JN31 JP31:JX31 JZ31:KG31 KI31 KK31:MQ31" name="Rango2_73"/>
    <protectedRange algorithmName="SHA-512" hashValue="Gqwr8n5jYbCESAqCFk8dpOzViQICBV+k0xoqBoQaZ5lHaRlvT9TZDB4yXtm+qC6OhD064ZDBOFWkwo+LHXu1sg==" saltValue="gEL9PCN2ekF2IxW9yqAGYA==" spinCount="100000" sqref="IT32" name="Rango2_40_2_3"/>
    <protectedRange algorithmName="SHA-512" hashValue="D8TacORwT7iz0mF9GEucchnMHfB5er2FFjQsxyeWWyeJkM6Bt3gYQ3LbcHPxZXFpVAYtFOuTrzYOCJrlZDx16g==" saltValue="QtCzIBktdS4NZkOEGcLTRQ==" spinCount="100000" sqref="IX32" name="Rango2_41_3"/>
    <protectedRange algorithmName="SHA-512" hashValue="9+DNppQbWrLYYUMoJ+lyQctV2bX3Vq9kZnegLbpjTLP49It2ovUbcartuoQTeXgP+TGpY//7mDH/UQlFCKDGiA==" saltValue="KUnni6YEm00anzSSvyLqQA==" spinCount="100000" sqref="IU32:IW32 IY32 JA32:JN32 JP32:JX32 JZ32:KG32 KI32 KK32:MQ32" name="Rango2_74"/>
    <protectedRange algorithmName="SHA-512" hashValue="Gqwr8n5jYbCESAqCFk8dpOzViQICBV+k0xoqBoQaZ5lHaRlvT9TZDB4yXtm+qC6OhD064ZDBOFWkwo+LHXu1sg==" saltValue="gEL9PCN2ekF2IxW9yqAGYA==" spinCount="100000" sqref="IT33" name="Rango2_40_2_4"/>
    <protectedRange algorithmName="SHA-512" hashValue="D8TacORwT7iz0mF9GEucchnMHfB5er2FFjQsxyeWWyeJkM6Bt3gYQ3LbcHPxZXFpVAYtFOuTrzYOCJrlZDx16g==" saltValue="QtCzIBktdS4NZkOEGcLTRQ==" spinCount="100000" sqref="IX33" name="Rango2_41_4"/>
    <protectedRange algorithmName="SHA-512" hashValue="9+DNppQbWrLYYUMoJ+lyQctV2bX3Vq9kZnegLbpjTLP49It2ovUbcartuoQTeXgP+TGpY//7mDH/UQlFCKDGiA==" saltValue="KUnni6YEm00anzSSvyLqQA==" spinCount="100000" sqref="IU33:IW33 IY33 JA33:JN33 JP33:JX33 JZ33:KG33 KI33 KK33:MQ33" name="Rango2_76"/>
    <protectedRange algorithmName="SHA-512" hashValue="Gqwr8n5jYbCESAqCFk8dpOzViQICBV+k0xoqBoQaZ5lHaRlvT9TZDB4yXtm+qC6OhD064ZDBOFWkwo+LHXu1sg==" saltValue="gEL9PCN2ekF2IxW9yqAGYA==" spinCount="100000" sqref="IT34" name="Rango2_40_2_5"/>
    <protectedRange algorithmName="SHA-512" hashValue="D8TacORwT7iz0mF9GEucchnMHfB5er2FFjQsxyeWWyeJkM6Bt3gYQ3LbcHPxZXFpVAYtFOuTrzYOCJrlZDx16g==" saltValue="QtCzIBktdS4NZkOEGcLTRQ==" spinCount="100000" sqref="IX34" name="Rango2_41_5"/>
    <protectedRange algorithmName="SHA-512" hashValue="9+DNppQbWrLYYUMoJ+lyQctV2bX3Vq9kZnegLbpjTLP49It2ovUbcartuoQTeXgP+TGpY//7mDH/UQlFCKDGiA==" saltValue="KUnni6YEm00anzSSvyLqQA==" spinCount="100000" sqref="IU34:IW34 IY34 JA34:JN34 JP34:JX34 JZ34:KG34 KI34 KK34:MQ34" name="Rango2_80"/>
    <protectedRange algorithmName="SHA-512" hashValue="Gqwr8n5jYbCESAqCFk8dpOzViQICBV+k0xoqBoQaZ5lHaRlvT9TZDB4yXtm+qC6OhD064ZDBOFWkwo+LHXu1sg==" saltValue="gEL9PCN2ekF2IxW9yqAGYA==" spinCount="100000" sqref="IT35:IT36" name="Rango2_40_2_6"/>
    <protectedRange algorithmName="SHA-512" hashValue="D8TacORwT7iz0mF9GEucchnMHfB5er2FFjQsxyeWWyeJkM6Bt3gYQ3LbcHPxZXFpVAYtFOuTrzYOCJrlZDx16g==" saltValue="QtCzIBktdS4NZkOEGcLTRQ==" spinCount="100000" sqref="IX35:IX36" name="Rango2_41_6"/>
    <protectedRange algorithmName="SHA-512" hashValue="9+DNppQbWrLYYUMoJ+lyQctV2bX3Vq9kZnegLbpjTLP49It2ovUbcartuoQTeXgP+TGpY//7mDH/UQlFCKDGiA==" saltValue="KUnni6YEm00anzSSvyLqQA==" spinCount="100000" sqref="IU35:IW36 IY35:IY36 JA35:JN36 JP35:JX36 JZ35:KG36 KI35:KI36 KK35:MQ36" name="Rango2_81"/>
    <protectedRange algorithmName="SHA-512" hashValue="Gqwr8n5jYbCESAqCFk8dpOzViQICBV+k0xoqBoQaZ5lHaRlvT9TZDB4yXtm+qC6OhD064ZDBOFWkwo+LHXu1sg==" saltValue="gEL9PCN2ekF2IxW9yqAGYA==" spinCount="100000" sqref="IT37" name="Rango2_40_2_7"/>
    <protectedRange algorithmName="SHA-512" hashValue="D8TacORwT7iz0mF9GEucchnMHfB5er2FFjQsxyeWWyeJkM6Bt3gYQ3LbcHPxZXFpVAYtFOuTrzYOCJrlZDx16g==" saltValue="QtCzIBktdS4NZkOEGcLTRQ==" spinCount="100000" sqref="IX37" name="Rango2_41_7"/>
    <protectedRange algorithmName="SHA-512" hashValue="9+DNppQbWrLYYUMoJ+lyQctV2bX3Vq9kZnegLbpjTLP49It2ovUbcartuoQTeXgP+TGpY//7mDH/UQlFCKDGiA==" saltValue="KUnni6YEm00anzSSvyLqQA==" spinCount="100000" sqref="IU37:IW37 IY37 JA37:JN37 JP37:JX37 JZ37:KG37 KI37 KK37:MQ37" name="Rango2_82"/>
    <protectedRange algorithmName="SHA-512" hashValue="Gqwr8n5jYbCESAqCFk8dpOzViQICBV+k0xoqBoQaZ5lHaRlvT9TZDB4yXtm+qC6OhD064ZDBOFWkwo+LHXu1sg==" saltValue="gEL9PCN2ekF2IxW9yqAGYA==" spinCount="100000" sqref="IT38:IT39" name="Rango2_40_2_8"/>
    <protectedRange algorithmName="SHA-512" hashValue="D8TacORwT7iz0mF9GEucchnMHfB5er2FFjQsxyeWWyeJkM6Bt3gYQ3LbcHPxZXFpVAYtFOuTrzYOCJrlZDx16g==" saltValue="QtCzIBktdS4NZkOEGcLTRQ==" spinCount="100000" sqref="IX38:IX39" name="Rango2_41_8"/>
    <protectedRange algorithmName="SHA-512" hashValue="9+DNppQbWrLYYUMoJ+lyQctV2bX3Vq9kZnegLbpjTLP49It2ovUbcartuoQTeXgP+TGpY//7mDH/UQlFCKDGiA==" saltValue="KUnni6YEm00anzSSvyLqQA==" spinCount="100000" sqref="IU38:IW39 IY38:IY39 JA38:JN39 JP38:JX39 JZ38:KG39 KI38:KI39 KK38:MQ39" name="Rango2_83"/>
    <protectedRange algorithmName="SHA-512" hashValue="Gqwr8n5jYbCESAqCFk8dpOzViQICBV+k0xoqBoQaZ5lHaRlvT9TZDB4yXtm+qC6OhD064ZDBOFWkwo+LHXu1sg==" saltValue="gEL9PCN2ekF2IxW9yqAGYA==" spinCount="100000" sqref="IT40:IT41" name="Rango2_40_2_9"/>
    <protectedRange algorithmName="SHA-512" hashValue="D8TacORwT7iz0mF9GEucchnMHfB5er2FFjQsxyeWWyeJkM6Bt3gYQ3LbcHPxZXFpVAYtFOuTrzYOCJrlZDx16g==" saltValue="QtCzIBktdS4NZkOEGcLTRQ==" spinCount="100000" sqref="IX40:IX41" name="Rango2_41_9"/>
    <protectedRange algorithmName="SHA-512" hashValue="9+DNppQbWrLYYUMoJ+lyQctV2bX3Vq9kZnegLbpjTLP49It2ovUbcartuoQTeXgP+TGpY//7mDH/UQlFCKDGiA==" saltValue="KUnni6YEm00anzSSvyLqQA==" spinCount="100000" sqref="IU40:IW41 IY40:IY41 JA40:JN41 JP40:JX41 JZ40:KG41 KI40:KI41 KK40:MQ41" name="Rango2_85"/>
    <protectedRange algorithmName="SHA-512" hashValue="Gqwr8n5jYbCESAqCFk8dpOzViQICBV+k0xoqBoQaZ5lHaRlvT9TZDB4yXtm+qC6OhD064ZDBOFWkwo+LHXu1sg==" saltValue="gEL9PCN2ekF2IxW9yqAGYA==" spinCount="100000" sqref="IT42:IT43" name="Rango2_40_2_10"/>
    <protectedRange algorithmName="SHA-512" hashValue="D8TacORwT7iz0mF9GEucchnMHfB5er2FFjQsxyeWWyeJkM6Bt3gYQ3LbcHPxZXFpVAYtFOuTrzYOCJrlZDx16g==" saltValue="QtCzIBktdS4NZkOEGcLTRQ==" spinCount="100000" sqref="IX42:IX43" name="Rango2_41_10"/>
    <protectedRange algorithmName="SHA-512" hashValue="9+DNppQbWrLYYUMoJ+lyQctV2bX3Vq9kZnegLbpjTLP49It2ovUbcartuoQTeXgP+TGpY//7mDH/UQlFCKDGiA==" saltValue="KUnni6YEm00anzSSvyLqQA==" spinCount="100000" sqref="IU42:IW43 IY42:IY43 JA42:JN43 JP42:JX43 JZ42:KG43 KI42:KI43 KK42:MQ43" name="Rango2_86"/>
    <protectedRange algorithmName="SHA-512" hashValue="Gqwr8n5jYbCESAqCFk8dpOzViQICBV+k0xoqBoQaZ5lHaRlvT9TZDB4yXtm+qC6OhD064ZDBOFWkwo+LHXu1sg==" saltValue="gEL9PCN2ekF2IxW9yqAGYA==" spinCount="100000" sqref="IT44" name="Rango2_40_2_11"/>
    <protectedRange algorithmName="SHA-512" hashValue="D8TacORwT7iz0mF9GEucchnMHfB5er2FFjQsxyeWWyeJkM6Bt3gYQ3LbcHPxZXFpVAYtFOuTrzYOCJrlZDx16g==" saltValue="QtCzIBktdS4NZkOEGcLTRQ==" spinCount="100000" sqref="IX44" name="Rango2_41_11"/>
    <protectedRange algorithmName="SHA-512" hashValue="9+DNppQbWrLYYUMoJ+lyQctV2bX3Vq9kZnegLbpjTLP49It2ovUbcartuoQTeXgP+TGpY//7mDH/UQlFCKDGiA==" saltValue="KUnni6YEm00anzSSvyLqQA==" spinCount="100000" sqref="IU44:IW44 IY44 JA44:JN44 JP44:JX44 JZ44:KG44 KI44 KK44:MQ44" name="Rango2_87"/>
    <protectedRange algorithmName="SHA-512" hashValue="Gqwr8n5jYbCESAqCFk8dpOzViQICBV+k0xoqBoQaZ5lHaRlvT9TZDB4yXtm+qC6OhD064ZDBOFWkwo+LHXu1sg==" saltValue="gEL9PCN2ekF2IxW9yqAGYA==" spinCount="100000" sqref="IT45" name="Rango2_40_2_12"/>
    <protectedRange algorithmName="SHA-512" hashValue="D8TacORwT7iz0mF9GEucchnMHfB5er2FFjQsxyeWWyeJkM6Bt3gYQ3LbcHPxZXFpVAYtFOuTrzYOCJrlZDx16g==" saltValue="QtCzIBktdS4NZkOEGcLTRQ==" spinCount="100000" sqref="IX45" name="Rango2_41_12"/>
    <protectedRange algorithmName="SHA-512" hashValue="9+DNppQbWrLYYUMoJ+lyQctV2bX3Vq9kZnegLbpjTLP49It2ovUbcartuoQTeXgP+TGpY//7mDH/UQlFCKDGiA==" saltValue="KUnni6YEm00anzSSvyLqQA==" spinCount="100000" sqref="IU45:IW45 IY45 JA45:JN45 JP45:JX45 JZ45:KG45 KI45 KK45:MQ45" name="Rango2_90"/>
    <protectedRange algorithmName="SHA-512" hashValue="Gqwr8n5jYbCESAqCFk8dpOzViQICBV+k0xoqBoQaZ5lHaRlvT9TZDB4yXtm+qC6OhD064ZDBOFWkwo+LHXu1sg==" saltValue="gEL9PCN2ekF2IxW9yqAGYA==" spinCount="100000" sqref="IT46" name="Rango2_40_2_13"/>
    <protectedRange algorithmName="SHA-512" hashValue="D8TacORwT7iz0mF9GEucchnMHfB5er2FFjQsxyeWWyeJkM6Bt3gYQ3LbcHPxZXFpVAYtFOuTrzYOCJrlZDx16g==" saltValue="QtCzIBktdS4NZkOEGcLTRQ==" spinCount="100000" sqref="IX46" name="Rango2_41_13"/>
    <protectedRange algorithmName="SHA-512" hashValue="9+DNppQbWrLYYUMoJ+lyQctV2bX3Vq9kZnegLbpjTLP49It2ovUbcartuoQTeXgP+TGpY//7mDH/UQlFCKDGiA==" saltValue="KUnni6YEm00anzSSvyLqQA==" spinCount="100000" sqref="IU46:IW46 IY46 JA46:JN46 JP46:JX46 JZ46:KG46 KI46 KK46:MQ46" name="Rango2_91"/>
    <protectedRange algorithmName="SHA-512" hashValue="Gqwr8n5jYbCESAqCFk8dpOzViQICBV+k0xoqBoQaZ5lHaRlvT9TZDB4yXtm+qC6OhD064ZDBOFWkwo+LHXu1sg==" saltValue="gEL9PCN2ekF2IxW9yqAGYA==" spinCount="100000" sqref="IT47" name="Rango2_40_2_14"/>
    <protectedRange algorithmName="SHA-512" hashValue="D8TacORwT7iz0mF9GEucchnMHfB5er2FFjQsxyeWWyeJkM6Bt3gYQ3LbcHPxZXFpVAYtFOuTrzYOCJrlZDx16g==" saltValue="QtCzIBktdS4NZkOEGcLTRQ==" spinCount="100000" sqref="IX47" name="Rango2_41_14"/>
    <protectedRange algorithmName="SHA-512" hashValue="9+DNppQbWrLYYUMoJ+lyQctV2bX3Vq9kZnegLbpjTLP49It2ovUbcartuoQTeXgP+TGpY//7mDH/UQlFCKDGiA==" saltValue="KUnni6YEm00anzSSvyLqQA==" spinCount="100000" sqref="IU47:IW47 IY47 JA47:JN47 JP47:JX47 JZ47:KG47 KI47 KK47:MQ47" name="Rango2_92"/>
    <protectedRange algorithmName="SHA-512" hashValue="Gqwr8n5jYbCESAqCFk8dpOzViQICBV+k0xoqBoQaZ5lHaRlvT9TZDB4yXtm+qC6OhD064ZDBOFWkwo+LHXu1sg==" saltValue="gEL9PCN2ekF2IxW9yqAGYA==" spinCount="100000" sqref="IT48:IT51" name="Rango2_40_2_15"/>
    <protectedRange algorithmName="SHA-512" hashValue="D8TacORwT7iz0mF9GEucchnMHfB5er2FFjQsxyeWWyeJkM6Bt3gYQ3LbcHPxZXFpVAYtFOuTrzYOCJrlZDx16g==" saltValue="QtCzIBktdS4NZkOEGcLTRQ==" spinCount="100000" sqref="IX48:IX51" name="Rango2_41_15"/>
    <protectedRange algorithmName="SHA-512" hashValue="9+DNppQbWrLYYUMoJ+lyQctV2bX3Vq9kZnegLbpjTLP49It2ovUbcartuoQTeXgP+TGpY//7mDH/UQlFCKDGiA==" saltValue="KUnni6YEm00anzSSvyLqQA==" spinCount="100000" sqref="IU48:IW51 IY48:IY51 JA48:JN51 JP48:JX51 JZ48:KG51 KI48:KI51 KK48:MQ51" name="Rango2_93"/>
    <protectedRange algorithmName="SHA-512" hashValue="Gqwr8n5jYbCESAqCFk8dpOzViQICBV+k0xoqBoQaZ5lHaRlvT9TZDB4yXtm+qC6OhD064ZDBOFWkwo+LHXu1sg==" saltValue="gEL9PCN2ekF2IxW9yqAGYA==" spinCount="100000" sqref="IT52:IT55" name="Rango2_40_2_16"/>
    <protectedRange algorithmName="SHA-512" hashValue="D8TacORwT7iz0mF9GEucchnMHfB5er2FFjQsxyeWWyeJkM6Bt3gYQ3LbcHPxZXFpVAYtFOuTrzYOCJrlZDx16g==" saltValue="QtCzIBktdS4NZkOEGcLTRQ==" spinCount="100000" sqref="IX52:IX55" name="Rango2_41_16"/>
    <protectedRange algorithmName="SHA-512" hashValue="9+DNppQbWrLYYUMoJ+lyQctV2bX3Vq9kZnegLbpjTLP49It2ovUbcartuoQTeXgP+TGpY//7mDH/UQlFCKDGiA==" saltValue="KUnni6YEm00anzSSvyLqQA==" spinCount="100000" sqref="IU52:IW55 IY52:IY55 JA52:JN55 JP52:JX55 JZ52:KG55 KI52:KI55 KK52:MQ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N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N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N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N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N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M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N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N62 J62 D62:H62" name="Rango2_10_7"/>
    <protectedRange algorithmName="SHA-512" hashValue="RQ91b7oAw60DVtcgB2vRpial2kSdzJx5guGCTYUwXYkKrtrUHfiYnLf9R+SNpYXlJDYpyEJLhcWwP0EqNN86dQ==" saltValue="W3RbH3zrcY9sy39xNwXNxg==" spinCount="100000" sqref="BW56:BZ56 BB56:BJ56" name="Rango2_88_99_17"/>
    <protectedRange algorithmName="SHA-512" hashValue="fMbmUM1DQ7FuAPRNvFL5mPdHUYjQnlLFhkuaxvHguaqR7aWyDxcmJs0jLYQfQKY+oyhsMb4Lew4VL6i7um3/ew==" saltValue="ydaTm0CeH8+/cYqoL/AMaQ==" spinCount="100000" sqref="AX56:BA56 AV56" name="Rango2_88_91_17"/>
    <protectedRange algorithmName="SHA-512" hashValue="CHipOQaT63FWw628cQcXXJRZlrbNZ7OgmnEbDx38UmmH7z19GRYEzXFiVOzHAy1OAaAbST7g2bHZHDKQp2qm3w==" saltValue="iRVuL+373yLHv0ZHzS9qog==" spinCount="100000" sqref="AH56:AI56 AK56 AM56" name="Rango2_88_7_5_17"/>
    <protectedRange algorithmName="SHA-512" hashValue="NkG6oHuDGvGBEiLAAq8MEJHEfLQUMyjihfH+DBXhT+eQW0r1yri7tOJEFRM9nbOejjjXiviq9RFo7KB7wF+xJA==" saltValue="bpjB0AAANu2X/PeR3eiFkA==" spinCount="100000" sqref="AN56:AT56" name="Rango2_88_65_17"/>
    <protectedRange algorithmName="SHA-512" hashValue="fPHvtIAf3pQeZUoAI9C2/vdXMHBpqqEq+67P5Ypyu4+9IWqs3yc9TZcMWQ0THLxUwqseQPyVvakuYFtCwJHsxA==" saltValue="QHIogSs2PrwAfdqa9PAOFQ==" spinCount="100000" sqref="AD56" name="Rango2_88_5_5_17"/>
    <protectedRange algorithmName="SHA-512" hashValue="LEEeiU6pKqm7TAP46VGlz0q+evvFwpT/0iLpRuWuQ7MacbP0OGL1/FSmrIEOg2rb6M+Jla2bPbVWiGag27j87w==" saltValue="HEVt+pS5OloNDlqSnzGLLw==" spinCount="100000" sqref="AJ56" name="Rango2_8_7_17"/>
    <protectedRange algorithmName="SHA-512" hashValue="q2z5hEFmXS0v2chiPTC/VCoDWNlnhp+Xe6Ybfxe48vIsnB/KTJQxJv+pFUnCXfZ9T6vyJopuqFFNROfQTW/JUw==" saltValue="IctfdGJb5tOTpq+KPi9vww==" spinCount="100000" sqref="AF56:AG56" name="Rango2_88_39_33"/>
    <protectedRange algorithmName="SHA-512" hashValue="AYYX88LSDB6RDNMvSqt0KPGWPjBqTk56tMxTOlv5QD61MGTKAAQnSnudvNDWPN0Bbllh2qRQC+P5uq7goxjdrw==" saltValue="i/iPMewnks1FoXYOjKMEVg==" spinCount="100000" sqref="AC56" name="Rango2_87_6_17"/>
    <protectedRange algorithmName="SHA-512" hashValue="NUll9P9xh7KbSfMYpMxsRZLfDw/y/AzW2LSWlpXVscBDqiAxmzo71xjs+a2lh+jRa7pceOC849slke4+ZKx8LA==" saltValue="8qbkKpQ+CiQuLnqgShNvXA==" spinCount="100000" sqref="U56" name="Rango2_88_6_17"/>
    <protectedRange algorithmName="SHA-512" hashValue="KHhv3JU/LRdRrRTxxkgFceEHPZ5UzadmpZRZR3zmQRnPvkUJZuanRafIJ+qde0IWwLZSvFIQDyUAHq6v6k7XIg==" saltValue="2GKG1kCzVNNcn+vbOPuhJA==" spinCount="100000" sqref="R56" name="Rango2_2_5_17"/>
    <protectedRange algorithmName="SHA-512" hashValue="XZw03RosI/l0z9FxmTtF29EdZ7P+4+ybhqoaAAUmURojSR5XbGfjC4f2i8gMqfY+RI9JvfdCA6PSh9TduXfUxA==" saltValue="5TPtLq2WoiRSae/yaDPnTw==" spinCount="100000" sqref="AU56 CW56:CZ56 CQ56:CR56 CT56:CU56 CA56:CC56 CK56:CL56 AW56 P56 S56:T56 V56:AB56 BS56:BV56 CF56:CG56 DB56:DO56 BK56:BM56" name="Rango2_99_33"/>
    <protectedRange algorithmName="SHA-512" hashValue="9+DNppQbWrLYYUMoJ+lyQctV2bX3Vq9kZnegLbpjTLP49It2ovUbcartuoQTeXgP+TGpY//7mDH/UQlFCKDGiA==" saltValue="KUnni6YEm00anzSSvyLqQA==" spinCount="100000" sqref="AE56" name="Rango2_95"/>
    <protectedRange algorithmName="SHA-512" hashValue="RQ91b7oAw60DVtcgB2vRpial2kSdzJx5guGCTYUwXYkKrtrUHfiYnLf9R+SNpYXlJDYpyEJLhcWwP0EqNN86dQ==" saltValue="W3RbH3zrcY9sy39xNwXNxg==" spinCount="100000" sqref="BW57:BZ57 BB57:BJ57" name="Rango2_88_99_18"/>
    <protectedRange algorithmName="SHA-512" hashValue="fMbmUM1DQ7FuAPRNvFL5mPdHUYjQnlLFhkuaxvHguaqR7aWyDxcmJs0jLYQfQKY+oyhsMb4Lew4VL6i7um3/ew==" saltValue="ydaTm0CeH8+/cYqoL/AMaQ==" spinCount="100000" sqref="AX57:BA57 AV57" name="Rango2_88_91_18"/>
    <protectedRange algorithmName="SHA-512" hashValue="CHipOQaT63FWw628cQcXXJRZlrbNZ7OgmnEbDx38UmmH7z19GRYEzXFiVOzHAy1OAaAbST7g2bHZHDKQp2qm3w==" saltValue="iRVuL+373yLHv0ZHzS9qog==" spinCount="100000" sqref="AH57:AI57 AK57 AM57" name="Rango2_88_7_5_18"/>
    <protectedRange algorithmName="SHA-512" hashValue="NkG6oHuDGvGBEiLAAq8MEJHEfLQUMyjihfH+DBXhT+eQW0r1yri7tOJEFRM9nbOejjjXiviq9RFo7KB7wF+xJA==" saltValue="bpjB0AAANu2X/PeR3eiFkA==" spinCount="100000" sqref="AN57:AT57" name="Rango2_88_65_18"/>
    <protectedRange algorithmName="SHA-512" hashValue="fPHvtIAf3pQeZUoAI9C2/vdXMHBpqqEq+67P5Ypyu4+9IWqs3yc9TZcMWQ0THLxUwqseQPyVvakuYFtCwJHsxA==" saltValue="QHIogSs2PrwAfdqa9PAOFQ==" spinCount="100000" sqref="AD57" name="Rango2_88_5_5_18"/>
    <protectedRange algorithmName="SHA-512" hashValue="LEEeiU6pKqm7TAP46VGlz0q+evvFwpT/0iLpRuWuQ7MacbP0OGL1/FSmrIEOg2rb6M+Jla2bPbVWiGag27j87w==" saltValue="HEVt+pS5OloNDlqSnzGLLw==" spinCount="100000" sqref="AJ57" name="Rango2_8_7_18"/>
    <protectedRange algorithmName="SHA-512" hashValue="q2z5hEFmXS0v2chiPTC/VCoDWNlnhp+Xe6Ybfxe48vIsnB/KTJQxJv+pFUnCXfZ9T6vyJopuqFFNROfQTW/JUw==" saltValue="IctfdGJb5tOTpq+KPi9vww==" spinCount="100000" sqref="AF57:AG57" name="Rango2_88_39_34"/>
    <protectedRange algorithmName="SHA-512" hashValue="AYYX88LSDB6RDNMvSqt0KPGWPjBqTk56tMxTOlv5QD61MGTKAAQnSnudvNDWPN0Bbllh2qRQC+P5uq7goxjdrw==" saltValue="i/iPMewnks1FoXYOjKMEVg==" spinCount="100000" sqref="AC57" name="Rango2_87_6_18"/>
    <protectedRange algorithmName="SHA-512" hashValue="NUll9P9xh7KbSfMYpMxsRZLfDw/y/AzW2LSWlpXVscBDqiAxmzo71xjs+a2lh+jRa7pceOC849slke4+ZKx8LA==" saltValue="8qbkKpQ+CiQuLnqgShNvXA==" spinCount="100000" sqref="U57" name="Rango2_88_6_18"/>
    <protectedRange algorithmName="SHA-512" hashValue="KHhv3JU/LRdRrRTxxkgFceEHPZ5UzadmpZRZR3zmQRnPvkUJZuanRafIJ+qde0IWwLZSvFIQDyUAHq6v6k7XIg==" saltValue="2GKG1kCzVNNcn+vbOPuhJA==" spinCount="100000" sqref="R57" name="Rango2_2_5_18"/>
    <protectedRange algorithmName="SHA-512" hashValue="XZw03RosI/l0z9FxmTtF29EdZ7P+4+ybhqoaAAUmURojSR5XbGfjC4f2i8gMqfY+RI9JvfdCA6PSh9TduXfUxA==" saltValue="5TPtLq2WoiRSae/yaDPnTw==" spinCount="100000" sqref="AU57 CW57:CZ57 CQ57:CR57 CT57:CU57 CA57:CC57 CK57:CL57 AW57 P57 S57:T57 V57:AB57 BS57:BV57 CF57:CG57 DB57:DO57 BK57:BL57" name="Rango2_99_34"/>
    <protectedRange algorithmName="SHA-512" hashValue="9+DNppQbWrLYYUMoJ+lyQctV2bX3Vq9kZnegLbpjTLP49It2ovUbcartuoQTeXgP+TGpY//7mDH/UQlFCKDGiA==" saltValue="KUnni6YEm00anzSSvyLqQA==" spinCount="100000" sqref="AE57" name="Rango2_98"/>
    <protectedRange algorithmName="SHA-512" hashValue="RQ91b7oAw60DVtcgB2vRpial2kSdzJx5guGCTYUwXYkKrtrUHfiYnLf9R+SNpYXlJDYpyEJLhcWwP0EqNN86dQ==" saltValue="W3RbH3zrcY9sy39xNwXNxg==" spinCount="100000" sqref="BW58:BZ58 BD58:BJ58" name="Rango2_88_99_19"/>
    <protectedRange algorithmName="SHA-512" hashValue="fMbmUM1DQ7FuAPRNvFL5mPdHUYjQnlLFhkuaxvHguaqR7aWyDxcmJs0jLYQfQKY+oyhsMb4Lew4VL6i7um3/ew==" saltValue="ydaTm0CeH8+/cYqoL/AMaQ==" spinCount="100000" sqref="AV58 AX58:BC58" name="Rango2_88_91_19"/>
    <protectedRange algorithmName="SHA-512" hashValue="CHipOQaT63FWw628cQcXXJRZlrbNZ7OgmnEbDx38UmmH7z19GRYEzXFiVOzHAy1OAaAbST7g2bHZHDKQp2qm3w==" saltValue="iRVuL+373yLHv0ZHzS9qog==" spinCount="100000" sqref="AH58:AI58 AK58 AM58" name="Rango2_88_7_5_19"/>
    <protectedRange algorithmName="SHA-512" hashValue="NkG6oHuDGvGBEiLAAq8MEJHEfLQUMyjihfH+DBXhT+eQW0r1yri7tOJEFRM9nbOejjjXiviq9RFo7KB7wF+xJA==" saltValue="bpjB0AAANu2X/PeR3eiFkA==" spinCount="100000" sqref="AN58:AT58" name="Rango2_88_65_19"/>
    <protectedRange algorithmName="SHA-512" hashValue="fPHvtIAf3pQeZUoAI9C2/vdXMHBpqqEq+67P5Ypyu4+9IWqs3yc9TZcMWQ0THLxUwqseQPyVvakuYFtCwJHsxA==" saltValue="QHIogSs2PrwAfdqa9PAOFQ==" spinCount="100000" sqref="AD58" name="Rango2_88_5_5_19"/>
    <protectedRange algorithmName="SHA-512" hashValue="LEEeiU6pKqm7TAP46VGlz0q+evvFwpT/0iLpRuWuQ7MacbP0OGL1/FSmrIEOg2rb6M+Jla2bPbVWiGag27j87w==" saltValue="HEVt+pS5OloNDlqSnzGLLw==" spinCount="100000" sqref="AJ58" name="Rango2_8_7_19"/>
    <protectedRange algorithmName="SHA-512" hashValue="q2z5hEFmXS0v2chiPTC/VCoDWNlnhp+Xe6Ybfxe48vIsnB/KTJQxJv+pFUnCXfZ9T6vyJopuqFFNROfQTW/JUw==" saltValue="IctfdGJb5tOTpq+KPi9vww==" spinCount="100000" sqref="AF58:AG58" name="Rango2_88_39_35"/>
    <protectedRange algorithmName="SHA-512" hashValue="AYYX88LSDB6RDNMvSqt0KPGWPjBqTk56tMxTOlv5QD61MGTKAAQnSnudvNDWPN0Bbllh2qRQC+P5uq7goxjdrw==" saltValue="i/iPMewnks1FoXYOjKMEVg==" spinCount="100000" sqref="AC58" name="Rango2_87_6_19"/>
    <protectedRange algorithmName="SHA-512" hashValue="NUll9P9xh7KbSfMYpMxsRZLfDw/y/AzW2LSWlpXVscBDqiAxmzo71xjs+a2lh+jRa7pceOC849slke4+ZKx8LA==" saltValue="8qbkKpQ+CiQuLnqgShNvXA==" spinCount="100000" sqref="U58" name="Rango2_88_6_19"/>
    <protectedRange algorithmName="SHA-512" hashValue="KHhv3JU/LRdRrRTxxkgFceEHPZ5UzadmpZRZR3zmQRnPvkUJZuanRafIJ+qde0IWwLZSvFIQDyUAHq6v6k7XIg==" saltValue="2GKG1kCzVNNcn+vbOPuhJA==" spinCount="100000" sqref="R58" name="Rango2_2_5_19"/>
    <protectedRange algorithmName="SHA-512" hashValue="XZw03RosI/l0z9FxmTtF29EdZ7P+4+ybhqoaAAUmURojSR5XbGfjC4f2i8gMqfY+RI9JvfdCA6PSh9TduXfUxA==" saltValue="5TPtLq2WoiRSae/yaDPnTw==" spinCount="100000" sqref="AU58 CW58:CZ58 CQ58:CR58 CT58:CU58 CA58:CC58 CK58:CL58 AW58 P58 S58:T58 V58:AB58 CF58:CG58 BS58:BV58 DB58:DO58 BK58:BL58" name="Rango2_99_35"/>
    <protectedRange algorithmName="SHA-512" hashValue="RQ91b7oAw60DVtcgB2vRpial2kSdzJx5guGCTYUwXYkKrtrUHfiYnLf9R+SNpYXlJDYpyEJLhcWwP0EqNN86dQ==" saltValue="W3RbH3zrcY9sy39xNwXNxg==" spinCount="100000" sqref="BW59:BZ59 BD59:BJ59" name="Rango2_88_99_20"/>
    <protectedRange algorithmName="SHA-512" hashValue="fMbmUM1DQ7FuAPRNvFL5mPdHUYjQnlLFhkuaxvHguaqR7aWyDxcmJs0jLYQfQKY+oyhsMb4Lew4VL6i7um3/ew==" saltValue="ydaTm0CeH8+/cYqoL/AMaQ==" spinCount="100000" sqref="AV59 AX59:BC59" name="Rango2_88_91_20"/>
    <protectedRange algorithmName="SHA-512" hashValue="CHipOQaT63FWw628cQcXXJRZlrbNZ7OgmnEbDx38UmmH7z19GRYEzXFiVOzHAy1OAaAbST7g2bHZHDKQp2qm3w==" saltValue="iRVuL+373yLHv0ZHzS9qog==" spinCount="100000" sqref="AH59:AI59 AK59 AM59" name="Rango2_88_7_5_20"/>
    <protectedRange algorithmName="SHA-512" hashValue="NkG6oHuDGvGBEiLAAq8MEJHEfLQUMyjihfH+DBXhT+eQW0r1yri7tOJEFRM9nbOejjjXiviq9RFo7KB7wF+xJA==" saltValue="bpjB0AAANu2X/PeR3eiFkA==" spinCount="100000" sqref="AN59:AT59" name="Rango2_88_65_20"/>
    <protectedRange algorithmName="SHA-512" hashValue="fPHvtIAf3pQeZUoAI9C2/vdXMHBpqqEq+67P5Ypyu4+9IWqs3yc9TZcMWQ0THLxUwqseQPyVvakuYFtCwJHsxA==" saltValue="QHIogSs2PrwAfdqa9PAOFQ==" spinCount="100000" sqref="AD59" name="Rango2_88_5_5_20"/>
    <protectedRange algorithmName="SHA-512" hashValue="LEEeiU6pKqm7TAP46VGlz0q+evvFwpT/0iLpRuWuQ7MacbP0OGL1/FSmrIEOg2rb6M+Jla2bPbVWiGag27j87w==" saltValue="HEVt+pS5OloNDlqSnzGLLw==" spinCount="100000" sqref="AJ59" name="Rango2_8_7_20"/>
    <protectedRange algorithmName="SHA-512" hashValue="q2z5hEFmXS0v2chiPTC/VCoDWNlnhp+Xe6Ybfxe48vIsnB/KTJQxJv+pFUnCXfZ9T6vyJopuqFFNROfQTW/JUw==" saltValue="IctfdGJb5tOTpq+KPi9vww==" spinCount="100000" sqref="AF59:AG59" name="Rango2_88_39_36"/>
    <protectedRange algorithmName="SHA-512" hashValue="AYYX88LSDB6RDNMvSqt0KPGWPjBqTk56tMxTOlv5QD61MGTKAAQnSnudvNDWPN0Bbllh2qRQC+P5uq7goxjdrw==" saltValue="i/iPMewnks1FoXYOjKMEVg==" spinCount="100000" sqref="AC59" name="Rango2_87_6_20"/>
    <protectedRange algorithmName="SHA-512" hashValue="NUll9P9xh7KbSfMYpMxsRZLfDw/y/AzW2LSWlpXVscBDqiAxmzo71xjs+a2lh+jRa7pceOC849slke4+ZKx8LA==" saltValue="8qbkKpQ+CiQuLnqgShNvXA==" spinCount="100000" sqref="U59" name="Rango2_88_6_20"/>
    <protectedRange algorithmName="SHA-512" hashValue="KHhv3JU/LRdRrRTxxkgFceEHPZ5UzadmpZRZR3zmQRnPvkUJZuanRafIJ+qde0IWwLZSvFIQDyUAHq6v6k7XIg==" saltValue="2GKG1kCzVNNcn+vbOPuhJA==" spinCount="100000" sqref="R59" name="Rango2_2_5_20"/>
    <protectedRange algorithmName="SHA-512" hashValue="XZw03RosI/l0z9FxmTtF29EdZ7P+4+ybhqoaAAUmURojSR5XbGfjC4f2i8gMqfY+RI9JvfdCA6PSh9TduXfUxA==" saltValue="5TPtLq2WoiRSae/yaDPnTw==" spinCount="100000" sqref="AU59 CW59:CZ59 CQ59:CR59 CT59:CU59 CA59:CC59 CK59:CL59 AW59 P59 S59:T59 V59:AB59 CF59:CG59 BS59:BV59 DB59:DO59 BK59:BL59" name="Rango2_99_36"/>
    <protectedRange algorithmName="SHA-512" hashValue="RQ91b7oAw60DVtcgB2vRpial2kSdzJx5guGCTYUwXYkKrtrUHfiYnLf9R+SNpYXlJDYpyEJLhcWwP0EqNN86dQ==" saltValue="W3RbH3zrcY9sy39xNwXNxg==" spinCount="100000" sqref="BB60:BJ60 BW60:BZ60" name="Rango2_88_99_21"/>
    <protectedRange algorithmName="SHA-512" hashValue="fMbmUM1DQ7FuAPRNvFL5mPdHUYjQnlLFhkuaxvHguaqR7aWyDxcmJs0jLYQfQKY+oyhsMb4Lew4VL6i7um3/ew==" saltValue="ydaTm0CeH8+/cYqoL/AMaQ==" spinCount="100000" sqref="AX60:BA60 AV60" name="Rango2_88_91_21"/>
    <protectedRange algorithmName="SHA-512" hashValue="CHipOQaT63FWw628cQcXXJRZlrbNZ7OgmnEbDx38UmmH7z19GRYEzXFiVOzHAy1OAaAbST7g2bHZHDKQp2qm3w==" saltValue="iRVuL+373yLHv0ZHzS9qog==" spinCount="100000" sqref="AH60:AI60 AK60 AM60" name="Rango2_88_7_5_21"/>
    <protectedRange algorithmName="SHA-512" hashValue="NkG6oHuDGvGBEiLAAq8MEJHEfLQUMyjihfH+DBXhT+eQW0r1yri7tOJEFRM9nbOejjjXiviq9RFo7KB7wF+xJA==" saltValue="bpjB0AAANu2X/PeR3eiFkA==" spinCount="100000" sqref="AN60:AT60" name="Rango2_88_65_21"/>
    <protectedRange algorithmName="SHA-512" hashValue="fPHvtIAf3pQeZUoAI9C2/vdXMHBpqqEq+67P5Ypyu4+9IWqs3yc9TZcMWQ0THLxUwqseQPyVvakuYFtCwJHsxA==" saltValue="QHIogSs2PrwAfdqa9PAOFQ==" spinCount="100000" sqref="AD60" name="Rango2_88_5_5_21"/>
    <protectedRange algorithmName="SHA-512" hashValue="LEEeiU6pKqm7TAP46VGlz0q+evvFwpT/0iLpRuWuQ7MacbP0OGL1/FSmrIEOg2rb6M+Jla2bPbVWiGag27j87w==" saltValue="HEVt+pS5OloNDlqSnzGLLw==" spinCount="100000" sqref="AJ60" name="Rango2_8_7_21"/>
    <protectedRange algorithmName="SHA-512" hashValue="q2z5hEFmXS0v2chiPTC/VCoDWNlnhp+Xe6Ybfxe48vIsnB/KTJQxJv+pFUnCXfZ9T6vyJopuqFFNROfQTW/JUw==" saltValue="IctfdGJb5tOTpq+KPi9vww==" spinCount="100000" sqref="AF60:AG60" name="Rango2_88_39_37"/>
    <protectedRange algorithmName="SHA-512" hashValue="AYYX88LSDB6RDNMvSqt0KPGWPjBqTk56tMxTOlv5QD61MGTKAAQnSnudvNDWPN0Bbllh2qRQC+P5uq7goxjdrw==" saltValue="i/iPMewnks1FoXYOjKMEVg==" spinCount="100000" sqref="AC60" name="Rango2_87_6_21"/>
    <protectedRange algorithmName="SHA-512" hashValue="NUll9P9xh7KbSfMYpMxsRZLfDw/y/AzW2LSWlpXVscBDqiAxmzo71xjs+a2lh+jRa7pceOC849slke4+ZKx8LA==" saltValue="8qbkKpQ+CiQuLnqgShNvXA==" spinCount="100000" sqref="U60" name="Rango2_88_6_21"/>
    <protectedRange algorithmName="SHA-512" hashValue="KHhv3JU/LRdRrRTxxkgFceEHPZ5UzadmpZRZR3zmQRnPvkUJZuanRafIJ+qde0IWwLZSvFIQDyUAHq6v6k7XIg==" saltValue="2GKG1kCzVNNcn+vbOPuhJA==" spinCount="100000" sqref="R60" name="Rango2_2_5_21"/>
    <protectedRange algorithmName="SHA-512" hashValue="XZw03RosI/l0z9FxmTtF29EdZ7P+4+ybhqoaAAUmURojSR5XbGfjC4f2i8gMqfY+RI9JvfdCA6PSh9TduXfUxA==" saltValue="5TPtLq2WoiRSae/yaDPnTw==" spinCount="100000" sqref="P60 CA60:CC60 V60:AB60 S60:T60 DB60:DO60 AU60 AW60 CW60:CZ60 CQ60:CR60 CT60:CU60 CK60:CL60 BS60:BV60 CF60:CG60 BK60:BM60" name="Rango2_99_37"/>
    <protectedRange algorithmName="SHA-512" hashValue="RQ91b7oAw60DVtcgB2vRpial2kSdzJx5guGCTYUwXYkKrtrUHfiYnLf9R+SNpYXlJDYpyEJLhcWwP0EqNN86dQ==" saltValue="W3RbH3zrcY9sy39xNwXNxg==" spinCount="100000" sqref="BB61:BJ61 BW61:BZ61" name="Rango2_88_99_22"/>
    <protectedRange algorithmName="SHA-512" hashValue="fMbmUM1DQ7FuAPRNvFL5mPdHUYjQnlLFhkuaxvHguaqR7aWyDxcmJs0jLYQfQKY+oyhsMb4Lew4VL6i7um3/ew==" saltValue="ydaTm0CeH8+/cYqoL/AMaQ==" spinCount="100000" sqref="AX61:BA61 AV61" name="Rango2_88_91_22"/>
    <protectedRange algorithmName="SHA-512" hashValue="CHipOQaT63FWw628cQcXXJRZlrbNZ7OgmnEbDx38UmmH7z19GRYEzXFiVOzHAy1OAaAbST7g2bHZHDKQp2qm3w==" saltValue="iRVuL+373yLHv0ZHzS9qog==" spinCount="100000" sqref="AH61:AI61 AK61 AM61" name="Rango2_88_7_5_22"/>
    <protectedRange algorithmName="SHA-512" hashValue="NkG6oHuDGvGBEiLAAq8MEJHEfLQUMyjihfH+DBXhT+eQW0r1yri7tOJEFRM9nbOejjjXiviq9RFo7KB7wF+xJA==" saltValue="bpjB0AAANu2X/PeR3eiFkA==" spinCount="100000" sqref="AN61:AT61" name="Rango2_88_65_22"/>
    <protectedRange algorithmName="SHA-512" hashValue="LEEeiU6pKqm7TAP46VGlz0q+evvFwpT/0iLpRuWuQ7MacbP0OGL1/FSmrIEOg2rb6M+Jla2bPbVWiGag27j87w==" saltValue="HEVt+pS5OloNDlqSnzGLLw==" spinCount="100000" sqref="AJ61" name="Rango2_8_7_22"/>
    <protectedRange algorithmName="SHA-512" hashValue="q2z5hEFmXS0v2chiPTC/VCoDWNlnhp+Xe6Ybfxe48vIsnB/KTJQxJv+pFUnCXfZ9T6vyJopuqFFNROfQTW/JUw==" saltValue="IctfdGJb5tOTpq+KPi9vww==" spinCount="100000" sqref="AF61:AG61" name="Rango2_88_39_38"/>
    <protectedRange algorithmName="SHA-512" hashValue="AYYX88LSDB6RDNMvSqt0KPGWPjBqTk56tMxTOlv5QD61MGTKAAQnSnudvNDWPN0Bbllh2qRQC+P5uq7goxjdrw==" saltValue="i/iPMewnks1FoXYOjKMEVg==" spinCount="100000" sqref="AC61" name="Rango2_87_6_22"/>
    <protectedRange algorithmName="SHA-512" hashValue="NUll9P9xh7KbSfMYpMxsRZLfDw/y/AzW2LSWlpXVscBDqiAxmzo71xjs+a2lh+jRa7pceOC849slke4+ZKx8LA==" saltValue="8qbkKpQ+CiQuLnqgShNvXA==" spinCount="100000" sqref="U61" name="Rango2_88_6_22"/>
    <protectedRange algorithmName="SHA-512" hashValue="KHhv3JU/LRdRrRTxxkgFceEHPZ5UzadmpZRZR3zmQRnPvkUJZuanRafIJ+qde0IWwLZSvFIQDyUAHq6v6k7XIg==" saltValue="2GKG1kCzVNNcn+vbOPuhJA==" spinCount="100000" sqref="R61" name="Rango2_2_5_22"/>
    <protectedRange algorithmName="SHA-512" hashValue="XZw03RosI/l0z9FxmTtF29EdZ7P+4+ybhqoaAAUmURojSR5XbGfjC4f2i8gMqfY+RI9JvfdCA6PSh9TduXfUxA==" saltValue="5TPtLq2WoiRSae/yaDPnTw==" spinCount="100000" sqref="V61:Z61 AB61 P61 S61:T61 AU61 AW61 CW61:CZ61 CQ61:CR61 CT61:CU61 CA61:CC61 CK61:CL61 BS61:BV61 CF61:CG61 DB61:DO61" name="Rango2_99_38"/>
    <protectedRange algorithmName="SHA-512" hashValue="XZw03RosI/l0z9FxmTtF29EdZ7P+4+ybhqoaAAUmURojSR5XbGfjC4f2i8gMqfY+RI9JvfdCA6PSh9TduXfUxA==" saltValue="5TPtLq2WoiRSae/yaDPnTw==" spinCount="100000" sqref="AA61" name="Rango2_99_7_1"/>
    <protectedRange algorithmName="SHA-512" hashValue="fPHvtIAf3pQeZUoAI9C2/vdXMHBpqqEq+67P5Ypyu4+9IWqs3yc9TZcMWQ0THLxUwqseQPyVvakuYFtCwJHsxA==" saltValue="QHIogSs2PrwAfdqa9PAOFQ==" spinCount="100000" sqref="AD61" name="Rango2_88_5_5_4_1"/>
    <protectedRange algorithmName="SHA-512" hashValue="XZw03RosI/l0z9FxmTtF29EdZ7P+4+ybhqoaAAUmURojSR5XbGfjC4f2i8gMqfY+RI9JvfdCA6PSh9TduXfUxA==" saltValue="5TPtLq2WoiRSae/yaDPnTw==" spinCount="100000" sqref="BK61" name="Rango2_99_23_1"/>
    <protectedRange algorithmName="SHA-512" hashValue="XZw03RosI/l0z9FxmTtF29EdZ7P+4+ybhqoaAAUmURojSR5XbGfjC4f2i8gMqfY+RI9JvfdCA6PSh9TduXfUxA==" saltValue="5TPtLq2WoiRSae/yaDPnTw==" spinCount="100000" sqref="BL61" name="Rango2_99_24_1"/>
    <protectedRange algorithmName="SHA-512" hashValue="RQ91b7oAw60DVtcgB2vRpial2kSdzJx5guGCTYUwXYkKrtrUHfiYnLf9R+SNpYXlJDYpyEJLhcWwP0EqNN86dQ==" saltValue="W3RbH3zrcY9sy39xNwXNxg==" spinCount="100000" sqref="BW62:BZ62 BB62:BJ62" name="Rango2_88_99_23"/>
    <protectedRange algorithmName="SHA-512" hashValue="fMbmUM1DQ7FuAPRNvFL5mPdHUYjQnlLFhkuaxvHguaqR7aWyDxcmJs0jLYQfQKY+oyhsMb4Lew4VL6i7um3/ew==" saltValue="ydaTm0CeH8+/cYqoL/AMaQ==" spinCount="100000" sqref="AX62:BA62 AV62" name="Rango2_88_91_23"/>
    <protectedRange algorithmName="SHA-512" hashValue="CHipOQaT63FWw628cQcXXJRZlrbNZ7OgmnEbDx38UmmH7z19GRYEzXFiVOzHAy1OAaAbST7g2bHZHDKQp2qm3w==" saltValue="iRVuL+373yLHv0ZHzS9qog==" spinCount="100000" sqref="AH62:AI62 AK62 AM62" name="Rango2_88_7_5_23"/>
    <protectedRange algorithmName="SHA-512" hashValue="NkG6oHuDGvGBEiLAAq8MEJHEfLQUMyjihfH+DBXhT+eQW0r1yri7tOJEFRM9nbOejjjXiviq9RFo7KB7wF+xJA==" saltValue="bpjB0AAANu2X/PeR3eiFkA==" spinCount="100000" sqref="AN62:AT62" name="Rango2_88_65_23"/>
    <protectedRange algorithmName="SHA-512" hashValue="fPHvtIAf3pQeZUoAI9C2/vdXMHBpqqEq+67P5Ypyu4+9IWqs3yc9TZcMWQ0THLxUwqseQPyVvakuYFtCwJHsxA==" saltValue="QHIogSs2PrwAfdqa9PAOFQ==" spinCount="100000" sqref="AD62" name="Rango2_88_5_5_22"/>
    <protectedRange algorithmName="SHA-512" hashValue="LEEeiU6pKqm7TAP46VGlz0q+evvFwpT/0iLpRuWuQ7MacbP0OGL1/FSmrIEOg2rb6M+Jla2bPbVWiGag27j87w==" saltValue="HEVt+pS5OloNDlqSnzGLLw==" spinCount="100000" sqref="AJ62" name="Rango2_8_7_23"/>
    <protectedRange algorithmName="SHA-512" hashValue="q2z5hEFmXS0v2chiPTC/VCoDWNlnhp+Xe6Ybfxe48vIsnB/KTJQxJv+pFUnCXfZ9T6vyJopuqFFNROfQTW/JUw==" saltValue="IctfdGJb5tOTpq+KPi9vww==" spinCount="100000" sqref="AF62:AG62" name="Rango2_88_39_39"/>
    <protectedRange algorithmName="SHA-512" hashValue="AYYX88LSDB6RDNMvSqt0KPGWPjBqTk56tMxTOlv5QD61MGTKAAQnSnudvNDWPN0Bbllh2qRQC+P5uq7goxjdrw==" saltValue="i/iPMewnks1FoXYOjKMEVg==" spinCount="100000" sqref="AC62" name="Rango2_87_6_23"/>
    <protectedRange algorithmName="SHA-512" hashValue="NUll9P9xh7KbSfMYpMxsRZLfDw/y/AzW2LSWlpXVscBDqiAxmzo71xjs+a2lh+jRa7pceOC849slke4+ZKx8LA==" saltValue="8qbkKpQ+CiQuLnqgShNvXA==" spinCount="100000" sqref="U62" name="Rango2_88_6_23"/>
    <protectedRange algorithmName="SHA-512" hashValue="KHhv3JU/LRdRrRTxxkgFceEHPZ5UzadmpZRZR3zmQRnPvkUJZuanRafIJ+qde0IWwLZSvFIQDyUAHq6v6k7XIg==" saltValue="2GKG1kCzVNNcn+vbOPuhJA==" spinCount="100000" sqref="R62" name="Rango2_2_5_23"/>
    <protectedRange algorithmName="SHA-512" hashValue="XZw03RosI/l0z9FxmTtF29EdZ7P+4+ybhqoaAAUmURojSR5XbGfjC4f2i8gMqfY+RI9JvfdCA6PSh9TduXfUxA==" saltValue="5TPtLq2WoiRSae/yaDPnTw==" spinCount="100000" sqref="S62:T62 CW62:CZ62 CQ62:CR62 CT62:CU62 CA62:CC62 CK62:CL62 BS62:BV62 CF62:CG62 P62 AU62 AW62 V62:AB62 BK62:BL62 DB62:DO62" name="Rango2_99_39"/>
    <protectedRange algorithmName="SHA-512" hashValue="EEHzbvEYwO1eufllBljOz0uf9BJ2ENtvOScQ7IsS321QhYbwKn7qhHKKP8cKj02rTDvVRMWvwQ1ZP0mZWsBprQ==" saltValue="CjXqBRFbKezlWOFV37MnDQ==" spinCount="100000" sqref="GO56 GX56 GR56:GS56" name="Rango2_30_2_17"/>
    <protectedRange algorithmName="SHA-512" hashValue="Rgskw+AQdeJ5qbJdarzTa3SCkJfDGziy0Uan5N0F3IWn/H3Z/e+VcB56R7Nes7MPxNHewNP1sSSucVjz3iTLeA==" saltValue="qKZH3DnwaZHBzy3cBZo1qQ==" spinCount="100000" sqref="GG56" name="Rango2_31_28_16"/>
    <protectedRange algorithmName="SHA-512" hashValue="Umj9+5Ys20VQPxBFtc6qE5LtKKSgPKwit+B8dd4XnEUaLfBM2ozpkEC4YxwK0SbBiAHDDex+pY+LomQ0lyuamQ==" saltValue="N2/MCRws+mmA+NXw0axolg==" spinCount="100000" sqref="FZ56 GM56 GF56 GI56 GK56" name="Rango2_31_2_17"/>
    <protectedRange algorithmName="SHA-512" hashValue="q2z5hEFmXS0v2chiPTC/VCoDWNlnhp+Xe6Ybfxe48vIsnB/KTJQxJv+pFUnCXfZ9T6vyJopuqFFNROfQTW/JUw==" saltValue="IctfdGJb5tOTpq+KPi9vww==" spinCount="100000" sqref="IB56 IE56:IK56" name="Rango2_88_39_40"/>
    <protectedRange algorithmName="SHA-512" hashValue="XZw03RosI/l0z9FxmTtF29EdZ7P+4+ybhqoaAAUmURojSR5XbGfjC4f2i8gMqfY+RI9JvfdCA6PSh9TduXfUxA==" saltValue="5TPtLq2WoiRSae/yaDPnTw==" spinCount="100000" sqref="FJ56 EP56 FV56 FG56 EW56:EX56 ES56:ET56 FR56:FS56 GA56 GZ56:HA56 GL56 GN56 GP56 GU56 EB56:EK56 IC56 FX56:FY56 IM56:IN56 HK56 HV56:IA56 IP56" name="Rango2_99_40"/>
    <protectedRange algorithmName="SHA-512" hashValue="YXHanhqXL0e4jPrzkCF8r/22WmlCviFUW909WKuG1JOcU0mp0/Huh0aP3EaGYxV2ep0WGu48HsShAy4Ka2uOiw==" saltValue="h/7U5iwJm7DLR4tRVfwZYw==" spinCount="100000" sqref="GJ56 GD56" name="Rango2_33_17"/>
    <protectedRange algorithmName="SHA-512" hashValue="pL4tgTKqwEsWSIEGFTBd+4pvEhE7d5Q99Eijs+L/Y1rhA0saQGGRJw5Pv2HLOP0quglztFwB6WVnQ1YGxd4AiQ==" saltValue="IF5mhk2RcoEjrcYppes1VA==" spinCount="100000" sqref="FU56" name="Rango2_30_18"/>
    <protectedRange algorithmName="SHA-512" hashValue="EEHzbvEYwO1eufllBljOz0uf9BJ2ENtvOScQ7IsS321QhYbwKn7qhHKKP8cKj02rTDvVRMWvwQ1ZP0mZWsBprQ==" saltValue="CjXqBRFbKezlWOFV37MnDQ==" spinCount="100000" sqref="GO57 GX57 GR57:GS57" name="Rango2_30_2_18"/>
    <protectedRange algorithmName="SHA-512" hashValue="Rgskw+AQdeJ5qbJdarzTa3SCkJfDGziy0Uan5N0F3IWn/H3Z/e+VcB56R7Nes7MPxNHewNP1sSSucVjz3iTLeA==" saltValue="qKZH3DnwaZHBzy3cBZo1qQ==" spinCount="100000" sqref="GG57" name="Rango2_31_28_17"/>
    <protectedRange algorithmName="SHA-512" hashValue="Umj9+5Ys20VQPxBFtc6qE5LtKKSgPKwit+B8dd4XnEUaLfBM2ozpkEC4YxwK0SbBiAHDDex+pY+LomQ0lyuamQ==" saltValue="N2/MCRws+mmA+NXw0axolg==" spinCount="100000" sqref="FZ57 GM57 GC57 GF57 GI57 GK57" name="Rango2_31_2_18"/>
    <protectedRange algorithmName="SHA-512" hashValue="q2z5hEFmXS0v2chiPTC/VCoDWNlnhp+Xe6Ybfxe48vIsnB/KTJQxJv+pFUnCXfZ9T6vyJopuqFFNROfQTW/JUw==" saltValue="IctfdGJb5tOTpq+KPi9vww==" spinCount="100000" sqref="IB57 IE57:IK57" name="Rango2_88_39_41"/>
    <protectedRange algorithmName="SHA-512" hashValue="XZw03RosI/l0z9FxmTtF29EdZ7P+4+ybhqoaAAUmURojSR5XbGfjC4f2i8gMqfY+RI9JvfdCA6PSh9TduXfUxA==" saltValue="5TPtLq2WoiRSae/yaDPnTw==" spinCount="100000" sqref="FJ57 EP57 FV57 FG57 EW57:EX57 ES57:ET57 FR57:FS57 GA57 GZ57:HA57 GL57 GN57 GP57 GU57 EB57:EK57 IC57 FX57:FY57 IM57:IN57 HK57 HV57:IA57 IP57" name="Rango2_99_41"/>
    <protectedRange algorithmName="SHA-512" hashValue="YXHanhqXL0e4jPrzkCF8r/22WmlCviFUW909WKuG1JOcU0mp0/Huh0aP3EaGYxV2ep0WGu48HsShAy4Ka2uOiw==" saltValue="h/7U5iwJm7DLR4tRVfwZYw==" spinCount="100000" sqref="GJ57 GD57" name="Rango2_33_18"/>
    <protectedRange algorithmName="SHA-512" hashValue="pL4tgTKqwEsWSIEGFTBd+4pvEhE7d5Q99Eijs+L/Y1rhA0saQGGRJw5Pv2HLOP0quglztFwB6WVnQ1YGxd4AiQ==" saltValue="IF5mhk2RcoEjrcYppes1VA==" spinCount="100000" sqref="FU57" name="Rango2_30_19"/>
    <protectedRange algorithmName="SHA-512" hashValue="EEHzbvEYwO1eufllBljOz0uf9BJ2ENtvOScQ7IsS321QhYbwKn7qhHKKP8cKj02rTDvVRMWvwQ1ZP0mZWsBprQ==" saltValue="CjXqBRFbKezlWOFV37MnDQ==" spinCount="100000" sqref="GO58 GX58 GR58:GS58" name="Rango2_30_2_19"/>
    <protectedRange algorithmName="SHA-512" hashValue="Rgskw+AQdeJ5qbJdarzTa3SCkJfDGziy0Uan5N0F3IWn/H3Z/e+VcB56R7Nes7MPxNHewNP1sSSucVjz3iTLeA==" saltValue="qKZH3DnwaZHBzy3cBZo1qQ==" spinCount="100000" sqref="GG58" name="Rango2_31_28_18"/>
    <protectedRange algorithmName="SHA-512" hashValue="Umj9+5Ys20VQPxBFtc6qE5LtKKSgPKwit+B8dd4XnEUaLfBM2ozpkEC4YxwK0SbBiAHDDex+pY+LomQ0lyuamQ==" saltValue="N2/MCRws+mmA+NXw0axolg==" spinCount="100000" sqref="FZ58 GM58 GF58 GI58 GK58" name="Rango2_31_2_19"/>
    <protectedRange algorithmName="SHA-512" hashValue="q2z5hEFmXS0v2chiPTC/VCoDWNlnhp+Xe6Ybfxe48vIsnB/KTJQxJv+pFUnCXfZ9T6vyJopuqFFNROfQTW/JUw==" saltValue="IctfdGJb5tOTpq+KPi9vww==" spinCount="100000" sqref="IB58 IE58:IK58" name="Rango2_88_39_42"/>
    <protectedRange algorithmName="SHA-512" hashValue="XZw03RosI/l0z9FxmTtF29EdZ7P+4+ybhqoaAAUmURojSR5XbGfjC4f2i8gMqfY+RI9JvfdCA6PSh9TduXfUxA==" saltValue="5TPtLq2WoiRSae/yaDPnTw==" spinCount="100000" sqref="EP58 FJ58 FV58 FG58 EW58:EX58 ES58:ET58 FR58:FS58 GA58 GZ58:HA58 GL58 GN58 GP58 GU58 EB58:EK58 IC58 FX58:FY58 IM58:IN58 HK58 HV58:IA58 IP58" name="Rango2_99_42"/>
    <protectedRange algorithmName="SHA-512" hashValue="YXHanhqXL0e4jPrzkCF8r/22WmlCviFUW909WKuG1JOcU0mp0/Huh0aP3EaGYxV2ep0WGu48HsShAy4Ka2uOiw==" saltValue="h/7U5iwJm7DLR4tRVfwZYw==" spinCount="100000" sqref="GJ58 GD58" name="Rango2_33_19"/>
    <protectedRange algorithmName="SHA-512" hashValue="pL4tgTKqwEsWSIEGFTBd+4pvEhE7d5Q99Eijs+L/Y1rhA0saQGGRJw5Pv2HLOP0quglztFwB6WVnQ1YGxd4AiQ==" saltValue="IF5mhk2RcoEjrcYppes1VA==" spinCount="100000" sqref="FU58" name="Rango2_30_20"/>
    <protectedRange algorithmName="SHA-512" hashValue="EEHzbvEYwO1eufllBljOz0uf9BJ2ENtvOScQ7IsS321QhYbwKn7qhHKKP8cKj02rTDvVRMWvwQ1ZP0mZWsBprQ==" saltValue="CjXqBRFbKezlWOFV37MnDQ==" spinCount="100000" sqref="GO59 GX59 GR59:GS59" name="Rango2_30_2_20"/>
    <protectedRange algorithmName="SHA-512" hashValue="Rgskw+AQdeJ5qbJdarzTa3SCkJfDGziy0Uan5N0F3IWn/H3Z/e+VcB56R7Nes7MPxNHewNP1sSSucVjz3iTLeA==" saltValue="qKZH3DnwaZHBzy3cBZo1qQ==" spinCount="100000" sqref="GG59" name="Rango2_31_28_19"/>
    <protectedRange algorithmName="SHA-512" hashValue="Umj9+5Ys20VQPxBFtc6qE5LtKKSgPKwit+B8dd4XnEUaLfBM2ozpkEC4YxwK0SbBiAHDDex+pY+LomQ0lyuamQ==" saltValue="N2/MCRws+mmA+NXw0axolg==" spinCount="100000" sqref="FZ59 GM59 GC59 GF59 GI59 GK59" name="Rango2_31_2_20"/>
    <protectedRange algorithmName="SHA-512" hashValue="q2z5hEFmXS0v2chiPTC/VCoDWNlnhp+Xe6Ybfxe48vIsnB/KTJQxJv+pFUnCXfZ9T6vyJopuqFFNROfQTW/JUw==" saltValue="IctfdGJb5tOTpq+KPi9vww==" spinCount="100000" sqref="IB59 IE59:IK59" name="Rango2_88_39_43"/>
    <protectedRange algorithmName="SHA-512" hashValue="XZw03RosI/l0z9FxmTtF29EdZ7P+4+ybhqoaAAUmURojSR5XbGfjC4f2i8gMqfY+RI9JvfdCA6PSh9TduXfUxA==" saltValue="5TPtLq2WoiRSae/yaDPnTw==" spinCount="100000" sqref="EP59 FJ59 FV59 FG59 EW59:EX59 ES59:ET59 FR59:FS59 GA59 GZ59:HA59 GL59 GN59 GP59 GU59 EB59:EK59 IC59 FX59:FY59 IM59:IN59 HK59 HV59:IA59 IP59" name="Rango2_99_43"/>
    <protectedRange algorithmName="SHA-512" hashValue="YXHanhqXL0e4jPrzkCF8r/22WmlCviFUW909WKuG1JOcU0mp0/Huh0aP3EaGYxV2ep0WGu48HsShAy4Ka2uOiw==" saltValue="h/7U5iwJm7DLR4tRVfwZYw==" spinCount="100000" sqref="GJ59 GD59" name="Rango2_33_20"/>
    <protectedRange algorithmName="SHA-512" hashValue="pL4tgTKqwEsWSIEGFTBd+4pvEhE7d5Q99Eijs+L/Y1rhA0saQGGRJw5Pv2HLOP0quglztFwB6WVnQ1YGxd4AiQ==" saltValue="IF5mhk2RcoEjrcYppes1VA==" spinCount="100000" sqref="FU59" name="Rango2_30_21"/>
    <protectedRange algorithmName="SHA-512" hashValue="EEHzbvEYwO1eufllBljOz0uf9BJ2ENtvOScQ7IsS321QhYbwKn7qhHKKP8cKj02rTDvVRMWvwQ1ZP0mZWsBprQ==" saltValue="CjXqBRFbKezlWOFV37MnDQ==" spinCount="100000" sqref="GO60 GX60 GR60:GS60" name="Rango2_30_2_21"/>
    <protectedRange algorithmName="SHA-512" hashValue="Rgskw+AQdeJ5qbJdarzTa3SCkJfDGziy0Uan5N0F3IWn/H3Z/e+VcB56R7Nes7MPxNHewNP1sSSucVjz3iTLeA==" saltValue="qKZH3DnwaZHBzy3cBZo1qQ==" spinCount="100000" sqref="GG60" name="Rango2_31_28_20"/>
    <protectedRange algorithmName="SHA-512" hashValue="Umj9+5Ys20VQPxBFtc6qE5LtKKSgPKwit+B8dd4XnEUaLfBM2ozpkEC4YxwK0SbBiAHDDex+pY+LomQ0lyuamQ==" saltValue="N2/MCRws+mmA+NXw0axolg==" spinCount="100000" sqref="FZ60 GM60 GF60 GI60 GK60" name="Rango2_31_2_21"/>
    <protectedRange algorithmName="SHA-512" hashValue="q2z5hEFmXS0v2chiPTC/VCoDWNlnhp+Xe6Ybfxe48vIsnB/KTJQxJv+pFUnCXfZ9T6vyJopuqFFNROfQTW/JUw==" saltValue="IctfdGJb5tOTpq+KPi9vww==" spinCount="100000" sqref="IB60 IE60:IK60" name="Rango2_88_39_44"/>
    <protectedRange algorithmName="SHA-512" hashValue="XZw03RosI/l0z9FxmTtF29EdZ7P+4+ybhqoaAAUmURojSR5XbGfjC4f2i8gMqfY+RI9JvfdCA6PSh9TduXfUxA==" saltValue="5TPtLq2WoiRSae/yaDPnTw==" spinCount="100000" sqref="EB60:EK60 FJ60 FX60:FY60 EP60 FV60 FG60 EW60:EX60 ES60:ET60 FR60:FS60 GA60 GZ60:HA60 GL60 GN60 GP60 GU60 IM60:IN60 HK60 IC60 HV60:IA60 IP60" name="Rango2_99_44"/>
    <protectedRange algorithmName="SHA-512" hashValue="YXHanhqXL0e4jPrzkCF8r/22WmlCviFUW909WKuG1JOcU0mp0/Huh0aP3EaGYxV2ep0WGu48HsShAy4Ka2uOiw==" saltValue="h/7U5iwJm7DLR4tRVfwZYw==" spinCount="100000" sqref="GJ60 GD60" name="Rango2_33_21"/>
    <protectedRange algorithmName="SHA-512" hashValue="pL4tgTKqwEsWSIEGFTBd+4pvEhE7d5Q99Eijs+L/Y1rhA0saQGGRJw5Pv2HLOP0quglztFwB6WVnQ1YGxd4AiQ==" saltValue="IF5mhk2RcoEjrcYppes1VA==" spinCount="100000" sqref="FU60" name="Rango2_30_22"/>
    <protectedRange algorithmName="SHA-512" hashValue="9+DNppQbWrLYYUMoJ+lyQctV2bX3Vq9kZnegLbpjTLP49It2ovUbcartuoQTeXgP+TGpY//7mDH/UQlFCKDGiA==" saltValue="KUnni6YEm00anzSSvyLqQA==" spinCount="100000" sqref="FO61" name="Rango2_20_1"/>
    <protectedRange algorithmName="SHA-512" hashValue="9+DNppQbWrLYYUMoJ+lyQctV2bX3Vq9kZnegLbpjTLP49It2ovUbcartuoQTeXgP+TGpY//7mDH/UQlFCKDGiA==" saltValue="KUnni6YEm00anzSSvyLqQA==" spinCount="100000" sqref="FL61" name="Rango2_19_1"/>
    <protectedRange algorithmName="SHA-512" hashValue="9+DNppQbWrLYYUMoJ+lyQctV2bX3Vq9kZnegLbpjTLP49It2ovUbcartuoQTeXgP+TGpY//7mDH/UQlFCKDGiA==" saltValue="KUnni6YEm00anzSSvyLqQA==" spinCount="100000" sqref="FI61" name="Rango2_18_1"/>
    <protectedRange algorithmName="SHA-512" hashValue="9+DNppQbWrLYYUMoJ+lyQctV2bX3Vq9kZnegLbpjTLP49It2ovUbcartuoQTeXgP+TGpY//7mDH/UQlFCKDGiA==" saltValue="KUnni6YEm00anzSSvyLqQA==" spinCount="100000" sqref="FF61" name="Rango2_17_1"/>
    <protectedRange algorithmName="SHA-512" hashValue="9+DNppQbWrLYYUMoJ+lyQctV2bX3Vq9kZnegLbpjTLP49It2ovUbcartuoQTeXgP+TGpY//7mDH/UQlFCKDGiA==" saltValue="KUnni6YEm00anzSSvyLqQA==" spinCount="100000" sqref="HE61:HJ61" name="Rango2_15_1"/>
    <protectedRange algorithmName="SHA-512" hashValue="EEHzbvEYwO1eufllBljOz0uf9BJ2ENtvOScQ7IsS321QhYbwKn7qhHKKP8cKj02rTDvVRMWvwQ1ZP0mZWsBprQ==" saltValue="CjXqBRFbKezlWOFV37MnDQ==" spinCount="100000" sqref="GO61 GX61 GR61:GS61" name="Rango2_30_2_22"/>
    <protectedRange algorithmName="SHA-512" hashValue="Rgskw+AQdeJ5qbJdarzTa3SCkJfDGziy0Uan5N0F3IWn/H3Z/e+VcB56R7Nes7MPxNHewNP1sSSucVjz3iTLeA==" saltValue="qKZH3DnwaZHBzy3cBZo1qQ==" spinCount="100000" sqref="GG61" name="Rango2_31_28_21"/>
    <protectedRange algorithmName="SHA-512" hashValue="Umj9+5Ys20VQPxBFtc6qE5LtKKSgPKwit+B8dd4XnEUaLfBM2ozpkEC4YxwK0SbBiAHDDex+pY+LomQ0lyuamQ==" saltValue="N2/MCRws+mmA+NXw0axolg==" spinCount="100000" sqref="FZ61 GM61 GF61 GI61 GK61" name="Rango2_31_2_22"/>
    <protectedRange algorithmName="SHA-512" hashValue="q2z5hEFmXS0v2chiPTC/VCoDWNlnhp+Xe6Ybfxe48vIsnB/KTJQxJv+pFUnCXfZ9T6vyJopuqFFNROfQTW/JUw==" saltValue="IctfdGJb5tOTpq+KPi9vww==" spinCount="100000" sqref="IE61:IF61 IB61 II61:IK61" name="Rango2_88_39_45"/>
    <protectedRange algorithmName="SHA-512" hashValue="XZw03RosI/l0z9FxmTtF29EdZ7P+4+ybhqoaAAUmURojSR5XbGfjC4f2i8gMqfY+RI9JvfdCA6PSh9TduXfUxA==" saltValue="5TPtLq2WoiRSae/yaDPnTw==" spinCount="100000" sqref="FJ61 FX61:FY61 EP61 FV61 FG61 EW61:EX61 ES61:ET61 FR61:FS61 GA61 GZ61:HA61 GL61 GN61 GP61 GU61 IM61:IN61 HK61 IC61 EB61:EK61 HV61:IA61 IP61" name="Rango2_99_45"/>
    <protectedRange algorithmName="SHA-512" hashValue="YXHanhqXL0e4jPrzkCF8r/22WmlCviFUW909WKuG1JOcU0mp0/Huh0aP3EaGYxV2ep0WGu48HsShAy4Ka2uOiw==" saltValue="h/7U5iwJm7DLR4tRVfwZYw==" spinCount="100000" sqref="GJ61 GD61" name="Rango2_33_22"/>
    <protectedRange algorithmName="SHA-512" hashValue="pL4tgTKqwEsWSIEGFTBd+4pvEhE7d5Q99Eijs+L/Y1rhA0saQGGRJw5Pv2HLOP0quglztFwB6WVnQ1YGxd4AiQ==" saltValue="IF5mhk2RcoEjrcYppes1VA==" spinCount="100000" sqref="FU61" name="Rango2_30_23"/>
    <protectedRange algorithmName="SHA-512" hashValue="EEHzbvEYwO1eufllBljOz0uf9BJ2ENtvOScQ7IsS321QhYbwKn7qhHKKP8cKj02rTDvVRMWvwQ1ZP0mZWsBprQ==" saltValue="CjXqBRFbKezlWOFV37MnDQ==" spinCount="100000" sqref="GO62 GX62 GR62:GS62" name="Rango2_30_2_23"/>
    <protectedRange algorithmName="SHA-512" hashValue="Rgskw+AQdeJ5qbJdarzTa3SCkJfDGziy0Uan5N0F3IWn/H3Z/e+VcB56R7Nes7MPxNHewNP1sSSucVjz3iTLeA==" saltValue="qKZH3DnwaZHBzy3cBZo1qQ==" spinCount="100000" sqref="GG62" name="Rango2_31_28_22"/>
    <protectedRange algorithmName="SHA-512" hashValue="Umj9+5Ys20VQPxBFtc6qE5LtKKSgPKwit+B8dd4XnEUaLfBM2ozpkEC4YxwK0SbBiAHDDex+pY+LomQ0lyuamQ==" saltValue="N2/MCRws+mmA+NXw0axolg==" spinCount="100000" sqref="FZ62 GM62 GF62 GI62 GK62" name="Rango2_31_2_23"/>
    <protectedRange algorithmName="SHA-512" hashValue="q2z5hEFmXS0v2chiPTC/VCoDWNlnhp+Xe6Ybfxe48vIsnB/KTJQxJv+pFUnCXfZ9T6vyJopuqFFNROfQTW/JUw==" saltValue="IctfdGJb5tOTpq+KPi9vww==" spinCount="100000" sqref="IB62 IE62:IK62" name="Rango2_88_39_46"/>
    <protectedRange algorithmName="SHA-512" hashValue="XZw03RosI/l0z9FxmTtF29EdZ7P+4+ybhqoaAAUmURojSR5XbGfjC4f2i8gMqfY+RI9JvfdCA6PSh9TduXfUxA==" saltValue="5TPtLq2WoiRSae/yaDPnTw==" spinCount="100000" sqref="FJ62 FX62:FY62 EP62 FV62 FG62 EW62:EX62 ES62:ET62 FR62:FS62 GA62 GZ62:HA62 GL62 GN62 GP62 GU62 IM62:IN62 HK62 IC62 EB62:EK62 HV62:IA62 IP62" name="Rango2_99_46"/>
    <protectedRange algorithmName="SHA-512" hashValue="YXHanhqXL0e4jPrzkCF8r/22WmlCviFUW909WKuG1JOcU0mp0/Huh0aP3EaGYxV2ep0WGu48HsShAy4Ka2uOiw==" saltValue="h/7U5iwJm7DLR4tRVfwZYw==" spinCount="100000" sqref="GJ62 GD62" name="Rango2_33_23"/>
    <protectedRange algorithmName="SHA-512" hashValue="pL4tgTKqwEsWSIEGFTBd+4pvEhE7d5Q99Eijs+L/Y1rhA0saQGGRJw5Pv2HLOP0quglztFwB6WVnQ1YGxd4AiQ==" saltValue="IF5mhk2RcoEjrcYppes1VA==" spinCount="100000" sqref="FU62" name="Rango2_30_24"/>
    <protectedRange algorithmName="SHA-512" hashValue="Gqwr8n5jYbCESAqCFk8dpOzViQICBV+k0xoqBoQaZ5lHaRlvT9TZDB4yXtm+qC6OhD064ZDBOFWkwo+LHXu1sg==" saltValue="gEL9PCN2ekF2IxW9yqAGYA==" spinCount="100000" sqref="IT56" name="Rango2_40_2_17"/>
    <protectedRange algorithmName="SHA-512" hashValue="D8TacORwT7iz0mF9GEucchnMHfB5er2FFjQsxyeWWyeJkM6Bt3gYQ3LbcHPxZXFpVAYtFOuTrzYOCJrlZDx16g==" saltValue="QtCzIBktdS4NZkOEGcLTRQ==" spinCount="100000" sqref="IX56" name="Rango2_41_17"/>
    <protectedRange algorithmName="SHA-512" hashValue="Gqwr8n5jYbCESAqCFk8dpOzViQICBV+k0xoqBoQaZ5lHaRlvT9TZDB4yXtm+qC6OhD064ZDBOFWkwo+LHXu1sg==" saltValue="gEL9PCN2ekF2IxW9yqAGYA==" spinCount="100000" sqref="IT57" name="Rango2_40_2_18"/>
    <protectedRange algorithmName="SHA-512" hashValue="D8TacORwT7iz0mF9GEucchnMHfB5er2FFjQsxyeWWyeJkM6Bt3gYQ3LbcHPxZXFpVAYtFOuTrzYOCJrlZDx16g==" saltValue="QtCzIBktdS4NZkOEGcLTRQ==" spinCount="100000" sqref="IX57" name="Rango2_41_18"/>
    <protectedRange algorithmName="SHA-512" hashValue="Gqwr8n5jYbCESAqCFk8dpOzViQICBV+k0xoqBoQaZ5lHaRlvT9TZDB4yXtm+qC6OhD064ZDBOFWkwo+LHXu1sg==" saltValue="gEL9PCN2ekF2IxW9yqAGYA==" spinCount="100000" sqref="IT58" name="Rango2_40_2_19"/>
    <protectedRange algorithmName="SHA-512" hashValue="D8TacORwT7iz0mF9GEucchnMHfB5er2FFjQsxyeWWyeJkM6Bt3gYQ3LbcHPxZXFpVAYtFOuTrzYOCJrlZDx16g==" saltValue="QtCzIBktdS4NZkOEGcLTRQ==" spinCount="100000" sqref="IX58" name="Rango2_41_19"/>
    <protectedRange algorithmName="SHA-512" hashValue="Gqwr8n5jYbCESAqCFk8dpOzViQICBV+k0xoqBoQaZ5lHaRlvT9TZDB4yXtm+qC6OhD064ZDBOFWkwo+LHXu1sg==" saltValue="gEL9PCN2ekF2IxW9yqAGYA==" spinCount="100000" sqref="IT59" name="Rango2_40_2_20"/>
    <protectedRange algorithmName="SHA-512" hashValue="D8TacORwT7iz0mF9GEucchnMHfB5er2FFjQsxyeWWyeJkM6Bt3gYQ3LbcHPxZXFpVAYtFOuTrzYOCJrlZDx16g==" saltValue="QtCzIBktdS4NZkOEGcLTRQ==" spinCount="100000" sqref="IX59" name="Rango2_41_20"/>
    <protectedRange algorithmName="SHA-512" hashValue="Gqwr8n5jYbCESAqCFk8dpOzViQICBV+k0xoqBoQaZ5lHaRlvT9TZDB4yXtm+qC6OhD064ZDBOFWkwo+LHXu1sg==" saltValue="gEL9PCN2ekF2IxW9yqAGYA==" spinCount="100000" sqref="IT60" name="Rango2_40_2_21"/>
    <protectedRange algorithmName="SHA-512" hashValue="D8TacORwT7iz0mF9GEucchnMHfB5er2FFjQsxyeWWyeJkM6Bt3gYQ3LbcHPxZXFpVAYtFOuTrzYOCJrlZDx16g==" saltValue="QtCzIBktdS4NZkOEGcLTRQ==" spinCount="100000" sqref="IX60" name="Rango2_41_21"/>
    <protectedRange algorithmName="SHA-512" hashValue="9+DNppQbWrLYYUMoJ+lyQctV2bX3Vq9kZnegLbpjTLP49It2ovUbcartuoQTeXgP+TGpY//7mDH/UQlFCKDGiA==" saltValue="KUnni6YEm00anzSSvyLqQA==" spinCount="100000" sqref="JD61" name="Rango2_21_1"/>
    <protectedRange algorithmName="SHA-512" hashValue="Gqwr8n5jYbCESAqCFk8dpOzViQICBV+k0xoqBoQaZ5lHaRlvT9TZDB4yXtm+qC6OhD064ZDBOFWkwo+LHXu1sg==" saltValue="gEL9PCN2ekF2IxW9yqAGYA==" spinCount="100000" sqref="IT61" name="Rango2_40_2_22"/>
    <protectedRange algorithmName="SHA-512" hashValue="D8TacORwT7iz0mF9GEucchnMHfB5er2FFjQsxyeWWyeJkM6Bt3gYQ3LbcHPxZXFpVAYtFOuTrzYOCJrlZDx16g==" saltValue="QtCzIBktdS4NZkOEGcLTRQ==" spinCount="100000" sqref="IX61" name="Rango2_41_22"/>
    <protectedRange algorithmName="SHA-512" hashValue="Gqwr8n5jYbCESAqCFk8dpOzViQICBV+k0xoqBoQaZ5lHaRlvT9TZDB4yXtm+qC6OhD064ZDBOFWkwo+LHXu1sg==" saltValue="gEL9PCN2ekF2IxW9yqAGYA==" spinCount="100000" sqref="IT62" name="Rango2_40_2_23"/>
    <protectedRange algorithmName="SHA-512" hashValue="D8TacORwT7iz0mF9GEucchnMHfB5er2FFjQsxyeWWyeJkM6Bt3gYQ3LbcHPxZXFpVAYtFOuTrzYOCJrlZDx16g==" saltValue="QtCzIBktdS4NZkOEGcLTRQ==" spinCount="100000" sqref="IX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N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N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N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N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N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N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N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N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N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N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N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N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N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N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N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N88 J88 B88 D88:H88" name="Rango2_10_15"/>
    <protectedRange algorithmName="SHA-512" hashValue="XZw03RosI/l0z9FxmTtF29EdZ7P+4+ybhqoaAAUmURojSR5XbGfjC4f2i8gMqfY+RI9JvfdCA6PSh9TduXfUxA==" saltValue="5TPtLq2WoiRSae/yaDPnTw==" spinCount="100000" sqref="P63" name="Rango2_99_4_1"/>
    <protectedRange algorithmName="SHA-512" hashValue="XZw03RosI/l0z9FxmTtF29EdZ7P+4+ybhqoaAAUmURojSR5XbGfjC4f2i8gMqfY+RI9JvfdCA6PSh9TduXfUxA==" saltValue="5TPtLq2WoiRSae/yaDPnTw==" spinCount="100000" sqref="P64" name="Rango2_99_5_1"/>
    <protectedRange algorithmName="SHA-512" hashValue="CHipOQaT63FWw628cQcXXJRZlrbNZ7OgmnEbDx38UmmH7z19GRYEzXFiVOzHAy1OAaAbST7g2bHZHDKQp2qm3w==" saltValue="iRVuL+373yLHv0ZHzS9qog==" spinCount="100000" sqref="AK63 AH63:AI63" name="Rango2_88_7_5_4_1"/>
    <protectedRange algorithmName="SHA-512" hashValue="fPHvtIAf3pQeZUoAI9C2/vdXMHBpqqEq+67P5Ypyu4+9IWqs3yc9TZcMWQ0THLxUwqseQPyVvakuYFtCwJHsxA==" saltValue="QHIogSs2PrwAfdqa9PAOFQ==" spinCount="100000" sqref="AD63" name="Rango2_88_5_5_4_2"/>
    <protectedRange algorithmName="SHA-512" hashValue="LEEeiU6pKqm7TAP46VGlz0q+evvFwpT/0iLpRuWuQ7MacbP0OGL1/FSmrIEOg2rb6M+Jla2bPbVWiGag27j87w==" saltValue="HEVt+pS5OloNDlqSnzGLLw==" spinCount="100000" sqref="AJ63" name="Rango2_8_7_4_1"/>
    <protectedRange algorithmName="SHA-512" hashValue="q2z5hEFmXS0v2chiPTC/VCoDWNlnhp+Xe6Ybfxe48vIsnB/KTJQxJv+pFUnCXfZ9T6vyJopuqFFNROfQTW/JUw==" saltValue="IctfdGJb5tOTpq+KPi9vww==" spinCount="100000" sqref="AF63:AG63" name="Rango2_88_39_4_1"/>
    <protectedRange algorithmName="SHA-512" hashValue="AYYX88LSDB6RDNMvSqt0KPGWPjBqTk56tMxTOlv5QD61MGTKAAQnSnudvNDWPN0Bbllh2qRQC+P5uq7goxjdrw==" saltValue="i/iPMewnks1FoXYOjKMEVg==" spinCount="100000" sqref="AC63" name="Rango2_87_6_4_1"/>
    <protectedRange algorithmName="SHA-512" hashValue="NUll9P9xh7KbSfMYpMxsRZLfDw/y/AzW2LSWlpXVscBDqiAxmzo71xjs+a2lh+jRa7pceOC849slke4+ZKx8LA==" saltValue="8qbkKpQ+CiQuLnqgShNvXA==" spinCount="100000" sqref="U63" name="Rango2_88_6_4_1"/>
    <protectedRange algorithmName="SHA-512" hashValue="KHhv3JU/LRdRrRTxxkgFceEHPZ5UzadmpZRZR3zmQRnPvkUJZuanRafIJ+qde0IWwLZSvFIQDyUAHq6v6k7XIg==" saltValue="2GKG1kCzVNNcn+vbOPuhJA==" spinCount="100000" sqref="R63" name="Rango2_2_5_4_1"/>
    <protectedRange algorithmName="SHA-512" hashValue="XZw03RosI/l0z9FxmTtF29EdZ7P+4+ybhqoaAAUmURojSR5XbGfjC4f2i8gMqfY+RI9JvfdCA6PSh9TduXfUxA==" saltValue="5TPtLq2WoiRSae/yaDPnTw==" spinCount="100000" sqref="V63:AB63 S63:T63" name="Rango2_99_18_1"/>
    <protectedRange algorithmName="SHA-512" hashValue="9+DNppQbWrLYYUMoJ+lyQctV2bX3Vq9kZnegLbpjTLP49It2ovUbcartuoQTeXgP+TGpY//7mDH/UQlFCKDGiA==" saltValue="KUnni6YEm00anzSSvyLqQA==" spinCount="100000" sqref="AE63" name="Rango2_25_1"/>
    <protectedRange algorithmName="SHA-512" hashValue="CHipOQaT63FWw628cQcXXJRZlrbNZ7OgmnEbDx38UmmH7z19GRYEzXFiVOzHAy1OAaAbST7g2bHZHDKQp2qm3w==" saltValue="iRVuL+373yLHv0ZHzS9qog==" spinCount="100000" sqref="AK64 AH64:AI64" name="Rango2_88_7_5_5_1"/>
    <protectedRange algorithmName="SHA-512" hashValue="fPHvtIAf3pQeZUoAI9C2/vdXMHBpqqEq+67P5Ypyu4+9IWqs3yc9TZcMWQ0THLxUwqseQPyVvakuYFtCwJHsxA==" saltValue="QHIogSs2PrwAfdqa9PAOFQ==" spinCount="100000" sqref="AD64" name="Rango2_88_5_5_5_1"/>
    <protectedRange algorithmName="SHA-512" hashValue="LEEeiU6pKqm7TAP46VGlz0q+evvFwpT/0iLpRuWuQ7MacbP0OGL1/FSmrIEOg2rb6M+Jla2bPbVWiGag27j87w==" saltValue="HEVt+pS5OloNDlqSnzGLLw==" spinCount="100000" sqref="AJ64" name="Rango2_8_7_5_1"/>
    <protectedRange algorithmName="SHA-512" hashValue="q2z5hEFmXS0v2chiPTC/VCoDWNlnhp+Xe6Ybfxe48vIsnB/KTJQxJv+pFUnCXfZ9T6vyJopuqFFNROfQTW/JUw==" saltValue="IctfdGJb5tOTpq+KPi9vww==" spinCount="100000" sqref="AF64:AG64" name="Rango2_88_39_5_1"/>
    <protectedRange algorithmName="SHA-512" hashValue="AYYX88LSDB6RDNMvSqt0KPGWPjBqTk56tMxTOlv5QD61MGTKAAQnSnudvNDWPN0Bbllh2qRQC+P5uq7goxjdrw==" saltValue="i/iPMewnks1FoXYOjKMEVg==" spinCount="100000" sqref="AC64" name="Rango2_87_6_5_1"/>
    <protectedRange algorithmName="SHA-512" hashValue="NUll9P9xh7KbSfMYpMxsRZLfDw/y/AzW2LSWlpXVscBDqiAxmzo71xjs+a2lh+jRa7pceOC849slke4+ZKx8LA==" saltValue="8qbkKpQ+CiQuLnqgShNvXA==" spinCount="100000" sqref="U64" name="Rango2_88_6_5_1"/>
    <protectedRange algorithmName="SHA-512" hashValue="KHhv3JU/LRdRrRTxxkgFceEHPZ5UzadmpZRZR3zmQRnPvkUJZuanRafIJ+qde0IWwLZSvFIQDyUAHq6v6k7XIg==" saltValue="2GKG1kCzVNNcn+vbOPuhJA==" spinCount="100000" sqref="R64" name="Rango2_2_5_5_1"/>
    <protectedRange algorithmName="SHA-512" hashValue="XZw03RosI/l0z9FxmTtF29EdZ7P+4+ybhqoaAAUmURojSR5XbGfjC4f2i8gMqfY+RI9JvfdCA6PSh9TduXfUxA==" saltValue="5TPtLq2WoiRSae/yaDPnTw==" spinCount="100000" sqref="V64:AB64 S64:T64" name="Rango2_99_19_1"/>
    <protectedRange algorithmName="SHA-512" hashValue="9+DNppQbWrLYYUMoJ+lyQctV2bX3Vq9kZnegLbpjTLP49It2ovUbcartuoQTeXgP+TGpY//7mDH/UQlFCKDGiA==" saltValue="KUnni6YEm00anzSSvyLqQA==" spinCount="100000" sqref="AE64" name="Rango2_26_1"/>
    <protectedRange algorithmName="SHA-512" hashValue="RQ91b7oAw60DVtcgB2vRpial2kSdzJx5guGCTYUwXYkKrtrUHfiYnLf9R+SNpYXlJDYpyEJLhcWwP0EqNN86dQ==" saltValue="W3RbH3zrcY9sy39xNwXNxg==" spinCount="100000" sqref="BB63:BJ63" name="Rango2_88_99_4_1"/>
    <protectedRange algorithmName="SHA-512" hashValue="fMbmUM1DQ7FuAPRNvFL5mPdHUYjQnlLFhkuaxvHguaqR7aWyDxcmJs0jLYQfQKY+oyhsMb4Lew4VL6i7um3/ew==" saltValue="ydaTm0CeH8+/cYqoL/AMaQ==" spinCount="100000" sqref="AX63:BA63 AV63" name="Rango2_88_91_4_1"/>
    <protectedRange algorithmName="SHA-512" hashValue="CHipOQaT63FWw628cQcXXJRZlrbNZ7OgmnEbDx38UmmH7z19GRYEzXFiVOzHAy1OAaAbST7g2bHZHDKQp2qm3w==" saltValue="iRVuL+373yLHv0ZHzS9qog==" spinCount="100000" sqref="AM63" name="Rango2_88_7_5_18_1"/>
    <protectedRange algorithmName="SHA-512" hashValue="NkG6oHuDGvGBEiLAAq8MEJHEfLQUMyjihfH+DBXhT+eQW0r1yri7tOJEFRM9nbOejjjXiviq9RFo7KB7wF+xJA==" saltValue="bpjB0AAANu2X/PeR3eiFkA==" spinCount="100000" sqref="AN63:AT63" name="Rango2_88_65_4_1"/>
    <protectedRange algorithmName="SHA-512" hashValue="XZw03RosI/l0z9FxmTtF29EdZ7P+4+ybhqoaAAUmURojSR5XbGfjC4f2i8gMqfY+RI9JvfdCA6PSh9TduXfUxA==" saltValue="5TPtLq2WoiRSae/yaDPnTw==" spinCount="100000" sqref="AW63 BK63:BL63 AU63" name="Rango2_99_32_1"/>
    <protectedRange algorithmName="SHA-512" hashValue="RQ91b7oAw60DVtcgB2vRpial2kSdzJx5guGCTYUwXYkKrtrUHfiYnLf9R+SNpYXlJDYpyEJLhcWwP0EqNN86dQ==" saltValue="W3RbH3zrcY9sy39xNwXNxg==" spinCount="100000" sqref="BB64:BJ64" name="Rango2_88_99_5_1"/>
    <protectedRange algorithmName="SHA-512" hashValue="fMbmUM1DQ7FuAPRNvFL5mPdHUYjQnlLFhkuaxvHguaqR7aWyDxcmJs0jLYQfQKY+oyhsMb4Lew4VL6i7um3/ew==" saltValue="ydaTm0CeH8+/cYqoL/AMaQ==" spinCount="100000" sqref="AX64:BA64 AV64" name="Rango2_88_91_5_1"/>
    <protectedRange algorithmName="SHA-512" hashValue="CHipOQaT63FWw628cQcXXJRZlrbNZ7OgmnEbDx38UmmH7z19GRYEzXFiVOzHAy1OAaAbST7g2bHZHDKQp2qm3w==" saltValue="iRVuL+373yLHv0ZHzS9qog==" spinCount="100000" sqref="AM64" name="Rango2_88_7_5_19_1"/>
    <protectedRange algorithmName="SHA-512" hashValue="NkG6oHuDGvGBEiLAAq8MEJHEfLQUMyjihfH+DBXhT+eQW0r1yri7tOJEFRM9nbOejjjXiviq9RFo7KB7wF+xJA==" saltValue="bpjB0AAANu2X/PeR3eiFkA==" spinCount="100000" sqref="AN64:AT64" name="Rango2_88_65_5_1"/>
    <protectedRange algorithmName="SHA-512" hashValue="XZw03RosI/l0z9FxmTtF29EdZ7P+4+ybhqoaAAUmURojSR5XbGfjC4f2i8gMqfY+RI9JvfdCA6PSh9TduXfUxA==" saltValue="5TPtLq2WoiRSae/yaDPnTw==" spinCount="100000" sqref="AW64 BK64:BL64 AU64" name="Rango2_99_33_1"/>
    <protectedRange algorithmName="SHA-512" hashValue="RQ91b7oAw60DVtcgB2vRpial2kSdzJx5guGCTYUwXYkKrtrUHfiYnLf9R+SNpYXlJDYpyEJLhcWwP0EqNN86dQ==" saltValue="W3RbH3zrcY9sy39xNwXNxg==" spinCount="100000" sqref="BW63:BZ63" name="Rango2_88_99_18_1"/>
    <protectedRange algorithmName="SHA-512" hashValue="XZw03RosI/l0z9FxmTtF29EdZ7P+4+ybhqoaAAUmURojSR5XbGfjC4f2i8gMqfY+RI9JvfdCA6PSh9TduXfUxA==" saltValue="5TPtLq2WoiRSae/yaDPnTw==" spinCount="100000" sqref="CA63:CC63 BS63:BV63" name="Rango2_99_46_1"/>
    <protectedRange algorithmName="SHA-512" hashValue="RQ91b7oAw60DVtcgB2vRpial2kSdzJx5guGCTYUwXYkKrtrUHfiYnLf9R+SNpYXlJDYpyEJLhcWwP0EqNN86dQ==" saltValue="W3RbH3zrcY9sy39xNwXNxg==" spinCount="100000" sqref="BW64:BZ64" name="Rango2_88_99_19_1"/>
    <protectedRange algorithmName="SHA-512" hashValue="XZw03RosI/l0z9FxmTtF29EdZ7P+4+ybhqoaAAUmURojSR5XbGfjC4f2i8gMqfY+RI9JvfdCA6PSh9TduXfUxA==" saltValue="5TPtLq2WoiRSae/yaDPnTw==" spinCount="100000" sqref="CA64:CC64 BS64:BV64" name="Rango2_99_47_1"/>
    <protectedRange algorithmName="SHA-512" hashValue="XZw03RosI/l0z9FxmTtF29EdZ7P+4+ybhqoaAAUmURojSR5XbGfjC4f2i8gMqfY+RI9JvfdCA6PSh9TduXfUxA==" saltValue="5TPtLq2WoiRSae/yaDPnTw==" spinCount="100000" sqref="CF63:CG63" name="Rango2_99_60"/>
    <protectedRange algorithmName="SHA-512" hashValue="XZw03RosI/l0z9FxmTtF29EdZ7P+4+ybhqoaAAUmURojSR5XbGfjC4f2i8gMqfY+RI9JvfdCA6PSh9TduXfUxA==" saltValue="5TPtLq2WoiRSae/yaDPnTw==" spinCount="100000" sqref="CF64:CG64" name="Rango2_99_61"/>
    <protectedRange algorithmName="SHA-512" hashValue="XZw03RosI/l0z9FxmTtF29EdZ7P+4+ybhqoaAAUmURojSR5XbGfjC4f2i8gMqfY+RI9JvfdCA6PSh9TduXfUxA==" saltValue="5TPtLq2WoiRSae/yaDPnTw==" spinCount="100000" sqref="CK63:CL63" name="Rango2_99_74"/>
    <protectedRange algorithmName="SHA-512" hashValue="XZw03RosI/l0z9FxmTtF29EdZ7P+4+ybhqoaAAUmURojSR5XbGfjC4f2i8gMqfY+RI9JvfdCA6PSh9TduXfUxA==" saltValue="5TPtLq2WoiRSae/yaDPnTw==" spinCount="100000" sqref="CK64:CL64" name="Rango2_99_75"/>
    <protectedRange algorithmName="SHA-512" hashValue="XZw03RosI/l0z9FxmTtF29EdZ7P+4+ybhqoaAAUmURojSR5XbGfjC4f2i8gMqfY+RI9JvfdCA6PSh9TduXfUxA==" saltValue="5TPtLq2WoiRSae/yaDPnTw==" spinCount="100000" sqref="CQ63:CR63" name="Rango2_99_88"/>
    <protectedRange algorithmName="SHA-512" hashValue="XZw03RosI/l0z9FxmTtF29EdZ7P+4+ybhqoaAAUmURojSR5XbGfjC4f2i8gMqfY+RI9JvfdCA6PSh9TduXfUxA==" saltValue="5TPtLq2WoiRSae/yaDPnTw==" spinCount="100000" sqref="CQ64:CR64" name="Rango2_99_89"/>
    <protectedRange algorithmName="SHA-512" hashValue="XZw03RosI/l0z9FxmTtF29EdZ7P+4+ybhqoaAAUmURojSR5XbGfjC4f2i8gMqfY+RI9JvfdCA6PSh9TduXfUxA==" saltValue="5TPtLq2WoiRSae/yaDPnTw==" spinCount="100000" sqref="P65:P67" name="Rango2_99_7_2"/>
    <protectedRange algorithmName="SHA-512" hashValue="XZw03RosI/l0z9FxmTtF29EdZ7P+4+ybhqoaAAUmURojSR5XbGfjC4f2i8gMqfY+RI9JvfdCA6PSh9TduXfUxA==" saltValue="5TPtLq2WoiRSae/yaDPnTw==" spinCount="100000" sqref="P68" name="Rango2_99_8_1"/>
    <protectedRange algorithmName="SHA-512" hashValue="XZw03RosI/l0z9FxmTtF29EdZ7P+4+ybhqoaAAUmURojSR5XbGfjC4f2i8gMqfY+RI9JvfdCA6PSh9TduXfUxA==" saltValue="5TPtLq2WoiRSae/yaDPnTw==" spinCount="100000" sqref="P69:P70" name="Rango2_99_9_1"/>
    <protectedRange algorithmName="SHA-512" hashValue="CHipOQaT63FWw628cQcXXJRZlrbNZ7OgmnEbDx38UmmH7z19GRYEzXFiVOzHAy1OAaAbST7g2bHZHDKQp2qm3w==" saltValue="iRVuL+373yLHv0ZHzS9qog==" spinCount="100000" sqref="AK65:AK67 AH65:AI67" name="Rango2_88_7_5_7_1"/>
    <protectedRange algorithmName="SHA-512" hashValue="fPHvtIAf3pQeZUoAI9C2/vdXMHBpqqEq+67P5Ypyu4+9IWqs3yc9TZcMWQ0THLxUwqseQPyVvakuYFtCwJHsxA==" saltValue="QHIogSs2PrwAfdqa9PAOFQ==" spinCount="100000" sqref="AD65:AD67" name="Rango2_88_5_5_7_1"/>
    <protectedRange algorithmName="SHA-512" hashValue="LEEeiU6pKqm7TAP46VGlz0q+evvFwpT/0iLpRuWuQ7MacbP0OGL1/FSmrIEOg2rb6M+Jla2bPbVWiGag27j87w==" saltValue="HEVt+pS5OloNDlqSnzGLLw==" spinCount="100000" sqref="AJ65:AJ67" name="Rango2_8_7_7_1"/>
    <protectedRange algorithmName="SHA-512" hashValue="q2z5hEFmXS0v2chiPTC/VCoDWNlnhp+Xe6Ybfxe48vIsnB/KTJQxJv+pFUnCXfZ9T6vyJopuqFFNROfQTW/JUw==" saltValue="IctfdGJb5tOTpq+KPi9vww==" spinCount="100000" sqref="AF65:AG67" name="Rango2_88_39_7_1"/>
    <protectedRange algorithmName="SHA-512" hashValue="AYYX88LSDB6RDNMvSqt0KPGWPjBqTk56tMxTOlv5QD61MGTKAAQnSnudvNDWPN0Bbllh2qRQC+P5uq7goxjdrw==" saltValue="i/iPMewnks1FoXYOjKMEVg==" spinCount="100000" sqref="AC65:AC67" name="Rango2_87_6_7_1"/>
    <protectedRange algorithmName="SHA-512" hashValue="NUll9P9xh7KbSfMYpMxsRZLfDw/y/AzW2LSWlpXVscBDqiAxmzo71xjs+a2lh+jRa7pceOC849slke4+ZKx8LA==" saltValue="8qbkKpQ+CiQuLnqgShNvXA==" spinCount="100000" sqref="U65:U67" name="Rango2_88_6_7_1"/>
    <protectedRange algorithmName="SHA-512" hashValue="KHhv3JU/LRdRrRTxxkgFceEHPZ5UzadmpZRZR3zmQRnPvkUJZuanRafIJ+qde0IWwLZSvFIQDyUAHq6v6k7XIg==" saltValue="2GKG1kCzVNNcn+vbOPuhJA==" spinCount="100000" sqref="R65:R67" name="Rango2_2_5_7_1"/>
    <protectedRange algorithmName="SHA-512" hashValue="XZw03RosI/l0z9FxmTtF29EdZ7P+4+ybhqoaAAUmURojSR5XbGfjC4f2i8gMqfY+RI9JvfdCA6PSh9TduXfUxA==" saltValue="5TPtLq2WoiRSae/yaDPnTw==" spinCount="100000" sqref="V65:AB67 S65:T67" name="Rango2_99_21_1"/>
    <protectedRange algorithmName="SHA-512" hashValue="9+DNppQbWrLYYUMoJ+lyQctV2bX3Vq9kZnegLbpjTLP49It2ovUbcartuoQTeXgP+TGpY//7mDH/UQlFCKDGiA==" saltValue="KUnni6YEm00anzSSvyLqQA==" spinCount="100000" sqref="AE65:AE67" name="Rango2_34_1"/>
    <protectedRange algorithmName="SHA-512" hashValue="CHipOQaT63FWw628cQcXXJRZlrbNZ7OgmnEbDx38UmmH7z19GRYEzXFiVOzHAy1OAaAbST7g2bHZHDKQp2qm3w==" saltValue="iRVuL+373yLHv0ZHzS9qog==" spinCount="100000" sqref="AK68 AH68:AI68" name="Rango2_88_7_5_8_1"/>
    <protectedRange algorithmName="SHA-512" hashValue="fPHvtIAf3pQeZUoAI9C2/vdXMHBpqqEq+67P5Ypyu4+9IWqs3yc9TZcMWQ0THLxUwqseQPyVvakuYFtCwJHsxA==" saltValue="QHIogSs2PrwAfdqa9PAOFQ==" spinCount="100000" sqref="AD68" name="Rango2_88_5_5_8_1"/>
    <protectedRange algorithmName="SHA-512" hashValue="LEEeiU6pKqm7TAP46VGlz0q+evvFwpT/0iLpRuWuQ7MacbP0OGL1/FSmrIEOg2rb6M+Jla2bPbVWiGag27j87w==" saltValue="HEVt+pS5OloNDlqSnzGLLw==" spinCount="100000" sqref="AJ68" name="Rango2_8_7_8_1"/>
    <protectedRange algorithmName="SHA-512" hashValue="q2z5hEFmXS0v2chiPTC/VCoDWNlnhp+Xe6Ybfxe48vIsnB/KTJQxJv+pFUnCXfZ9T6vyJopuqFFNROfQTW/JUw==" saltValue="IctfdGJb5tOTpq+KPi9vww==" spinCount="100000" sqref="AF68:AG68" name="Rango2_88_39_8_1"/>
    <protectedRange algorithmName="SHA-512" hashValue="AYYX88LSDB6RDNMvSqt0KPGWPjBqTk56tMxTOlv5QD61MGTKAAQnSnudvNDWPN0Bbllh2qRQC+P5uq7goxjdrw==" saltValue="i/iPMewnks1FoXYOjKMEVg==" spinCount="100000" sqref="AC68" name="Rango2_87_6_8_1"/>
    <protectedRange algorithmName="SHA-512" hashValue="NUll9P9xh7KbSfMYpMxsRZLfDw/y/AzW2LSWlpXVscBDqiAxmzo71xjs+a2lh+jRa7pceOC849slke4+ZKx8LA==" saltValue="8qbkKpQ+CiQuLnqgShNvXA==" spinCount="100000" sqref="U68" name="Rango2_88_6_8_1"/>
    <protectedRange algorithmName="SHA-512" hashValue="KHhv3JU/LRdRrRTxxkgFceEHPZ5UzadmpZRZR3zmQRnPvkUJZuanRafIJ+qde0IWwLZSvFIQDyUAHq6v6k7XIg==" saltValue="2GKG1kCzVNNcn+vbOPuhJA==" spinCount="100000" sqref="R68" name="Rango2_2_5_8_1"/>
    <protectedRange algorithmName="SHA-512" hashValue="XZw03RosI/l0z9FxmTtF29EdZ7P+4+ybhqoaAAUmURojSR5XbGfjC4f2i8gMqfY+RI9JvfdCA6PSh9TduXfUxA==" saltValue="5TPtLq2WoiRSae/yaDPnTw==" spinCount="100000" sqref="V68:AB68 S68:T68" name="Rango2_99_22_1"/>
    <protectedRange algorithmName="SHA-512" hashValue="9+DNppQbWrLYYUMoJ+lyQctV2bX3Vq9kZnegLbpjTLP49It2ovUbcartuoQTeXgP+TGpY//7mDH/UQlFCKDGiA==" saltValue="KUnni6YEm00anzSSvyLqQA==" spinCount="100000" sqref="AE68" name="Rango2_35_1"/>
    <protectedRange algorithmName="SHA-512" hashValue="CHipOQaT63FWw628cQcXXJRZlrbNZ7OgmnEbDx38UmmH7z19GRYEzXFiVOzHAy1OAaAbST7g2bHZHDKQp2qm3w==" saltValue="iRVuL+373yLHv0ZHzS9qog==" spinCount="100000" sqref="AK69:AK70 AH69:AI70" name="Rango2_88_7_5_9_1"/>
    <protectedRange algorithmName="SHA-512" hashValue="fPHvtIAf3pQeZUoAI9C2/vdXMHBpqqEq+67P5Ypyu4+9IWqs3yc9TZcMWQ0THLxUwqseQPyVvakuYFtCwJHsxA==" saltValue="QHIogSs2PrwAfdqa9PAOFQ==" spinCount="100000" sqref="AD69:AD70" name="Rango2_88_5_5_9_1"/>
    <protectedRange algorithmName="SHA-512" hashValue="LEEeiU6pKqm7TAP46VGlz0q+evvFwpT/0iLpRuWuQ7MacbP0OGL1/FSmrIEOg2rb6M+Jla2bPbVWiGag27j87w==" saltValue="HEVt+pS5OloNDlqSnzGLLw==" spinCount="100000" sqref="AJ69:AJ70" name="Rango2_8_7_9_1"/>
    <protectedRange algorithmName="SHA-512" hashValue="q2z5hEFmXS0v2chiPTC/VCoDWNlnhp+Xe6Ybfxe48vIsnB/KTJQxJv+pFUnCXfZ9T6vyJopuqFFNROfQTW/JUw==" saltValue="IctfdGJb5tOTpq+KPi9vww==" spinCount="100000" sqref="AF69:AG70" name="Rango2_88_39_9_1"/>
    <protectedRange algorithmName="SHA-512" hashValue="AYYX88LSDB6RDNMvSqt0KPGWPjBqTk56tMxTOlv5QD61MGTKAAQnSnudvNDWPN0Bbllh2qRQC+P5uq7goxjdrw==" saltValue="i/iPMewnks1FoXYOjKMEVg==" spinCount="100000" sqref="AC69:AC70" name="Rango2_87_6_9_1"/>
    <protectedRange algorithmName="SHA-512" hashValue="NUll9P9xh7KbSfMYpMxsRZLfDw/y/AzW2LSWlpXVscBDqiAxmzo71xjs+a2lh+jRa7pceOC849slke4+ZKx8LA==" saltValue="8qbkKpQ+CiQuLnqgShNvXA==" spinCount="100000" sqref="U69:U70" name="Rango2_88_6_9_1"/>
    <protectedRange algorithmName="SHA-512" hashValue="KHhv3JU/LRdRrRTxxkgFceEHPZ5UzadmpZRZR3zmQRnPvkUJZuanRafIJ+qde0IWwLZSvFIQDyUAHq6v6k7XIg==" saltValue="2GKG1kCzVNNcn+vbOPuhJA==" spinCount="100000" sqref="R69:R70" name="Rango2_2_5_9_1"/>
    <protectedRange algorithmName="SHA-512" hashValue="XZw03RosI/l0z9FxmTtF29EdZ7P+4+ybhqoaAAUmURojSR5XbGfjC4f2i8gMqfY+RI9JvfdCA6PSh9TduXfUxA==" saltValue="5TPtLq2WoiRSae/yaDPnTw==" spinCount="100000" sqref="V69:AB70 S69:T70" name="Rango2_99_23_2"/>
    <protectedRange algorithmName="SHA-512" hashValue="9+DNppQbWrLYYUMoJ+lyQctV2bX3Vq9kZnegLbpjTLP49It2ovUbcartuoQTeXgP+TGpY//7mDH/UQlFCKDGiA==" saltValue="KUnni6YEm00anzSSvyLqQA==" spinCount="100000" sqref="AE69:AE70" name="Rango2_36_1"/>
    <protectedRange algorithmName="SHA-512" hashValue="RQ91b7oAw60DVtcgB2vRpial2kSdzJx5guGCTYUwXYkKrtrUHfiYnLf9R+SNpYXlJDYpyEJLhcWwP0EqNN86dQ==" saltValue="W3RbH3zrcY9sy39xNwXNxg==" spinCount="100000" sqref="BB65:BJ67" name="Rango2_88_99_7_1"/>
    <protectedRange algorithmName="SHA-512" hashValue="fMbmUM1DQ7FuAPRNvFL5mPdHUYjQnlLFhkuaxvHguaqR7aWyDxcmJs0jLYQfQKY+oyhsMb4Lew4VL6i7um3/ew==" saltValue="ydaTm0CeH8+/cYqoL/AMaQ==" spinCount="100000" sqref="AX65:BA67 AV65:AV67" name="Rango2_88_91_7_1"/>
    <protectedRange algorithmName="SHA-512" hashValue="CHipOQaT63FWw628cQcXXJRZlrbNZ7OgmnEbDx38UmmH7z19GRYEzXFiVOzHAy1OAaAbST7g2bHZHDKQp2qm3w==" saltValue="iRVuL+373yLHv0ZHzS9qog==" spinCount="100000" sqref="AM65:AM67" name="Rango2_88_7_5_21_1"/>
    <protectedRange algorithmName="SHA-512" hashValue="NkG6oHuDGvGBEiLAAq8MEJHEfLQUMyjihfH+DBXhT+eQW0r1yri7tOJEFRM9nbOejjjXiviq9RFo7KB7wF+xJA==" saltValue="bpjB0AAANu2X/PeR3eiFkA==" spinCount="100000" sqref="AN65:AT67" name="Rango2_88_65_7_1"/>
    <protectedRange algorithmName="SHA-512" hashValue="XZw03RosI/l0z9FxmTtF29EdZ7P+4+ybhqoaAAUmURojSR5XbGfjC4f2i8gMqfY+RI9JvfdCA6PSh9TduXfUxA==" saltValue="5TPtLq2WoiRSae/yaDPnTw==" spinCount="100000" sqref="AW65:AW67 BK66:BM67 AU65:AU67 BK65:BL65" name="Rango2_99_35_1"/>
    <protectedRange algorithmName="SHA-512" hashValue="RQ91b7oAw60DVtcgB2vRpial2kSdzJx5guGCTYUwXYkKrtrUHfiYnLf9R+SNpYXlJDYpyEJLhcWwP0EqNN86dQ==" saltValue="W3RbH3zrcY9sy39xNwXNxg==" spinCount="100000" sqref="BB68:BJ68" name="Rango2_88_99_8_1"/>
    <protectedRange algorithmName="SHA-512" hashValue="fMbmUM1DQ7FuAPRNvFL5mPdHUYjQnlLFhkuaxvHguaqR7aWyDxcmJs0jLYQfQKY+oyhsMb4Lew4VL6i7um3/ew==" saltValue="ydaTm0CeH8+/cYqoL/AMaQ==" spinCount="100000" sqref="AX68:BA68 AV68" name="Rango2_88_91_8_1"/>
    <protectedRange algorithmName="SHA-512" hashValue="CHipOQaT63FWw628cQcXXJRZlrbNZ7OgmnEbDx38UmmH7z19GRYEzXFiVOzHAy1OAaAbST7g2bHZHDKQp2qm3w==" saltValue="iRVuL+373yLHv0ZHzS9qog==" spinCount="100000" sqref="AM68" name="Rango2_88_7_5_22_1"/>
    <protectedRange algorithmName="SHA-512" hashValue="NkG6oHuDGvGBEiLAAq8MEJHEfLQUMyjihfH+DBXhT+eQW0r1yri7tOJEFRM9nbOejjjXiviq9RFo7KB7wF+xJA==" saltValue="bpjB0AAANu2X/PeR3eiFkA==" spinCount="100000" sqref="AN68:AT68" name="Rango2_88_65_8_1"/>
    <protectedRange algorithmName="SHA-512" hashValue="XZw03RosI/l0z9FxmTtF29EdZ7P+4+ybhqoaAAUmURojSR5XbGfjC4f2i8gMqfY+RI9JvfdCA6PSh9TduXfUxA==" saltValue="5TPtLq2WoiRSae/yaDPnTw==" spinCount="100000" sqref="AW68 BK68:BL68 AU68" name="Rango2_99_36_1"/>
    <protectedRange algorithmName="SHA-512" hashValue="RQ91b7oAw60DVtcgB2vRpial2kSdzJx5guGCTYUwXYkKrtrUHfiYnLf9R+SNpYXlJDYpyEJLhcWwP0EqNN86dQ==" saltValue="W3RbH3zrcY9sy39xNwXNxg==" spinCount="100000" sqref="BB69:BJ70" name="Rango2_88_99_9_1"/>
    <protectedRange algorithmName="SHA-512" hashValue="fMbmUM1DQ7FuAPRNvFL5mPdHUYjQnlLFhkuaxvHguaqR7aWyDxcmJs0jLYQfQKY+oyhsMb4Lew4VL6i7um3/ew==" saltValue="ydaTm0CeH8+/cYqoL/AMaQ==" spinCount="100000" sqref="AX69:BA70 AV69:AV70" name="Rango2_88_91_9_1"/>
    <protectedRange algorithmName="SHA-512" hashValue="CHipOQaT63FWw628cQcXXJRZlrbNZ7OgmnEbDx38UmmH7z19GRYEzXFiVOzHAy1OAaAbST7g2bHZHDKQp2qm3w==" saltValue="iRVuL+373yLHv0ZHzS9qog==" spinCount="100000" sqref="AM69:AM70" name="Rango2_88_7_5_23_1"/>
    <protectedRange algorithmName="SHA-512" hashValue="NkG6oHuDGvGBEiLAAq8MEJHEfLQUMyjihfH+DBXhT+eQW0r1yri7tOJEFRM9nbOejjjXiviq9RFo7KB7wF+xJA==" saltValue="bpjB0AAANu2X/PeR3eiFkA==" spinCount="100000" sqref="AN69:AT70" name="Rango2_88_65_9_1"/>
    <protectedRange algorithmName="SHA-512" hashValue="XZw03RosI/l0z9FxmTtF29EdZ7P+4+ybhqoaAAUmURojSR5XbGfjC4f2i8gMqfY+RI9JvfdCA6PSh9TduXfUxA==" saltValue="5TPtLq2WoiRSae/yaDPnTw==" spinCount="100000" sqref="AW69:AW70 BK70:BM70 AU69:AU70 BK69:BL69" name="Rango2_99_37_1"/>
    <protectedRange algorithmName="SHA-512" hashValue="RQ91b7oAw60DVtcgB2vRpial2kSdzJx5guGCTYUwXYkKrtrUHfiYnLf9R+SNpYXlJDYpyEJLhcWwP0EqNN86dQ==" saltValue="W3RbH3zrcY9sy39xNwXNxg==" spinCount="100000" sqref="BW65:BZ67" name="Rango2_88_99_21_1"/>
    <protectedRange algorithmName="SHA-512" hashValue="XZw03RosI/l0z9FxmTtF29EdZ7P+4+ybhqoaAAUmURojSR5XbGfjC4f2i8gMqfY+RI9JvfdCA6PSh9TduXfUxA==" saltValue="5TPtLq2WoiRSae/yaDPnTw==" spinCount="100000" sqref="CA65:CC67 BS65:BV67" name="Rango2_99_49"/>
    <protectedRange algorithmName="SHA-512" hashValue="RQ91b7oAw60DVtcgB2vRpial2kSdzJx5guGCTYUwXYkKrtrUHfiYnLf9R+SNpYXlJDYpyEJLhcWwP0EqNN86dQ==" saltValue="W3RbH3zrcY9sy39xNwXNxg==" spinCount="100000" sqref="BW68:BZ68" name="Rango2_88_99_22_1"/>
    <protectedRange algorithmName="SHA-512" hashValue="XZw03RosI/l0z9FxmTtF29EdZ7P+4+ybhqoaAAUmURojSR5XbGfjC4f2i8gMqfY+RI9JvfdCA6PSh9TduXfUxA==" saltValue="5TPtLq2WoiRSae/yaDPnTw==" spinCount="100000" sqref="CA68:CC68 BS68:BV68" name="Rango2_99_50"/>
    <protectedRange algorithmName="SHA-512" hashValue="RQ91b7oAw60DVtcgB2vRpial2kSdzJx5guGCTYUwXYkKrtrUHfiYnLf9R+SNpYXlJDYpyEJLhcWwP0EqNN86dQ==" saltValue="W3RbH3zrcY9sy39xNwXNxg==" spinCount="100000" sqref="BW69:BZ70" name="Rango2_88_99_23_1"/>
    <protectedRange algorithmName="SHA-512" hashValue="XZw03RosI/l0z9FxmTtF29EdZ7P+4+ybhqoaAAUmURojSR5XbGfjC4f2i8gMqfY+RI9JvfdCA6PSh9TduXfUxA==" saltValue="5TPtLq2WoiRSae/yaDPnTw==" spinCount="100000" sqref="CA69:CC70 BS69:BV70" name="Rango2_99_51"/>
    <protectedRange algorithmName="SHA-512" hashValue="XZw03RosI/l0z9FxmTtF29EdZ7P+4+ybhqoaAAUmURojSR5XbGfjC4f2i8gMqfY+RI9JvfdCA6PSh9TduXfUxA==" saltValue="5TPtLq2WoiRSae/yaDPnTw==" spinCount="100000" sqref="CF65:CG67" name="Rango2_99_63"/>
    <protectedRange algorithmName="SHA-512" hashValue="XZw03RosI/l0z9FxmTtF29EdZ7P+4+ybhqoaAAUmURojSR5XbGfjC4f2i8gMqfY+RI9JvfdCA6PSh9TduXfUxA==" saltValue="5TPtLq2WoiRSae/yaDPnTw==" spinCount="100000" sqref="CF68:CG68" name="Rango2_99_64"/>
    <protectedRange algorithmName="SHA-512" hashValue="XZw03RosI/l0z9FxmTtF29EdZ7P+4+ybhqoaAAUmURojSR5XbGfjC4f2i8gMqfY+RI9JvfdCA6PSh9TduXfUxA==" saltValue="5TPtLq2WoiRSae/yaDPnTw==" spinCount="100000" sqref="CF69:CG70" name="Rango2_99_66"/>
    <protectedRange algorithmName="SHA-512" hashValue="XZw03RosI/l0z9FxmTtF29EdZ7P+4+ybhqoaAAUmURojSR5XbGfjC4f2i8gMqfY+RI9JvfdCA6PSh9TduXfUxA==" saltValue="5TPtLq2WoiRSae/yaDPnTw==" spinCount="100000" sqref="CK65:CL67" name="Rango2_99_77"/>
    <protectedRange algorithmName="SHA-512" hashValue="XZw03RosI/l0z9FxmTtF29EdZ7P+4+ybhqoaAAUmURojSR5XbGfjC4f2i8gMqfY+RI9JvfdCA6PSh9TduXfUxA==" saltValue="5TPtLq2WoiRSae/yaDPnTw==" spinCount="100000" sqref="CK68:CL68" name="Rango2_99_79"/>
    <protectedRange algorithmName="SHA-512" hashValue="XZw03RosI/l0z9FxmTtF29EdZ7P+4+ybhqoaAAUmURojSR5XbGfjC4f2i8gMqfY+RI9JvfdCA6PSh9TduXfUxA==" saltValue="5TPtLq2WoiRSae/yaDPnTw==" spinCount="100000" sqref="CK69:CL70" name="Rango2_99_80"/>
    <protectedRange algorithmName="SHA-512" hashValue="XZw03RosI/l0z9FxmTtF29EdZ7P+4+ybhqoaAAUmURojSR5XbGfjC4f2i8gMqfY+RI9JvfdCA6PSh9TduXfUxA==" saltValue="5TPtLq2WoiRSae/yaDPnTw==" spinCount="100000" sqref="CQ65:CR67" name="Rango2_99_92"/>
    <protectedRange algorithmName="SHA-512" hashValue="XZw03RosI/l0z9FxmTtF29EdZ7P+4+ybhqoaAAUmURojSR5XbGfjC4f2i8gMqfY+RI9JvfdCA6PSh9TduXfUxA==" saltValue="5TPtLq2WoiRSae/yaDPnTw==" spinCount="100000" sqref="CQ68:CR68" name="Rango2_99_93"/>
    <protectedRange algorithmName="SHA-512" hashValue="XZw03RosI/l0z9FxmTtF29EdZ7P+4+ybhqoaAAUmURojSR5XbGfjC4f2i8gMqfY+RI9JvfdCA6PSh9TduXfUxA==" saltValue="5TPtLq2WoiRSae/yaDPnTw==" spinCount="100000" sqref="CQ69:CR70" name="Rango2_99_94"/>
    <protectedRange algorithmName="SHA-512" hashValue="XZw03RosI/l0z9FxmTtF29EdZ7P+4+ybhqoaAAUmURojSR5XbGfjC4f2i8gMqfY+RI9JvfdCA6PSh9TduXfUxA==" saltValue="5TPtLq2WoiRSae/yaDPnTw==" spinCount="100000" sqref="P71" name="Rango2_99_10_1"/>
    <protectedRange algorithmName="SHA-512" hashValue="XZw03RosI/l0z9FxmTtF29EdZ7P+4+ybhqoaAAUmURojSR5XbGfjC4f2i8gMqfY+RI9JvfdCA6PSh9TduXfUxA==" saltValue="5TPtLq2WoiRSae/yaDPnTw==" spinCount="100000" sqref="P72" name="Rango2_99_11_1"/>
    <protectedRange algorithmName="SHA-512" hashValue="CHipOQaT63FWw628cQcXXJRZlrbNZ7OgmnEbDx38UmmH7z19GRYEzXFiVOzHAy1OAaAbST7g2bHZHDKQp2qm3w==" saltValue="iRVuL+373yLHv0ZHzS9qog==" spinCount="100000" sqref="AK71 AH71:AI71" name="Rango2_88_7_5_10_1"/>
    <protectedRange algorithmName="SHA-512" hashValue="fPHvtIAf3pQeZUoAI9C2/vdXMHBpqqEq+67P5Ypyu4+9IWqs3yc9TZcMWQ0THLxUwqseQPyVvakuYFtCwJHsxA==" saltValue="QHIogSs2PrwAfdqa9PAOFQ==" spinCount="100000" sqref="AD71" name="Rango2_88_5_5_10_1"/>
    <protectedRange algorithmName="SHA-512" hashValue="LEEeiU6pKqm7TAP46VGlz0q+evvFwpT/0iLpRuWuQ7MacbP0OGL1/FSmrIEOg2rb6M+Jla2bPbVWiGag27j87w==" saltValue="HEVt+pS5OloNDlqSnzGLLw==" spinCount="100000" sqref="AJ71" name="Rango2_8_7_10_1"/>
    <protectedRange algorithmName="SHA-512" hashValue="q2z5hEFmXS0v2chiPTC/VCoDWNlnhp+Xe6Ybfxe48vIsnB/KTJQxJv+pFUnCXfZ9T6vyJopuqFFNROfQTW/JUw==" saltValue="IctfdGJb5tOTpq+KPi9vww==" spinCount="100000" sqref="AF71:AG71" name="Rango2_88_39_10_1"/>
    <protectedRange algorithmName="SHA-512" hashValue="AYYX88LSDB6RDNMvSqt0KPGWPjBqTk56tMxTOlv5QD61MGTKAAQnSnudvNDWPN0Bbllh2qRQC+P5uq7goxjdrw==" saltValue="i/iPMewnks1FoXYOjKMEVg==" spinCount="100000" sqref="AC71" name="Rango2_87_6_10_1"/>
    <protectedRange algorithmName="SHA-512" hashValue="NUll9P9xh7KbSfMYpMxsRZLfDw/y/AzW2LSWlpXVscBDqiAxmzo71xjs+a2lh+jRa7pceOC849slke4+ZKx8LA==" saltValue="8qbkKpQ+CiQuLnqgShNvXA==" spinCount="100000" sqref="U71" name="Rango2_88_6_10_1"/>
    <protectedRange algorithmName="SHA-512" hashValue="KHhv3JU/LRdRrRTxxkgFceEHPZ5UzadmpZRZR3zmQRnPvkUJZuanRafIJ+qde0IWwLZSvFIQDyUAHq6v6k7XIg==" saltValue="2GKG1kCzVNNcn+vbOPuhJA==" spinCount="100000" sqref="R71" name="Rango2_2_5_10_1"/>
    <protectedRange algorithmName="SHA-512" hashValue="XZw03RosI/l0z9FxmTtF29EdZ7P+4+ybhqoaAAUmURojSR5XbGfjC4f2i8gMqfY+RI9JvfdCA6PSh9TduXfUxA==" saltValue="5TPtLq2WoiRSae/yaDPnTw==" spinCount="100000" sqref="V71:AB71 S71:T71" name="Rango2_99_24_2"/>
    <protectedRange algorithmName="SHA-512" hashValue="9+DNppQbWrLYYUMoJ+lyQctV2bX3Vq9kZnegLbpjTLP49It2ovUbcartuoQTeXgP+TGpY//7mDH/UQlFCKDGiA==" saltValue="KUnni6YEm00anzSSvyLqQA==" spinCount="100000" sqref="AE71" name="Rango2_37_1"/>
    <protectedRange algorithmName="SHA-512" hashValue="CHipOQaT63FWw628cQcXXJRZlrbNZ7OgmnEbDx38UmmH7z19GRYEzXFiVOzHAy1OAaAbST7g2bHZHDKQp2qm3w==" saltValue="iRVuL+373yLHv0ZHzS9qog==" spinCount="100000" sqref="AK72 AH72:AI72" name="Rango2_88_7_5_11_1"/>
    <protectedRange algorithmName="SHA-512" hashValue="fPHvtIAf3pQeZUoAI9C2/vdXMHBpqqEq+67P5Ypyu4+9IWqs3yc9TZcMWQ0THLxUwqseQPyVvakuYFtCwJHsxA==" saltValue="QHIogSs2PrwAfdqa9PAOFQ==" spinCount="100000" sqref="AD72" name="Rango2_88_5_5_11_1"/>
    <protectedRange algorithmName="SHA-512" hashValue="LEEeiU6pKqm7TAP46VGlz0q+evvFwpT/0iLpRuWuQ7MacbP0OGL1/FSmrIEOg2rb6M+Jla2bPbVWiGag27j87w==" saltValue="HEVt+pS5OloNDlqSnzGLLw==" spinCount="100000" sqref="AJ72" name="Rango2_8_7_11_1"/>
    <protectedRange algorithmName="SHA-512" hashValue="q2z5hEFmXS0v2chiPTC/VCoDWNlnhp+Xe6Ybfxe48vIsnB/KTJQxJv+pFUnCXfZ9T6vyJopuqFFNROfQTW/JUw==" saltValue="IctfdGJb5tOTpq+KPi9vww==" spinCount="100000" sqref="AF72:AG72" name="Rango2_88_39_11_1"/>
    <protectedRange algorithmName="SHA-512" hashValue="AYYX88LSDB6RDNMvSqt0KPGWPjBqTk56tMxTOlv5QD61MGTKAAQnSnudvNDWPN0Bbllh2qRQC+P5uq7goxjdrw==" saltValue="i/iPMewnks1FoXYOjKMEVg==" spinCount="100000" sqref="AC72" name="Rango2_87_6_11_1"/>
    <protectedRange algorithmName="SHA-512" hashValue="NUll9P9xh7KbSfMYpMxsRZLfDw/y/AzW2LSWlpXVscBDqiAxmzo71xjs+a2lh+jRa7pceOC849slke4+ZKx8LA==" saltValue="8qbkKpQ+CiQuLnqgShNvXA==" spinCount="100000" sqref="U72" name="Rango2_88_6_11_1"/>
    <protectedRange algorithmName="SHA-512" hashValue="KHhv3JU/LRdRrRTxxkgFceEHPZ5UzadmpZRZR3zmQRnPvkUJZuanRafIJ+qde0IWwLZSvFIQDyUAHq6v6k7XIg==" saltValue="2GKG1kCzVNNcn+vbOPuhJA==" spinCount="100000" sqref="R72" name="Rango2_2_5_11_1"/>
    <protectedRange algorithmName="SHA-512" hashValue="XZw03RosI/l0z9FxmTtF29EdZ7P+4+ybhqoaAAUmURojSR5XbGfjC4f2i8gMqfY+RI9JvfdCA6PSh9TduXfUxA==" saltValue="5TPtLq2WoiRSae/yaDPnTw==" spinCount="100000" sqref="V72:AB72 S72:T72" name="Rango2_99_25_1"/>
    <protectedRange algorithmName="SHA-512" hashValue="9+DNppQbWrLYYUMoJ+lyQctV2bX3Vq9kZnegLbpjTLP49It2ovUbcartuoQTeXgP+TGpY//7mDH/UQlFCKDGiA==" saltValue="KUnni6YEm00anzSSvyLqQA==" spinCount="100000" sqref="AE72" name="Rango2_38_1"/>
    <protectedRange algorithmName="SHA-512" hashValue="RQ91b7oAw60DVtcgB2vRpial2kSdzJx5guGCTYUwXYkKrtrUHfiYnLf9R+SNpYXlJDYpyEJLhcWwP0EqNN86dQ==" saltValue="W3RbH3zrcY9sy39xNwXNxg==" spinCount="100000" sqref="BB71:BJ71" name="Rango2_88_99_10_1"/>
    <protectedRange algorithmName="SHA-512" hashValue="fMbmUM1DQ7FuAPRNvFL5mPdHUYjQnlLFhkuaxvHguaqR7aWyDxcmJs0jLYQfQKY+oyhsMb4Lew4VL6i7um3/ew==" saltValue="ydaTm0CeH8+/cYqoL/AMaQ==" spinCount="100000" sqref="AX71:BA71 AV71" name="Rango2_88_91_10_1"/>
    <protectedRange algorithmName="SHA-512" hashValue="CHipOQaT63FWw628cQcXXJRZlrbNZ7OgmnEbDx38UmmH7z19GRYEzXFiVOzHAy1OAaAbST7g2bHZHDKQp2qm3w==" saltValue="iRVuL+373yLHv0ZHzS9qog==" spinCount="100000" sqref="AM71" name="Rango2_88_7_5_24"/>
    <protectedRange algorithmName="SHA-512" hashValue="NkG6oHuDGvGBEiLAAq8MEJHEfLQUMyjihfH+DBXhT+eQW0r1yri7tOJEFRM9nbOejjjXiviq9RFo7KB7wF+xJA==" saltValue="bpjB0AAANu2X/PeR3eiFkA==" spinCount="100000" sqref="AN71:AT71" name="Rango2_88_65_10_1"/>
    <protectedRange algorithmName="SHA-512" hashValue="XZw03RosI/l0z9FxmTtF29EdZ7P+4+ybhqoaAAUmURojSR5XbGfjC4f2i8gMqfY+RI9JvfdCA6PSh9TduXfUxA==" saltValue="5TPtLq2WoiRSae/yaDPnTw==" spinCount="100000" sqref="AW71 BK71:BM71 AU71" name="Rango2_99_38_1"/>
    <protectedRange algorithmName="SHA-512" hashValue="RQ91b7oAw60DVtcgB2vRpial2kSdzJx5guGCTYUwXYkKrtrUHfiYnLf9R+SNpYXlJDYpyEJLhcWwP0EqNN86dQ==" saltValue="W3RbH3zrcY9sy39xNwXNxg==" spinCount="100000" sqref="BB72:BJ72" name="Rango2_88_99_11_1"/>
    <protectedRange algorithmName="SHA-512" hashValue="fMbmUM1DQ7FuAPRNvFL5mPdHUYjQnlLFhkuaxvHguaqR7aWyDxcmJs0jLYQfQKY+oyhsMb4Lew4VL6i7um3/ew==" saltValue="ydaTm0CeH8+/cYqoL/AMaQ==" spinCount="100000" sqref="AX72:BA72 AV72" name="Rango2_88_91_11_1"/>
    <protectedRange algorithmName="SHA-512" hashValue="CHipOQaT63FWw628cQcXXJRZlrbNZ7OgmnEbDx38UmmH7z19GRYEzXFiVOzHAy1OAaAbST7g2bHZHDKQp2qm3w==" saltValue="iRVuL+373yLHv0ZHzS9qog==" spinCount="100000" sqref="AM72" name="Rango2_88_7_5_25"/>
    <protectedRange algorithmName="SHA-512" hashValue="NkG6oHuDGvGBEiLAAq8MEJHEfLQUMyjihfH+DBXhT+eQW0r1yri7tOJEFRM9nbOejjjXiviq9RFo7KB7wF+xJA==" saltValue="bpjB0AAANu2X/PeR3eiFkA==" spinCount="100000" sqref="AN72:AT72" name="Rango2_88_65_11_1"/>
    <protectedRange algorithmName="SHA-512" hashValue="XZw03RosI/l0z9FxmTtF29EdZ7P+4+ybhqoaAAUmURojSR5XbGfjC4f2i8gMqfY+RI9JvfdCA6PSh9TduXfUxA==" saltValue="5TPtLq2WoiRSae/yaDPnTw==" spinCount="100000" sqref="AW72 BK72:BL72 AU72" name="Rango2_99_40_1"/>
    <protectedRange algorithmName="SHA-512" hashValue="RQ91b7oAw60DVtcgB2vRpial2kSdzJx5guGCTYUwXYkKrtrUHfiYnLf9R+SNpYXlJDYpyEJLhcWwP0EqNN86dQ==" saltValue="W3RbH3zrcY9sy39xNwXNxg==" spinCount="100000" sqref="BW71:BZ71" name="Rango2_88_99_24"/>
    <protectedRange algorithmName="SHA-512" hashValue="XZw03RosI/l0z9FxmTtF29EdZ7P+4+ybhqoaAAUmURojSR5XbGfjC4f2i8gMqfY+RI9JvfdCA6PSh9TduXfUxA==" saltValue="5TPtLq2WoiRSae/yaDPnTw==" spinCount="100000" sqref="CA71:CC71 BS71:BV71" name="Rango2_99_53"/>
    <protectedRange algorithmName="SHA-512" hashValue="RQ91b7oAw60DVtcgB2vRpial2kSdzJx5guGCTYUwXYkKrtrUHfiYnLf9R+SNpYXlJDYpyEJLhcWwP0EqNN86dQ==" saltValue="W3RbH3zrcY9sy39xNwXNxg==" spinCount="100000" sqref="BW72:BZ72" name="Rango2_88_99_25"/>
    <protectedRange algorithmName="SHA-512" hashValue="XZw03RosI/l0z9FxmTtF29EdZ7P+4+ybhqoaAAUmURojSR5XbGfjC4f2i8gMqfY+RI9JvfdCA6PSh9TduXfUxA==" saltValue="5TPtLq2WoiRSae/yaDPnTw==" spinCount="100000" sqref="CA72:CC72 BS72:BV72" name="Rango2_99_54"/>
    <protectedRange algorithmName="SHA-512" hashValue="XZw03RosI/l0z9FxmTtF29EdZ7P+4+ybhqoaAAUmURojSR5XbGfjC4f2i8gMqfY+RI9JvfdCA6PSh9TduXfUxA==" saltValue="5TPtLq2WoiRSae/yaDPnTw==" spinCount="100000" sqref="CF71:CG71" name="Rango2_99_67"/>
    <protectedRange algorithmName="SHA-512" hashValue="XZw03RosI/l0z9FxmTtF29EdZ7P+4+ybhqoaAAUmURojSR5XbGfjC4f2i8gMqfY+RI9JvfdCA6PSh9TduXfUxA==" saltValue="5TPtLq2WoiRSae/yaDPnTw==" spinCount="100000" sqref="CF72:CG72" name="Rango2_99_68"/>
    <protectedRange algorithmName="SHA-512" hashValue="XZw03RosI/l0z9FxmTtF29EdZ7P+4+ybhqoaAAUmURojSR5XbGfjC4f2i8gMqfY+RI9JvfdCA6PSh9TduXfUxA==" saltValue="5TPtLq2WoiRSae/yaDPnTw==" spinCount="100000" sqref="CK71:CL71" name="Rango2_99_81"/>
    <protectedRange algorithmName="SHA-512" hashValue="XZw03RosI/l0z9FxmTtF29EdZ7P+4+ybhqoaAAUmURojSR5XbGfjC4f2i8gMqfY+RI9JvfdCA6PSh9TduXfUxA==" saltValue="5TPtLq2WoiRSae/yaDPnTw==" spinCount="100000" sqref="CK72:CL72" name="Rango2_99_82"/>
    <protectedRange algorithmName="SHA-512" hashValue="XZw03RosI/l0z9FxmTtF29EdZ7P+4+ybhqoaAAUmURojSR5XbGfjC4f2i8gMqfY+RI9JvfdCA6PSh9TduXfUxA==" saltValue="5TPtLq2WoiRSae/yaDPnTw==" spinCount="100000" sqref="CQ71:CR71" name="Rango2_99_95"/>
    <protectedRange algorithmName="SHA-512" hashValue="XZw03RosI/l0z9FxmTtF29EdZ7P+4+ybhqoaAAUmURojSR5XbGfjC4f2i8gMqfY+RI9JvfdCA6PSh9TduXfUxA==" saltValue="5TPtLq2WoiRSae/yaDPnTw==" spinCount="100000" sqref="CQ72:CR72" name="Rango2_99_96"/>
    <protectedRange algorithmName="SHA-512" hashValue="XZw03RosI/l0z9FxmTtF29EdZ7P+4+ybhqoaAAUmURojSR5XbGfjC4f2i8gMqfY+RI9JvfdCA6PSh9TduXfUxA==" saltValue="5TPtLq2WoiRSae/yaDPnTw==" spinCount="100000" sqref="P73:P76" name="Rango2_99_14_1"/>
    <protectedRange algorithmName="SHA-512" hashValue="CHipOQaT63FWw628cQcXXJRZlrbNZ7OgmnEbDx38UmmH7z19GRYEzXFiVOzHAy1OAaAbST7g2bHZHDKQp2qm3w==" saltValue="iRVuL+373yLHv0ZHzS9qog==" spinCount="100000" sqref="AK73:AK76 AH73:AI76" name="Rango2_88_7_5_14_1"/>
    <protectedRange algorithmName="SHA-512" hashValue="fPHvtIAf3pQeZUoAI9C2/vdXMHBpqqEq+67P5Ypyu4+9IWqs3yc9TZcMWQ0THLxUwqseQPyVvakuYFtCwJHsxA==" saltValue="QHIogSs2PrwAfdqa9PAOFQ==" spinCount="100000" sqref="AD73:AD76" name="Rango2_88_5_5_23"/>
    <protectedRange algorithmName="SHA-512" hashValue="LEEeiU6pKqm7TAP46VGlz0q+evvFwpT/0iLpRuWuQ7MacbP0OGL1/FSmrIEOg2rb6M+Jla2bPbVWiGag27j87w==" saltValue="HEVt+pS5OloNDlqSnzGLLw==" spinCount="100000" sqref="AJ73:AJ76" name="Rango2_8_7_23_1"/>
    <protectedRange algorithmName="SHA-512" hashValue="q2z5hEFmXS0v2chiPTC/VCoDWNlnhp+Xe6Ybfxe48vIsnB/KTJQxJv+pFUnCXfZ9T6vyJopuqFFNROfQTW/JUw==" saltValue="IctfdGJb5tOTpq+KPi9vww==" spinCount="100000" sqref="AF73:AG76" name="Rango2_88_39_41_1"/>
    <protectedRange algorithmName="SHA-512" hashValue="AYYX88LSDB6RDNMvSqt0KPGWPjBqTk56tMxTOlv5QD61MGTKAAQnSnudvNDWPN0Bbllh2qRQC+P5uq7goxjdrw==" saltValue="i/iPMewnks1FoXYOjKMEVg==" spinCount="100000" sqref="AC73:AC76" name="Rango2_87_6_23_1"/>
    <protectedRange algorithmName="SHA-512" hashValue="NUll9P9xh7KbSfMYpMxsRZLfDw/y/AzW2LSWlpXVscBDqiAxmzo71xjs+a2lh+jRa7pceOC849slke4+ZKx8LA==" saltValue="8qbkKpQ+CiQuLnqgShNvXA==" spinCount="100000" sqref="U73:U76" name="Rango2_88_6_23_1"/>
    <protectedRange algorithmName="SHA-512" hashValue="KHhv3JU/LRdRrRTxxkgFceEHPZ5UzadmpZRZR3zmQRnPvkUJZuanRafIJ+qde0IWwLZSvFIQDyUAHq6v6k7XIg==" saltValue="2GKG1kCzVNNcn+vbOPuhJA==" spinCount="100000" sqref="R73:R76" name="Rango2_2_5_23_1"/>
    <protectedRange algorithmName="SHA-512" hashValue="XZw03RosI/l0z9FxmTtF29EdZ7P+4+ybhqoaAAUmURojSR5XbGfjC4f2i8gMqfY+RI9JvfdCA6PSh9TduXfUxA==" saltValue="5TPtLq2WoiRSae/yaDPnTw==" spinCount="100000" sqref="V73:AB76 S73:T76" name="Rango2_99_28_1"/>
    <protectedRange algorithmName="SHA-512" hashValue="RQ91b7oAw60DVtcgB2vRpial2kSdzJx5guGCTYUwXYkKrtrUHfiYnLf9R+SNpYXlJDYpyEJLhcWwP0EqNN86dQ==" saltValue="W3RbH3zrcY9sy39xNwXNxg==" spinCount="100000" sqref="BB73:BJ76" name="Rango2_88_99_14_1"/>
    <protectedRange algorithmName="SHA-512" hashValue="fMbmUM1DQ7FuAPRNvFL5mPdHUYjQnlLFhkuaxvHguaqR7aWyDxcmJs0jLYQfQKY+oyhsMb4Lew4VL6i7um3/ew==" saltValue="ydaTm0CeH8+/cYqoL/AMaQ==" spinCount="100000" sqref="AX73:BA76 AV73:AV76" name="Rango2_88_91_23_1"/>
    <protectedRange algorithmName="SHA-512" hashValue="CHipOQaT63FWw628cQcXXJRZlrbNZ7OgmnEbDx38UmmH7z19GRYEzXFiVOzHAy1OAaAbST7g2bHZHDKQp2qm3w==" saltValue="iRVuL+373yLHv0ZHzS9qog==" spinCount="100000" sqref="AM73:AM76" name="Rango2_88_7_5_46"/>
    <protectedRange algorithmName="SHA-512" hashValue="NkG6oHuDGvGBEiLAAq8MEJHEfLQUMyjihfH+DBXhT+eQW0r1yri7tOJEFRM9nbOejjjXiviq9RFo7KB7wF+xJA==" saltValue="bpjB0AAANu2X/PeR3eiFkA==" spinCount="100000" sqref="AN73:AT76" name="Rango2_88_65_23_1"/>
    <protectedRange algorithmName="SHA-512" hashValue="XZw03RosI/l0z9FxmTtF29EdZ7P+4+ybhqoaAAUmURojSR5XbGfjC4f2i8gMqfY+RI9JvfdCA6PSh9TduXfUxA==" saltValue="5TPtLq2WoiRSae/yaDPnTw==" spinCount="100000" sqref="AW73:AW76 BK74:BM76 AU73:AU76 BK73:BL73" name="Rango2_99_42_1"/>
    <protectedRange algorithmName="SHA-512" hashValue="RQ91b7oAw60DVtcgB2vRpial2kSdzJx5guGCTYUwXYkKrtrUHfiYnLf9R+SNpYXlJDYpyEJLhcWwP0EqNN86dQ==" saltValue="W3RbH3zrcY9sy39xNwXNxg==" spinCount="100000" sqref="BW73:BZ76" name="Rango2_88_99_46"/>
    <protectedRange algorithmName="SHA-512" hashValue="XZw03RosI/l0z9FxmTtF29EdZ7P+4+ybhqoaAAUmURojSR5XbGfjC4f2i8gMqfY+RI9JvfdCA6PSh9TduXfUxA==" saltValue="5TPtLq2WoiRSae/yaDPnTw==" spinCount="100000" sqref="CA73:CB76 BS73:BV76 CC74:CC76" name="Rango2_99_56"/>
    <protectedRange algorithmName="SHA-512" hashValue="XZw03RosI/l0z9FxmTtF29EdZ7P+4+ybhqoaAAUmURojSR5XbGfjC4f2i8gMqfY+RI9JvfdCA6PSh9TduXfUxA==" saltValue="5TPtLq2WoiRSae/yaDPnTw==" spinCount="100000" sqref="DF74 CK74:CK75 CF73:CG76" name="Rango2_99_70"/>
    <protectedRange algorithmName="SHA-512" hashValue="XZw03RosI/l0z9FxmTtF29EdZ7P+4+ybhqoaAAUmURojSR5XbGfjC4f2i8gMqfY+RI9JvfdCA6PSh9TduXfUxA==" saltValue="5TPtLq2WoiRSae/yaDPnTw==" spinCount="100000" sqref="CK73:CL73 CK76:CL76 CL74:CL75" name="Rango2_99_84"/>
    <protectedRange algorithmName="SHA-512" hashValue="XZw03RosI/l0z9FxmTtF29EdZ7P+4+ybhqoaAAUmURojSR5XbGfjC4f2i8gMqfY+RI9JvfdCA6PSh9TduXfUxA==" saltValue="5TPtLq2WoiRSae/yaDPnTw==" spinCount="100000" sqref="CQ74:CR76" name="Rango2_99_98"/>
    <protectedRange algorithmName="SHA-512" hashValue="XZw03RosI/l0z9FxmTtF29EdZ7P+4+ybhqoaAAUmURojSR5XbGfjC4f2i8gMqfY+RI9JvfdCA6PSh9TduXfUxA==" saltValue="5TPtLq2WoiRSae/yaDPnTw==" spinCount="100000" sqref="P77" name="Rango2_99_14_2"/>
    <protectedRange algorithmName="SHA-512" hashValue="CHipOQaT63FWw628cQcXXJRZlrbNZ7OgmnEbDx38UmmH7z19GRYEzXFiVOzHAy1OAaAbST7g2bHZHDKQp2qm3w==" saltValue="iRVuL+373yLHv0ZHzS9qog==" spinCount="100000" sqref="AK77 AH77:AI77" name="Rango2_88_7_5_14_2"/>
    <protectedRange algorithmName="SHA-512" hashValue="fPHvtIAf3pQeZUoAI9C2/vdXMHBpqqEq+67P5Ypyu4+9IWqs3yc9TZcMWQ0THLxUwqseQPyVvakuYFtCwJHsxA==" saltValue="QHIogSs2PrwAfdqa9PAOFQ==" spinCount="100000" sqref="AD77" name="Rango2_88_5_5_23_1"/>
    <protectedRange algorithmName="SHA-512" hashValue="LEEeiU6pKqm7TAP46VGlz0q+evvFwpT/0iLpRuWuQ7MacbP0OGL1/FSmrIEOg2rb6M+Jla2bPbVWiGag27j87w==" saltValue="HEVt+pS5OloNDlqSnzGLLw==" spinCount="100000" sqref="AJ77" name="Rango2_8_7_23_2"/>
    <protectedRange algorithmName="SHA-512" hashValue="q2z5hEFmXS0v2chiPTC/VCoDWNlnhp+Xe6Ybfxe48vIsnB/KTJQxJv+pFUnCXfZ9T6vyJopuqFFNROfQTW/JUw==" saltValue="IctfdGJb5tOTpq+KPi9vww==" spinCount="100000" sqref="AF77:AG77" name="Rango2_88_39_41_2"/>
    <protectedRange algorithmName="SHA-512" hashValue="AYYX88LSDB6RDNMvSqt0KPGWPjBqTk56tMxTOlv5QD61MGTKAAQnSnudvNDWPN0Bbllh2qRQC+P5uq7goxjdrw==" saltValue="i/iPMewnks1FoXYOjKMEVg==" spinCount="100000" sqref="AC77" name="Rango2_87_6_23_2"/>
    <protectedRange algorithmName="SHA-512" hashValue="NUll9P9xh7KbSfMYpMxsRZLfDw/y/AzW2LSWlpXVscBDqiAxmzo71xjs+a2lh+jRa7pceOC849slke4+ZKx8LA==" saltValue="8qbkKpQ+CiQuLnqgShNvXA==" spinCount="100000" sqref="U77" name="Rango2_88_6_23_2"/>
    <protectedRange algorithmName="SHA-512" hashValue="KHhv3JU/LRdRrRTxxkgFceEHPZ5UzadmpZRZR3zmQRnPvkUJZuanRafIJ+qde0IWwLZSvFIQDyUAHq6v6k7XIg==" saltValue="2GKG1kCzVNNcn+vbOPuhJA==" spinCount="100000" sqref="R77" name="Rango2_2_5_23_2"/>
    <protectedRange algorithmName="SHA-512" hashValue="XZw03RosI/l0z9FxmTtF29EdZ7P+4+ybhqoaAAUmURojSR5XbGfjC4f2i8gMqfY+RI9JvfdCA6PSh9TduXfUxA==" saltValue="5TPtLq2WoiRSae/yaDPnTw==" spinCount="100000" sqref="S77:T77 V77:AB77" name="Rango2_99_28_2"/>
    <protectedRange algorithmName="SHA-512" hashValue="RQ91b7oAw60DVtcgB2vRpial2kSdzJx5guGCTYUwXYkKrtrUHfiYnLf9R+SNpYXlJDYpyEJLhcWwP0EqNN86dQ==" saltValue="W3RbH3zrcY9sy39xNwXNxg==" spinCount="100000" sqref="BB77:BJ77" name="Rango2_88_99_14_2"/>
    <protectedRange algorithmName="SHA-512" hashValue="fMbmUM1DQ7FuAPRNvFL5mPdHUYjQnlLFhkuaxvHguaqR7aWyDxcmJs0jLYQfQKY+oyhsMb4Lew4VL6i7um3/ew==" saltValue="ydaTm0CeH8+/cYqoL/AMaQ==" spinCount="100000" sqref="AX77:BA77 AV77" name="Rango2_88_91_23_2"/>
    <protectedRange algorithmName="SHA-512" hashValue="CHipOQaT63FWw628cQcXXJRZlrbNZ7OgmnEbDx38UmmH7z19GRYEzXFiVOzHAy1OAaAbST7g2bHZHDKQp2qm3w==" saltValue="iRVuL+373yLHv0ZHzS9qog==" spinCount="100000" sqref="AM77" name="Rango2_88_7_5_46_1"/>
    <protectedRange algorithmName="SHA-512" hashValue="NkG6oHuDGvGBEiLAAq8MEJHEfLQUMyjihfH+DBXhT+eQW0r1yri7tOJEFRM9nbOejjjXiviq9RFo7KB7wF+xJA==" saltValue="bpjB0AAANu2X/PeR3eiFkA==" spinCount="100000" sqref="AN77:AT77" name="Rango2_88_65_23_2"/>
    <protectedRange algorithmName="SHA-512" hashValue="XZw03RosI/l0z9FxmTtF29EdZ7P+4+ybhqoaAAUmURojSR5XbGfjC4f2i8gMqfY+RI9JvfdCA6PSh9TduXfUxA==" saltValue="5TPtLq2WoiRSae/yaDPnTw==" spinCount="100000" sqref="BK77:BM77 AU77 AW77" name="Rango2_99_42_2"/>
    <protectedRange algorithmName="SHA-512" hashValue="RQ91b7oAw60DVtcgB2vRpial2kSdzJx5guGCTYUwXYkKrtrUHfiYnLf9R+SNpYXlJDYpyEJLhcWwP0EqNN86dQ==" saltValue="W3RbH3zrcY9sy39xNwXNxg==" spinCount="100000" sqref="BW77:BZ77" name="Rango2_88_99_46_1"/>
    <protectedRange algorithmName="SHA-512" hashValue="XZw03RosI/l0z9FxmTtF29EdZ7P+4+ybhqoaAAUmURojSR5XbGfjC4f2i8gMqfY+RI9JvfdCA6PSh9TduXfUxA==" saltValue="5TPtLq2WoiRSae/yaDPnTw==" spinCount="100000" sqref="CA77:CC77 BS77:BV77" name="Rango2_99_56_1"/>
    <protectedRange algorithmName="SHA-512" hashValue="XZw03RosI/l0z9FxmTtF29EdZ7P+4+ybhqoaAAUmURojSR5XbGfjC4f2i8gMqfY+RI9JvfdCA6PSh9TduXfUxA==" saltValue="5TPtLq2WoiRSae/yaDPnTw==" spinCount="100000" sqref="CF77:CG77" name="Rango2_99_70_1"/>
    <protectedRange algorithmName="SHA-512" hashValue="XZw03RosI/l0z9FxmTtF29EdZ7P+4+ybhqoaAAUmURojSR5XbGfjC4f2i8gMqfY+RI9JvfdCA6PSh9TduXfUxA==" saltValue="5TPtLq2WoiRSae/yaDPnTw==" spinCount="100000" sqref="CK77:CL77" name="Rango2_99_84_1"/>
    <protectedRange algorithmName="SHA-512" hashValue="XZw03RosI/l0z9FxmTtF29EdZ7P+4+ybhqoaAAUmURojSR5XbGfjC4f2i8gMqfY+RI9JvfdCA6PSh9TduXfUxA==" saltValue="5TPtLq2WoiRSae/yaDPnTw==" spinCount="100000" sqref="CQ77:CR77" name="Rango2_99_98_1"/>
    <protectedRange algorithmName="SHA-512" hashValue="XZw03RosI/l0z9FxmTtF29EdZ7P+4+ybhqoaAAUmURojSR5XbGfjC4f2i8gMqfY+RI9JvfdCA6PSh9TduXfUxA==" saltValue="5TPtLq2WoiRSae/yaDPnTw==" spinCount="100000" sqref="P78:P79" name="Rango2_99_14_3"/>
    <protectedRange algorithmName="SHA-512" hashValue="CHipOQaT63FWw628cQcXXJRZlrbNZ7OgmnEbDx38UmmH7z19GRYEzXFiVOzHAy1OAaAbST7g2bHZHDKQp2qm3w==" saltValue="iRVuL+373yLHv0ZHzS9qog==" spinCount="100000" sqref="AK78:AK79 AH78:AI79" name="Rango2_88_7_5_14_3"/>
    <protectedRange algorithmName="SHA-512" hashValue="fPHvtIAf3pQeZUoAI9C2/vdXMHBpqqEq+67P5Ypyu4+9IWqs3yc9TZcMWQ0THLxUwqseQPyVvakuYFtCwJHsxA==" saltValue="QHIogSs2PrwAfdqa9PAOFQ==" spinCount="100000" sqref="AD78:AD79" name="Rango2_88_5_5_23_2"/>
    <protectedRange algorithmName="SHA-512" hashValue="LEEeiU6pKqm7TAP46VGlz0q+evvFwpT/0iLpRuWuQ7MacbP0OGL1/FSmrIEOg2rb6M+Jla2bPbVWiGag27j87w==" saltValue="HEVt+pS5OloNDlqSnzGLLw==" spinCount="100000" sqref="AJ78:AJ79" name="Rango2_8_7_23_3"/>
    <protectedRange algorithmName="SHA-512" hashValue="q2z5hEFmXS0v2chiPTC/VCoDWNlnhp+Xe6Ybfxe48vIsnB/KTJQxJv+pFUnCXfZ9T6vyJopuqFFNROfQTW/JUw==" saltValue="IctfdGJb5tOTpq+KPi9vww==" spinCount="100000" sqref="AF78:AG79" name="Rango2_88_39_41_3"/>
    <protectedRange algorithmName="SHA-512" hashValue="AYYX88LSDB6RDNMvSqt0KPGWPjBqTk56tMxTOlv5QD61MGTKAAQnSnudvNDWPN0Bbllh2qRQC+P5uq7goxjdrw==" saltValue="i/iPMewnks1FoXYOjKMEVg==" spinCount="100000" sqref="AC78:AC79" name="Rango2_87_6_23_3"/>
    <protectedRange algorithmName="SHA-512" hashValue="NUll9P9xh7KbSfMYpMxsRZLfDw/y/AzW2LSWlpXVscBDqiAxmzo71xjs+a2lh+jRa7pceOC849slke4+ZKx8LA==" saltValue="8qbkKpQ+CiQuLnqgShNvXA==" spinCount="100000" sqref="U78:U79" name="Rango2_88_6_23_3"/>
    <protectedRange algorithmName="SHA-512" hashValue="KHhv3JU/LRdRrRTxxkgFceEHPZ5UzadmpZRZR3zmQRnPvkUJZuanRafIJ+qde0IWwLZSvFIQDyUAHq6v6k7XIg==" saltValue="2GKG1kCzVNNcn+vbOPuhJA==" spinCount="100000" sqref="R78:R79" name="Rango2_2_5_23_3"/>
    <protectedRange algorithmName="SHA-512" hashValue="XZw03RosI/l0z9FxmTtF29EdZ7P+4+ybhqoaAAUmURojSR5XbGfjC4f2i8gMqfY+RI9JvfdCA6PSh9TduXfUxA==" saltValue="5TPtLq2WoiRSae/yaDPnTw==" spinCount="100000" sqref="S78:T79 V78:AB79" name="Rango2_99_28_3"/>
    <protectedRange algorithmName="SHA-512" hashValue="RQ91b7oAw60DVtcgB2vRpial2kSdzJx5guGCTYUwXYkKrtrUHfiYnLf9R+SNpYXlJDYpyEJLhcWwP0EqNN86dQ==" saltValue="W3RbH3zrcY9sy39xNwXNxg==" spinCount="100000" sqref="BB78:BJ79" name="Rango2_88_99_14_3"/>
    <protectedRange algorithmName="SHA-512" hashValue="fMbmUM1DQ7FuAPRNvFL5mPdHUYjQnlLFhkuaxvHguaqR7aWyDxcmJs0jLYQfQKY+oyhsMb4Lew4VL6i7um3/ew==" saltValue="ydaTm0CeH8+/cYqoL/AMaQ==" spinCount="100000" sqref="AX78:BA79 AV78:AV79" name="Rango2_88_91_23_3"/>
    <protectedRange algorithmName="SHA-512" hashValue="CHipOQaT63FWw628cQcXXJRZlrbNZ7OgmnEbDx38UmmH7z19GRYEzXFiVOzHAy1OAaAbST7g2bHZHDKQp2qm3w==" saltValue="iRVuL+373yLHv0ZHzS9qog==" spinCount="100000" sqref="AM78:AM79" name="Rango2_88_7_5_46_2"/>
    <protectedRange algorithmName="SHA-512" hashValue="NkG6oHuDGvGBEiLAAq8MEJHEfLQUMyjihfH+DBXhT+eQW0r1yri7tOJEFRM9nbOejjjXiviq9RFo7KB7wF+xJA==" saltValue="bpjB0AAANu2X/PeR3eiFkA==" spinCount="100000" sqref="AN78:AT79" name="Rango2_88_65_23_3"/>
    <protectedRange algorithmName="SHA-512" hashValue="XZw03RosI/l0z9FxmTtF29EdZ7P+4+ybhqoaAAUmURojSR5XbGfjC4f2i8gMqfY+RI9JvfdCA6PSh9TduXfUxA==" saltValue="5TPtLq2WoiRSae/yaDPnTw==" spinCount="100000" sqref="AU78:AU79 AW78:AW79 BK78:BL79" name="Rango2_99_42_3"/>
    <protectedRange algorithmName="SHA-512" hashValue="RQ91b7oAw60DVtcgB2vRpial2kSdzJx5guGCTYUwXYkKrtrUHfiYnLf9R+SNpYXlJDYpyEJLhcWwP0EqNN86dQ==" saltValue="W3RbH3zrcY9sy39xNwXNxg==" spinCount="100000" sqref="BW78:BZ79" name="Rango2_88_99_46_2"/>
    <protectedRange algorithmName="SHA-512" hashValue="XZw03RosI/l0z9FxmTtF29EdZ7P+4+ybhqoaAAUmURojSR5XbGfjC4f2i8gMqfY+RI9JvfdCA6PSh9TduXfUxA==" saltValue="5TPtLq2WoiRSae/yaDPnTw==" spinCount="100000" sqref="CA78:CC79 BS78:BV79" name="Rango2_99_56_2"/>
    <protectedRange algorithmName="SHA-512" hashValue="XZw03RosI/l0z9FxmTtF29EdZ7P+4+ybhqoaAAUmURojSR5XbGfjC4f2i8gMqfY+RI9JvfdCA6PSh9TduXfUxA==" saltValue="5TPtLq2WoiRSae/yaDPnTw==" spinCount="100000" sqref="CF78:CG79" name="Rango2_99_70_2"/>
    <protectedRange algorithmName="SHA-512" hashValue="XZw03RosI/l0z9FxmTtF29EdZ7P+4+ybhqoaAAUmURojSR5XbGfjC4f2i8gMqfY+RI9JvfdCA6PSh9TduXfUxA==" saltValue="5TPtLq2WoiRSae/yaDPnTw==" spinCount="100000" sqref="CK78:CL79" name="Rango2_99_84_2"/>
    <protectedRange algorithmName="SHA-512" hashValue="XZw03RosI/l0z9FxmTtF29EdZ7P+4+ybhqoaAAUmURojSR5XbGfjC4f2i8gMqfY+RI9JvfdCA6PSh9TduXfUxA==" saltValue="5TPtLq2WoiRSae/yaDPnTw==" spinCount="100000" sqref="CQ78:CR79" name="Rango2_99_98_2"/>
    <protectedRange algorithmName="SHA-512" hashValue="XZw03RosI/l0z9FxmTtF29EdZ7P+4+ybhqoaAAUmURojSR5XbGfjC4f2i8gMqfY+RI9JvfdCA6PSh9TduXfUxA==" saltValue="5TPtLq2WoiRSae/yaDPnTw==" spinCount="100000" sqref="CF80:CF81 CA80 DE80:DE81" name="Rango2_99_59"/>
    <protectedRange algorithmName="SHA-512" hashValue="XZw03RosI/l0z9FxmTtF29EdZ7P+4+ybhqoaAAUmURojSR5XbGfjC4f2i8gMqfY+RI9JvfdCA6PSh9TduXfUxA==" saltValue="5TPtLq2WoiRSae/yaDPnTw==" spinCount="100000" sqref="P80:P81" name="Rango2_99_14_4"/>
    <protectedRange algorithmName="SHA-512" hashValue="CHipOQaT63FWw628cQcXXJRZlrbNZ7OgmnEbDx38UmmH7z19GRYEzXFiVOzHAy1OAaAbST7g2bHZHDKQp2qm3w==" saltValue="iRVuL+373yLHv0ZHzS9qog==" spinCount="100000" sqref="AK80:AK81 AH80:AI81" name="Rango2_88_7_5_14_4"/>
    <protectedRange algorithmName="SHA-512" hashValue="fPHvtIAf3pQeZUoAI9C2/vdXMHBpqqEq+67P5Ypyu4+9IWqs3yc9TZcMWQ0THLxUwqseQPyVvakuYFtCwJHsxA==" saltValue="QHIogSs2PrwAfdqa9PAOFQ==" spinCount="100000" sqref="AD80:AD81" name="Rango2_88_5_5_23_3"/>
    <protectedRange algorithmName="SHA-512" hashValue="LEEeiU6pKqm7TAP46VGlz0q+evvFwpT/0iLpRuWuQ7MacbP0OGL1/FSmrIEOg2rb6M+Jla2bPbVWiGag27j87w==" saltValue="HEVt+pS5OloNDlqSnzGLLw==" spinCount="100000" sqref="AJ80:AJ81" name="Rango2_8_7_23_4"/>
    <protectedRange algorithmName="SHA-512" hashValue="q2z5hEFmXS0v2chiPTC/VCoDWNlnhp+Xe6Ybfxe48vIsnB/KTJQxJv+pFUnCXfZ9T6vyJopuqFFNROfQTW/JUw==" saltValue="IctfdGJb5tOTpq+KPi9vww==" spinCount="100000" sqref="AF80:AG81" name="Rango2_88_39_41_4"/>
    <protectedRange algorithmName="SHA-512" hashValue="AYYX88LSDB6RDNMvSqt0KPGWPjBqTk56tMxTOlv5QD61MGTKAAQnSnudvNDWPN0Bbllh2qRQC+P5uq7goxjdrw==" saltValue="i/iPMewnks1FoXYOjKMEVg==" spinCount="100000" sqref="AC80:AC81" name="Rango2_87_6_23_4"/>
    <protectedRange algorithmName="SHA-512" hashValue="NUll9P9xh7KbSfMYpMxsRZLfDw/y/AzW2LSWlpXVscBDqiAxmzo71xjs+a2lh+jRa7pceOC849slke4+ZKx8LA==" saltValue="8qbkKpQ+CiQuLnqgShNvXA==" spinCount="100000" sqref="U80:U81" name="Rango2_88_6_23_4"/>
    <protectedRange algorithmName="SHA-512" hashValue="KHhv3JU/LRdRrRTxxkgFceEHPZ5UzadmpZRZR3zmQRnPvkUJZuanRafIJ+qde0IWwLZSvFIQDyUAHq6v6k7XIg==" saltValue="2GKG1kCzVNNcn+vbOPuhJA==" spinCount="100000" sqref="R80:R81" name="Rango2_2_5_23_4"/>
    <protectedRange algorithmName="SHA-512" hashValue="XZw03RosI/l0z9FxmTtF29EdZ7P+4+ybhqoaAAUmURojSR5XbGfjC4f2i8gMqfY+RI9JvfdCA6PSh9TduXfUxA==" saltValue="5TPtLq2WoiRSae/yaDPnTw==" spinCount="100000" sqref="S80:T81 V80:AB81" name="Rango2_99_28_4"/>
    <protectedRange algorithmName="SHA-512" hashValue="RQ91b7oAw60DVtcgB2vRpial2kSdzJx5guGCTYUwXYkKrtrUHfiYnLf9R+SNpYXlJDYpyEJLhcWwP0EqNN86dQ==" saltValue="W3RbH3zrcY9sy39xNwXNxg==" spinCount="100000" sqref="BB80:BJ81" name="Rango2_88_99_14_4"/>
    <protectedRange algorithmName="SHA-512" hashValue="fMbmUM1DQ7FuAPRNvFL5mPdHUYjQnlLFhkuaxvHguaqR7aWyDxcmJs0jLYQfQKY+oyhsMb4Lew4VL6i7um3/ew==" saltValue="ydaTm0CeH8+/cYqoL/AMaQ==" spinCount="100000" sqref="AX80:BA81 AV80:AV81" name="Rango2_88_91_23_4"/>
    <protectedRange algorithmName="SHA-512" hashValue="CHipOQaT63FWw628cQcXXJRZlrbNZ7OgmnEbDx38UmmH7z19GRYEzXFiVOzHAy1OAaAbST7g2bHZHDKQp2qm3w==" saltValue="iRVuL+373yLHv0ZHzS9qog==" spinCount="100000" sqref="AM80:AM81" name="Rango2_88_7_5_46_3"/>
    <protectedRange algorithmName="SHA-512" hashValue="NkG6oHuDGvGBEiLAAq8MEJHEfLQUMyjihfH+DBXhT+eQW0r1yri7tOJEFRM9nbOejjjXiviq9RFo7KB7wF+xJA==" saltValue="bpjB0AAANu2X/PeR3eiFkA==" spinCount="100000" sqref="AN80:AT81" name="Rango2_88_65_23_4"/>
    <protectedRange algorithmName="SHA-512" hashValue="XZw03RosI/l0z9FxmTtF29EdZ7P+4+ybhqoaAAUmURojSR5XbGfjC4f2i8gMqfY+RI9JvfdCA6PSh9TduXfUxA==" saltValue="5TPtLq2WoiRSae/yaDPnTw==" spinCount="100000" sqref="AU80:AU81 AW80:AW81 BK80:BM81" name="Rango2_99_42_4"/>
    <protectedRange algorithmName="SHA-512" hashValue="RQ91b7oAw60DVtcgB2vRpial2kSdzJx5guGCTYUwXYkKrtrUHfiYnLf9R+SNpYXlJDYpyEJLhcWwP0EqNN86dQ==" saltValue="W3RbH3zrcY9sy39xNwXNxg==" spinCount="100000" sqref="BW80:BZ81" name="Rango2_88_99_46_3"/>
    <protectedRange algorithmName="SHA-512" hashValue="XZw03RosI/l0z9FxmTtF29EdZ7P+4+ybhqoaAAUmURojSR5XbGfjC4f2i8gMqfY+RI9JvfdCA6PSh9TduXfUxA==" saltValue="5TPtLq2WoiRSae/yaDPnTw==" spinCount="100000" sqref="BS80:BV81 CA81:CC81 CB80:CC80" name="Rango2_99_56_3"/>
    <protectedRange algorithmName="SHA-512" hashValue="XZw03RosI/l0z9FxmTtF29EdZ7P+4+ybhqoaAAUmURojSR5XbGfjC4f2i8gMqfY+RI9JvfdCA6PSh9TduXfUxA==" saltValue="5TPtLq2WoiRSae/yaDPnTw==" spinCount="100000" sqref="CG80:CG81" name="Rango2_99_70_3"/>
    <protectedRange algorithmName="SHA-512" hashValue="XZw03RosI/l0z9FxmTtF29EdZ7P+4+ybhqoaAAUmURojSR5XbGfjC4f2i8gMqfY+RI9JvfdCA6PSh9TduXfUxA==" saltValue="5TPtLq2WoiRSae/yaDPnTw==" spinCount="100000" sqref="CK80:CL81" name="Rango2_99_84_3"/>
    <protectedRange algorithmName="SHA-512" hashValue="XZw03RosI/l0z9FxmTtF29EdZ7P+4+ybhqoaAAUmURojSR5XbGfjC4f2i8gMqfY+RI9JvfdCA6PSh9TduXfUxA==" saltValue="5TPtLq2WoiRSae/yaDPnTw==" spinCount="100000" sqref="CQ80:CR81" name="Rango2_99_98_3"/>
    <protectedRange algorithmName="SHA-512" hashValue="RQ91b7oAw60DVtcgB2vRpial2kSdzJx5guGCTYUwXYkKrtrUHfiYnLf9R+SNpYXlJDYpyEJLhcWwP0EqNN86dQ==" saltValue="W3RbH3zrcY9sy39xNwXNxg==" spinCount="100000" sqref="BB83:BJ84 BW83:BZ84" name="Rango2_88_99_26"/>
    <protectedRange algorithmName="SHA-512" hashValue="fMbmUM1DQ7FuAPRNvFL5mPdHUYjQnlLFhkuaxvHguaqR7aWyDxcmJs0jLYQfQKY+oyhsMb4Lew4VL6i7um3/ew==" saltValue="ydaTm0CeH8+/cYqoL/AMaQ==" spinCount="100000" sqref="AV83:AV84 AX83:BA84" name="Rango2_88_91_24"/>
    <protectedRange algorithmName="SHA-512" hashValue="CHipOQaT63FWw628cQcXXJRZlrbNZ7OgmnEbDx38UmmH7z19GRYEzXFiVOzHAy1OAaAbST7g2bHZHDKQp2qm3w==" saltValue="iRVuL+373yLHv0ZHzS9qog==" spinCount="100000" sqref="AH83:AI84 AK83:AK84 AM83:AM84" name="Rango2_88_7_5_26"/>
    <protectedRange algorithmName="SHA-512" hashValue="NkG6oHuDGvGBEiLAAq8MEJHEfLQUMyjihfH+DBXhT+eQW0r1yri7tOJEFRM9nbOejjjXiviq9RFo7KB7wF+xJA==" saltValue="bpjB0AAANu2X/PeR3eiFkA==" spinCount="100000" sqref="AN83:AT84" name="Rango2_88_65_24"/>
    <protectedRange algorithmName="SHA-512" hashValue="fPHvtIAf3pQeZUoAI9C2/vdXMHBpqqEq+67P5Ypyu4+9IWqs3yc9TZcMWQ0THLxUwqseQPyVvakuYFtCwJHsxA==" saltValue="QHIogSs2PrwAfdqa9PAOFQ==" spinCount="100000" sqref="AD83:AD84" name="Rango2_88_5_5_24"/>
    <protectedRange algorithmName="SHA-512" hashValue="LEEeiU6pKqm7TAP46VGlz0q+evvFwpT/0iLpRuWuQ7MacbP0OGL1/FSmrIEOg2rb6M+Jla2bPbVWiGag27j87w==" saltValue="HEVt+pS5OloNDlqSnzGLLw==" spinCount="100000" sqref="AJ83:AJ84" name="Rango2_8_7_24"/>
    <protectedRange algorithmName="SHA-512" hashValue="q2z5hEFmXS0v2chiPTC/VCoDWNlnhp+Xe6Ybfxe48vIsnB/KTJQxJv+pFUnCXfZ9T6vyJopuqFFNROfQTW/JUw==" saltValue="IctfdGJb5tOTpq+KPi9vww==" spinCount="100000" sqref="AF83:AG84" name="Rango2_88_39_47"/>
    <protectedRange algorithmName="SHA-512" hashValue="AYYX88LSDB6RDNMvSqt0KPGWPjBqTk56tMxTOlv5QD61MGTKAAQnSnudvNDWPN0Bbllh2qRQC+P5uq7goxjdrw==" saltValue="i/iPMewnks1FoXYOjKMEVg==" spinCount="100000" sqref="AC83:AC84" name="Rango2_87_6_24"/>
    <protectedRange algorithmName="SHA-512" hashValue="NUll9P9xh7KbSfMYpMxsRZLfDw/y/AzW2LSWlpXVscBDqiAxmzo71xjs+a2lh+jRa7pceOC849slke4+ZKx8LA==" saltValue="8qbkKpQ+CiQuLnqgShNvXA==" spinCount="100000" sqref="U83:U84" name="Rango2_88_6_24"/>
    <protectedRange algorithmName="SHA-512" hashValue="KHhv3JU/LRdRrRTxxkgFceEHPZ5UzadmpZRZR3zmQRnPvkUJZuanRafIJ+qde0IWwLZSvFIQDyUAHq6v6k7XIg==" saltValue="2GKG1kCzVNNcn+vbOPuhJA==" spinCount="100000" sqref="R83:R84" name="Rango2_2_5_24"/>
    <protectedRange algorithmName="SHA-512" hashValue="XZw03RosI/l0z9FxmTtF29EdZ7P+4+ybhqoaAAUmURojSR5XbGfjC4f2i8gMqfY+RI9JvfdCA6PSh9TduXfUxA==" saltValue="5TPtLq2WoiRSae/yaDPnTw==" spinCount="100000" sqref="AU83:AU84 AW83:AW84 BS83:BV84 CK83:CL84 CT83:CU84 CW83:CZ84 BK84:BM84 W83:AB84 CF83:CG84 P83:P84 S83:T84 CA83:CC84 CQ83:CR84 DB83:DO84 BK83:BL83" name="Rango2_99_62"/>
    <protectedRange algorithmName="SHA-512" hashValue="XZw03RosI/l0z9FxmTtF29EdZ7P+4+ybhqoaAAUmURojSR5XbGfjC4f2i8gMqfY+RI9JvfdCA6PSh9TduXfUxA==" saltValue="5TPtLq2WoiRSae/yaDPnTw==" spinCount="100000" sqref="P82" name="Rango2_99_14_5"/>
    <protectedRange algorithmName="SHA-512" hashValue="CHipOQaT63FWw628cQcXXJRZlrbNZ7OgmnEbDx38UmmH7z19GRYEzXFiVOzHAy1OAaAbST7g2bHZHDKQp2qm3w==" saltValue="iRVuL+373yLHv0ZHzS9qog==" spinCount="100000" sqref="AK82 AH82:AI82" name="Rango2_88_7_5_14_5"/>
    <protectedRange algorithmName="SHA-512" hashValue="fPHvtIAf3pQeZUoAI9C2/vdXMHBpqqEq+67P5Ypyu4+9IWqs3yc9TZcMWQ0THLxUwqseQPyVvakuYFtCwJHsxA==" saltValue="QHIogSs2PrwAfdqa9PAOFQ==" spinCount="100000" sqref="AD82" name="Rango2_88_5_5_23_4"/>
    <protectedRange algorithmName="SHA-512" hashValue="LEEeiU6pKqm7TAP46VGlz0q+evvFwpT/0iLpRuWuQ7MacbP0OGL1/FSmrIEOg2rb6M+Jla2bPbVWiGag27j87w==" saltValue="HEVt+pS5OloNDlqSnzGLLw==" spinCount="100000" sqref="AJ82" name="Rango2_8_7_23_5"/>
    <protectedRange algorithmName="SHA-512" hashValue="q2z5hEFmXS0v2chiPTC/VCoDWNlnhp+Xe6Ybfxe48vIsnB/KTJQxJv+pFUnCXfZ9T6vyJopuqFFNROfQTW/JUw==" saltValue="IctfdGJb5tOTpq+KPi9vww==" spinCount="100000" sqref="AF82:AG82" name="Rango2_88_39_41_5"/>
    <protectedRange algorithmName="SHA-512" hashValue="AYYX88LSDB6RDNMvSqt0KPGWPjBqTk56tMxTOlv5QD61MGTKAAQnSnudvNDWPN0Bbllh2qRQC+P5uq7goxjdrw==" saltValue="i/iPMewnks1FoXYOjKMEVg==" spinCount="100000" sqref="AC82" name="Rango2_87_6_23_5"/>
    <protectedRange algorithmName="SHA-512" hashValue="NUll9P9xh7KbSfMYpMxsRZLfDw/y/AzW2LSWlpXVscBDqiAxmzo71xjs+a2lh+jRa7pceOC849slke4+ZKx8LA==" saltValue="8qbkKpQ+CiQuLnqgShNvXA==" spinCount="100000" sqref="U82" name="Rango2_88_6_23_5"/>
    <protectedRange algorithmName="SHA-512" hashValue="KHhv3JU/LRdRrRTxxkgFceEHPZ5UzadmpZRZR3zmQRnPvkUJZuanRafIJ+qde0IWwLZSvFIQDyUAHq6v6k7XIg==" saltValue="2GKG1kCzVNNcn+vbOPuhJA==" spinCount="100000" sqref="R82" name="Rango2_2_5_23_5"/>
    <protectedRange algorithmName="SHA-512" hashValue="XZw03RosI/l0z9FxmTtF29EdZ7P+4+ybhqoaAAUmURojSR5XbGfjC4f2i8gMqfY+RI9JvfdCA6PSh9TduXfUxA==" saltValue="5TPtLq2WoiRSae/yaDPnTw==" spinCount="100000" sqref="S82:T82 V82:AB82 V83:V84" name="Rango2_99_28_5"/>
    <protectedRange algorithmName="SHA-512" hashValue="RQ91b7oAw60DVtcgB2vRpial2kSdzJx5guGCTYUwXYkKrtrUHfiYnLf9R+SNpYXlJDYpyEJLhcWwP0EqNN86dQ==" saltValue="W3RbH3zrcY9sy39xNwXNxg==" spinCount="100000" sqref="BB82:BJ82" name="Rango2_88_99_14_5"/>
    <protectedRange algorithmName="SHA-512" hashValue="fMbmUM1DQ7FuAPRNvFL5mPdHUYjQnlLFhkuaxvHguaqR7aWyDxcmJs0jLYQfQKY+oyhsMb4Lew4VL6i7um3/ew==" saltValue="ydaTm0CeH8+/cYqoL/AMaQ==" spinCount="100000" sqref="AX82:BA82 AV82" name="Rango2_88_91_23_5"/>
    <protectedRange algorithmName="SHA-512" hashValue="CHipOQaT63FWw628cQcXXJRZlrbNZ7OgmnEbDx38UmmH7z19GRYEzXFiVOzHAy1OAaAbST7g2bHZHDKQp2qm3w==" saltValue="iRVuL+373yLHv0ZHzS9qog==" spinCount="100000" sqref="AM82" name="Rango2_88_7_5_46_4"/>
    <protectedRange algorithmName="SHA-512" hashValue="NkG6oHuDGvGBEiLAAq8MEJHEfLQUMyjihfH+DBXhT+eQW0r1yri7tOJEFRM9nbOejjjXiviq9RFo7KB7wF+xJA==" saltValue="bpjB0AAANu2X/PeR3eiFkA==" spinCount="100000" sqref="AN82:AT82" name="Rango2_88_65_23_5"/>
    <protectedRange algorithmName="SHA-512" hashValue="XZw03RosI/l0z9FxmTtF29EdZ7P+4+ybhqoaAAUmURojSR5XbGfjC4f2i8gMqfY+RI9JvfdCA6PSh9TduXfUxA==" saltValue="5TPtLq2WoiRSae/yaDPnTw==" spinCount="100000" sqref="AU82 AW82 BK82:BM82" name="Rango2_99_42_5"/>
    <protectedRange algorithmName="SHA-512" hashValue="RQ91b7oAw60DVtcgB2vRpial2kSdzJx5guGCTYUwXYkKrtrUHfiYnLf9R+SNpYXlJDYpyEJLhcWwP0EqNN86dQ==" saltValue="W3RbH3zrcY9sy39xNwXNxg==" spinCount="100000" sqref="BW82:BZ82" name="Rango2_88_99_46_4"/>
    <protectedRange algorithmName="SHA-512" hashValue="XZw03RosI/l0z9FxmTtF29EdZ7P+4+ybhqoaAAUmURojSR5XbGfjC4f2i8gMqfY+RI9JvfdCA6PSh9TduXfUxA==" saltValue="5TPtLq2WoiRSae/yaDPnTw==" spinCount="100000" sqref="BS82:BV82 CA82:CC82" name="Rango2_99_56_4"/>
    <protectedRange algorithmName="SHA-512" hashValue="XZw03RosI/l0z9FxmTtF29EdZ7P+4+ybhqoaAAUmURojSR5XbGfjC4f2i8gMqfY+RI9JvfdCA6PSh9TduXfUxA==" saltValue="5TPtLq2WoiRSae/yaDPnTw==" spinCount="100000" sqref="CF82:CG82" name="Rango2_99_70_4"/>
    <protectedRange algorithmName="SHA-512" hashValue="XZw03RosI/l0z9FxmTtF29EdZ7P+4+ybhqoaAAUmURojSR5XbGfjC4f2i8gMqfY+RI9JvfdCA6PSh9TduXfUxA==" saltValue="5TPtLq2WoiRSae/yaDPnTw==" spinCount="100000" sqref="CK82:CL82" name="Rango2_99_84_4"/>
    <protectedRange algorithmName="SHA-512" hashValue="XZw03RosI/l0z9FxmTtF29EdZ7P+4+ybhqoaAAUmURojSR5XbGfjC4f2i8gMqfY+RI9JvfdCA6PSh9TduXfUxA==" saltValue="5TPtLq2WoiRSae/yaDPnTw==" spinCount="100000" sqref="CQ82:CR82" name="Rango2_99_98_4"/>
    <protectedRange algorithmName="SHA-512" hashValue="RQ91b7oAw60DVtcgB2vRpial2kSdzJx5guGCTYUwXYkKrtrUHfiYnLf9R+SNpYXlJDYpyEJLhcWwP0EqNN86dQ==" saltValue="W3RbH3zrcY9sy39xNwXNxg==" spinCount="100000" sqref="BB85:BJ86 BW85:BZ86" name="Rango2_88_99_27"/>
    <protectedRange algorithmName="SHA-512" hashValue="fMbmUM1DQ7FuAPRNvFL5mPdHUYjQnlLFhkuaxvHguaqR7aWyDxcmJs0jLYQfQKY+oyhsMb4Lew4VL6i7um3/ew==" saltValue="ydaTm0CeH8+/cYqoL/AMaQ==" spinCount="100000" sqref="AV85:AV86 AX85:BA86" name="Rango2_88_91_25"/>
    <protectedRange algorithmName="SHA-512" hashValue="CHipOQaT63FWw628cQcXXJRZlrbNZ7OgmnEbDx38UmmH7z19GRYEzXFiVOzHAy1OAaAbST7g2bHZHDKQp2qm3w==" saltValue="iRVuL+373yLHv0ZHzS9qog==" spinCount="100000" sqref="AH85:AI86 AK85:AK86 AM85:AM86" name="Rango2_88_7_5_27"/>
    <protectedRange algorithmName="SHA-512" hashValue="NkG6oHuDGvGBEiLAAq8MEJHEfLQUMyjihfH+DBXhT+eQW0r1yri7tOJEFRM9nbOejjjXiviq9RFo7KB7wF+xJA==" saltValue="bpjB0AAANu2X/PeR3eiFkA==" spinCount="100000" sqref="AN85:AT86" name="Rango2_88_65_25"/>
    <protectedRange algorithmName="SHA-512" hashValue="fPHvtIAf3pQeZUoAI9C2/vdXMHBpqqEq+67P5Ypyu4+9IWqs3yc9TZcMWQ0THLxUwqseQPyVvakuYFtCwJHsxA==" saltValue="QHIogSs2PrwAfdqa9PAOFQ==" spinCount="100000" sqref="AD85:AD86" name="Rango2_88_5_5_25"/>
    <protectedRange algorithmName="SHA-512" hashValue="LEEeiU6pKqm7TAP46VGlz0q+evvFwpT/0iLpRuWuQ7MacbP0OGL1/FSmrIEOg2rb6M+Jla2bPbVWiGag27j87w==" saltValue="HEVt+pS5OloNDlqSnzGLLw==" spinCount="100000" sqref="AJ85:AJ86" name="Rango2_8_7_25"/>
    <protectedRange algorithmName="SHA-512" hashValue="q2z5hEFmXS0v2chiPTC/VCoDWNlnhp+Xe6Ybfxe48vIsnB/KTJQxJv+pFUnCXfZ9T6vyJopuqFFNROfQTW/JUw==" saltValue="IctfdGJb5tOTpq+KPi9vww==" spinCount="100000" sqref="AF85:AG86" name="Rango2_88_39_48"/>
    <protectedRange algorithmName="SHA-512" hashValue="AYYX88LSDB6RDNMvSqt0KPGWPjBqTk56tMxTOlv5QD61MGTKAAQnSnudvNDWPN0Bbllh2qRQC+P5uq7goxjdrw==" saltValue="i/iPMewnks1FoXYOjKMEVg==" spinCount="100000" sqref="AC85:AC86" name="Rango2_87_6_25"/>
    <protectedRange algorithmName="SHA-512" hashValue="NUll9P9xh7KbSfMYpMxsRZLfDw/y/AzW2LSWlpXVscBDqiAxmzo71xjs+a2lh+jRa7pceOC849slke4+ZKx8LA==" saltValue="8qbkKpQ+CiQuLnqgShNvXA==" spinCount="100000" sqref="U85:U86" name="Rango2_88_6_25"/>
    <protectedRange algorithmName="SHA-512" hashValue="KHhv3JU/LRdRrRTxxkgFceEHPZ5UzadmpZRZR3zmQRnPvkUJZuanRafIJ+qde0IWwLZSvFIQDyUAHq6v6k7XIg==" saltValue="2GKG1kCzVNNcn+vbOPuhJA==" spinCount="100000" sqref="R85:R86" name="Rango2_2_5_25"/>
    <protectedRange algorithmName="SHA-512" hashValue="XZw03RosI/l0z9FxmTtF29EdZ7P+4+ybhqoaAAUmURojSR5XbGfjC4f2i8gMqfY+RI9JvfdCA6PSh9TduXfUxA==" saltValue="5TPtLq2WoiRSae/yaDPnTw==" spinCount="100000" sqref="AU85:AU86 AW85:AW86 BS85:BV86 CK85:CL86 CT85:CU86 CW85:CZ86 BK86:BM86 W85:AB86 CF85:CG86 P85:P86 S85:T86 CA85:CC86 CQ85:CR86 DB85:DO86 BK85:BL85" name="Rango2_99_65"/>
    <protectedRange algorithmName="SHA-512" hashValue="XZw03RosI/l0z9FxmTtF29EdZ7P+4+ybhqoaAAUmURojSR5XbGfjC4f2i8gMqfY+RI9JvfdCA6PSh9TduXfUxA==" saltValue="5TPtLq2WoiRSae/yaDPnTw==" spinCount="100000" sqref="V85:V86" name="Rango2_99_28_6"/>
    <protectedRange algorithmName="SHA-512" hashValue="RQ91b7oAw60DVtcgB2vRpial2kSdzJx5guGCTYUwXYkKrtrUHfiYnLf9R+SNpYXlJDYpyEJLhcWwP0EqNN86dQ==" saltValue="W3RbH3zrcY9sy39xNwXNxg==" spinCount="100000" sqref="BB87:BJ87 BW87:BZ87" name="Rango2_88_99_28"/>
    <protectedRange algorithmName="SHA-512" hashValue="fMbmUM1DQ7FuAPRNvFL5mPdHUYjQnlLFhkuaxvHguaqR7aWyDxcmJs0jLYQfQKY+oyhsMb4Lew4VL6i7um3/ew==" saltValue="ydaTm0CeH8+/cYqoL/AMaQ==" spinCount="100000" sqref="AV87 AX87:BA87" name="Rango2_88_91_26"/>
    <protectedRange algorithmName="SHA-512" hashValue="CHipOQaT63FWw628cQcXXJRZlrbNZ7OgmnEbDx38UmmH7z19GRYEzXFiVOzHAy1OAaAbST7g2bHZHDKQp2qm3w==" saltValue="iRVuL+373yLHv0ZHzS9qog==" spinCount="100000" sqref="AH87:AI87 AK87 AM87" name="Rango2_88_7_5_28"/>
    <protectedRange algorithmName="SHA-512" hashValue="NkG6oHuDGvGBEiLAAq8MEJHEfLQUMyjihfH+DBXhT+eQW0r1yri7tOJEFRM9nbOejjjXiviq9RFo7KB7wF+xJA==" saltValue="bpjB0AAANu2X/PeR3eiFkA==" spinCount="100000" sqref="AN87:AT87" name="Rango2_88_65_26"/>
    <protectedRange algorithmName="SHA-512" hashValue="fPHvtIAf3pQeZUoAI9C2/vdXMHBpqqEq+67P5Ypyu4+9IWqs3yc9TZcMWQ0THLxUwqseQPyVvakuYFtCwJHsxA==" saltValue="QHIogSs2PrwAfdqa9PAOFQ==" spinCount="100000" sqref="AD87" name="Rango2_88_5_5_26"/>
    <protectedRange algorithmName="SHA-512" hashValue="LEEeiU6pKqm7TAP46VGlz0q+evvFwpT/0iLpRuWuQ7MacbP0OGL1/FSmrIEOg2rb6M+Jla2bPbVWiGag27j87w==" saltValue="HEVt+pS5OloNDlqSnzGLLw==" spinCount="100000" sqref="AJ87" name="Rango2_8_7_26"/>
    <protectedRange algorithmName="SHA-512" hashValue="q2z5hEFmXS0v2chiPTC/VCoDWNlnhp+Xe6Ybfxe48vIsnB/KTJQxJv+pFUnCXfZ9T6vyJopuqFFNROfQTW/JUw==" saltValue="IctfdGJb5tOTpq+KPi9vww==" spinCount="100000" sqref="AF87:AG87" name="Rango2_88_39_49"/>
    <protectedRange algorithmName="SHA-512" hashValue="AYYX88LSDB6RDNMvSqt0KPGWPjBqTk56tMxTOlv5QD61MGTKAAQnSnudvNDWPN0Bbllh2qRQC+P5uq7goxjdrw==" saltValue="i/iPMewnks1FoXYOjKMEVg==" spinCount="100000" sqref="AC87" name="Rango2_87_6_26"/>
    <protectedRange algorithmName="SHA-512" hashValue="NUll9P9xh7KbSfMYpMxsRZLfDw/y/AzW2LSWlpXVscBDqiAxmzo71xjs+a2lh+jRa7pceOC849slke4+ZKx8LA==" saltValue="8qbkKpQ+CiQuLnqgShNvXA==" spinCount="100000" sqref="U87" name="Rango2_88_6_26"/>
    <protectedRange algorithmName="SHA-512" hashValue="KHhv3JU/LRdRrRTxxkgFceEHPZ5UzadmpZRZR3zmQRnPvkUJZuanRafIJ+qde0IWwLZSvFIQDyUAHq6v6k7XIg==" saltValue="2GKG1kCzVNNcn+vbOPuhJA==" spinCount="100000" sqref="R87" name="Rango2_2_5_26"/>
    <protectedRange algorithmName="SHA-512" hashValue="XZw03RosI/l0z9FxmTtF29EdZ7P+4+ybhqoaAAUmURojSR5XbGfjC4f2i8gMqfY+RI9JvfdCA6PSh9TduXfUxA==" saltValue="5TPtLq2WoiRSae/yaDPnTw==" spinCount="100000" sqref="AU87 AW87 BS87:BV87 CK87:CL87 CT87:CU87 CW87:CZ87 BK87:BL87 W87:AB87 CF87:CG87 P87 S87:T87 CA87:CC87 CQ87:CR87 DB87:DO87" name="Rango2_99_69"/>
    <protectedRange algorithmName="SHA-512" hashValue="XZw03RosI/l0z9FxmTtF29EdZ7P+4+ybhqoaAAUmURojSR5XbGfjC4f2i8gMqfY+RI9JvfdCA6PSh9TduXfUxA==" saltValue="5TPtLq2WoiRSae/yaDPnTw==" spinCount="100000" sqref="V87" name="Rango2_99_28_7"/>
    <protectedRange algorithmName="SHA-512" hashValue="RQ91b7oAw60DVtcgB2vRpial2kSdzJx5guGCTYUwXYkKrtrUHfiYnLf9R+SNpYXlJDYpyEJLhcWwP0EqNN86dQ==" saltValue="W3RbH3zrcY9sy39xNwXNxg==" spinCount="100000" sqref="BW88:BZ88" name="Rango2_88_99_29"/>
    <protectedRange algorithmName="SHA-512" hashValue="CHipOQaT63FWw628cQcXXJRZlrbNZ7OgmnEbDx38UmmH7z19GRYEzXFiVOzHAy1OAaAbST7g2bHZHDKQp2qm3w==" saltValue="iRVuL+373yLHv0ZHzS9qog==" spinCount="100000" sqref="AH88:AI88 AK88 AM88" name="Rango2_88_7_5_29"/>
    <protectedRange algorithmName="SHA-512" hashValue="NkG6oHuDGvGBEiLAAq8MEJHEfLQUMyjihfH+DBXhT+eQW0r1yri7tOJEFRM9nbOejjjXiviq9RFo7KB7wF+xJA==" saltValue="bpjB0AAANu2X/PeR3eiFkA==" spinCount="100000" sqref="AN88:AR88" name="Rango2_88_65_27"/>
    <protectedRange algorithmName="SHA-512" hashValue="fPHvtIAf3pQeZUoAI9C2/vdXMHBpqqEq+67P5Ypyu4+9IWqs3yc9TZcMWQ0THLxUwqseQPyVvakuYFtCwJHsxA==" saltValue="QHIogSs2PrwAfdqa9PAOFQ==" spinCount="100000" sqref="AD88" name="Rango2_88_5_5_27"/>
    <protectedRange algorithmName="SHA-512" hashValue="LEEeiU6pKqm7TAP46VGlz0q+evvFwpT/0iLpRuWuQ7MacbP0OGL1/FSmrIEOg2rb6M+Jla2bPbVWiGag27j87w==" saltValue="HEVt+pS5OloNDlqSnzGLLw==" spinCount="100000" sqref="AJ88" name="Rango2_8_7_27"/>
    <protectedRange algorithmName="SHA-512" hashValue="q2z5hEFmXS0v2chiPTC/VCoDWNlnhp+Xe6Ybfxe48vIsnB/KTJQxJv+pFUnCXfZ9T6vyJopuqFFNROfQTW/JUw==" saltValue="IctfdGJb5tOTpq+KPi9vww==" spinCount="100000" sqref="AF88:AG88" name="Rango2_88_39_50"/>
    <protectedRange algorithmName="SHA-512" hashValue="AYYX88LSDB6RDNMvSqt0KPGWPjBqTk56tMxTOlv5QD61MGTKAAQnSnudvNDWPN0Bbllh2qRQC+P5uq7goxjdrw==" saltValue="i/iPMewnks1FoXYOjKMEVg==" spinCount="100000" sqref="AC88" name="Rango2_87_6_27"/>
    <protectedRange algorithmName="SHA-512" hashValue="NUll9P9xh7KbSfMYpMxsRZLfDw/y/AzW2LSWlpXVscBDqiAxmzo71xjs+a2lh+jRa7pceOC849slke4+ZKx8LA==" saltValue="8qbkKpQ+CiQuLnqgShNvXA==" spinCount="100000" sqref="U88" name="Rango2_88_6_27"/>
    <protectedRange algorithmName="SHA-512" hashValue="KHhv3JU/LRdRrRTxxkgFceEHPZ5UzadmpZRZR3zmQRnPvkUJZuanRafIJ+qde0IWwLZSvFIQDyUAHq6v6k7XIg==" saltValue="2GKG1kCzVNNcn+vbOPuhJA==" spinCount="100000" sqref="R88" name="Rango2_2_5_27"/>
    <protectedRange algorithmName="SHA-512" hashValue="XZw03RosI/l0z9FxmTtF29EdZ7P+4+ybhqoaAAUmURojSR5XbGfjC4f2i8gMqfY+RI9JvfdCA6PSh9TduXfUxA==" saltValue="5TPtLq2WoiRSae/yaDPnTw==" spinCount="100000" sqref="BS88:BV88 CK88:CL88 CT88:CU88 CW88:CZ88 CF88:CG88 P88 S88:T88 CA88:CC88 CQ88:CR88 DB88:DO88 V88:AB88" name="Rango2_99_71"/>
    <protectedRange algorithmName="SHA-512" hashValue="RQ91b7oAw60DVtcgB2vRpial2kSdzJx5guGCTYUwXYkKrtrUHfiYnLf9R+SNpYXlJDYpyEJLhcWwP0EqNN86dQ==" saltValue="W3RbH3zrcY9sy39xNwXNxg==" spinCount="100000" sqref="BB88:BJ88" name="Rango2_88_99_11_2"/>
    <protectedRange algorithmName="SHA-512" hashValue="fMbmUM1DQ7FuAPRNvFL5mPdHUYjQnlLFhkuaxvHguaqR7aWyDxcmJs0jLYQfQKY+oyhsMb4Lew4VL6i7um3/ew==" saltValue="ydaTm0CeH8+/cYqoL/AMaQ==" spinCount="100000" sqref="AX88:BA88 AV88" name="Rango2_88_91_11_2"/>
    <protectedRange algorithmName="SHA-512" hashValue="NkG6oHuDGvGBEiLAAq8MEJHEfLQUMyjihfH+DBXhT+eQW0r1yri7tOJEFRM9nbOejjjXiviq9RFo7KB7wF+xJA==" saltValue="bpjB0AAANu2X/PeR3eiFkA==" spinCount="100000" sqref="AS88:AT88" name="Rango2_88_65_11_2"/>
    <protectedRange algorithmName="SHA-512" hashValue="XZw03RosI/l0z9FxmTtF29EdZ7P+4+ybhqoaAAUmURojSR5XbGfjC4f2i8gMqfY+RI9JvfdCA6PSh9TduXfUxA==" saltValue="5TPtLq2WoiRSae/yaDPnTw==" spinCount="100000" sqref="AW88 BK88:BL88 AU88" name="Rango2_99_40_2"/>
    <protectedRange algorithmName="SHA-512" hashValue="Umj9+5Ys20VQPxBFtc6qE5LtKKSgPKwit+B8dd4XnEUaLfBM2ozpkEC4YxwK0SbBiAHDDex+pY+LomQ0lyuamQ==" saltValue="N2/MCRws+mmA+NXw0axolg==" spinCount="100000" sqref="GK63:GK64 GI63:GI64 GM63:GM64" name="Rango2_31_2_24"/>
    <protectedRange algorithmName="SHA-512" hashValue="XZw03RosI/l0z9FxmTtF29EdZ7P+4+ybhqoaAAUmURojSR5XbGfjC4f2i8gMqfY+RI9JvfdCA6PSh9TduXfUxA==" saltValue="5TPtLq2WoiRSae/yaDPnTw==" spinCount="100000" sqref="GN63:GN64 GL63:GL64 HK63:HK64" name="Rango2_99_72"/>
    <protectedRange algorithmName="SHA-512" hashValue="YXHanhqXL0e4jPrzkCF8r/22WmlCviFUW909WKuG1JOcU0mp0/Huh0aP3EaGYxV2ep0WGu48HsShAy4Ka2uOiw==" saltValue="h/7U5iwJm7DLR4tRVfwZYw==" spinCount="100000" sqref="GJ63:GJ64" name="Rango2_33_24"/>
    <protectedRange algorithmName="SHA-512" hashValue="pL4tgTKqwEsWSIEGFTBd+4pvEhE7d5Q99Eijs+L/Y1rhA0saQGGRJw5Pv2HLOP0quglztFwB6WVnQ1YGxd4AiQ==" saltValue="IF5mhk2RcoEjrcYppes1VA==" spinCount="100000" sqref="FU63" name="Rango2_30_14_1"/>
    <protectedRange algorithmName="SHA-512" hashValue="pL4tgTKqwEsWSIEGFTBd+4pvEhE7d5Q99Eijs+L/Y1rhA0saQGGRJw5Pv2HLOP0quglztFwB6WVnQ1YGxd4AiQ==" saltValue="IF5mhk2RcoEjrcYppes1VA==" spinCount="100000" sqref="FU64" name="Rango2_30_15_1"/>
    <protectedRange algorithmName="SHA-512" hashValue="Umj9+5Ys20VQPxBFtc6qE5LtKKSgPKwit+B8dd4XnEUaLfBM2ozpkEC4YxwK0SbBiAHDDex+pY+LomQ0lyuamQ==" saltValue="N2/MCRws+mmA+NXw0axolg==" spinCount="100000" sqref="FZ63" name="Rango2_31_2_31"/>
    <protectedRange algorithmName="SHA-512" hashValue="Umj9+5Ys20VQPxBFtc6qE5LtKKSgPKwit+B8dd4XnEUaLfBM2ozpkEC4YxwK0SbBiAHDDex+pY+LomQ0lyuamQ==" saltValue="N2/MCRws+mmA+NXw0axolg==" spinCount="100000" sqref="FZ64" name="Rango2_31_2_32"/>
    <protectedRange algorithmName="SHA-512" hashValue="YXHanhqXL0e4jPrzkCF8r/22WmlCviFUW909WKuG1JOcU0mp0/Huh0aP3EaGYxV2ep0WGu48HsShAy4Ka2uOiw==" saltValue="h/7U5iwJm7DLR4tRVfwZYw==" spinCount="100000" sqref="GD63" name="Rango2_33_13_1"/>
    <protectedRange algorithmName="SHA-512" hashValue="YXHanhqXL0e4jPrzkCF8r/22WmlCviFUW909WKuG1JOcU0mp0/Huh0aP3EaGYxV2ep0WGu48HsShAy4Ka2uOiw==" saltValue="h/7U5iwJm7DLR4tRVfwZYw==" spinCount="100000" sqref="GD64" name="Rango2_33_14_1"/>
    <protectedRange algorithmName="SHA-512" hashValue="Rgskw+AQdeJ5qbJdarzTa3SCkJfDGziy0Uan5N0F3IWn/H3Z/e+VcB56R7Nes7MPxNHewNP1sSSucVjz3iTLeA==" saltValue="qKZH3DnwaZHBzy3cBZo1qQ==" spinCount="100000" sqref="GG63" name="Rango2_31_28_13_1"/>
    <protectedRange algorithmName="SHA-512" hashValue="Umj9+5Ys20VQPxBFtc6qE5LtKKSgPKwit+B8dd4XnEUaLfBM2ozpkEC4YxwK0SbBiAHDDex+pY+LomQ0lyuamQ==" saltValue="N2/MCRws+mmA+NXw0axolg==" spinCount="100000" sqref="GF63" name="Rango2_31_2_57"/>
    <protectedRange algorithmName="SHA-512" hashValue="Rgskw+AQdeJ5qbJdarzTa3SCkJfDGziy0Uan5N0F3IWn/H3Z/e+VcB56R7Nes7MPxNHewNP1sSSucVjz3iTLeA==" saltValue="qKZH3DnwaZHBzy3cBZo1qQ==" spinCount="100000" sqref="GG64" name="Rango2_31_28_14_1"/>
    <protectedRange algorithmName="SHA-512" hashValue="Umj9+5Ys20VQPxBFtc6qE5LtKKSgPKwit+B8dd4XnEUaLfBM2ozpkEC4YxwK0SbBiAHDDex+pY+LomQ0lyuamQ==" saltValue="N2/MCRws+mmA+NXw0axolg==" spinCount="100000" sqref="GF64" name="Rango2_31_2_58"/>
    <protectedRange algorithmName="SHA-512" hashValue="EEHzbvEYwO1eufllBljOz0uf9BJ2ENtvOScQ7IsS321QhYbwKn7qhHKKP8cKj02rTDvVRMWvwQ1ZP0mZWsBprQ==" saltValue="CjXqBRFbKezlWOFV37MnDQ==" spinCount="100000" sqref="GO63" name="Rango2_30_2_31"/>
    <protectedRange algorithmName="SHA-512" hashValue="EEHzbvEYwO1eufllBljOz0uf9BJ2ENtvOScQ7IsS321QhYbwKn7qhHKKP8cKj02rTDvVRMWvwQ1ZP0mZWsBprQ==" saltValue="CjXqBRFbKezlWOFV37MnDQ==" spinCount="100000" sqref="GO64" name="Rango2_30_2_32"/>
    <protectedRange algorithmName="SHA-512" hashValue="EEHzbvEYwO1eufllBljOz0uf9BJ2ENtvOScQ7IsS321QhYbwKn7qhHKKP8cKj02rTDvVRMWvwQ1ZP0mZWsBprQ==" saltValue="CjXqBRFbKezlWOFV37MnDQ==" spinCount="100000" sqref="GR63:GS63" name="Rango2_30_2_44"/>
    <protectedRange algorithmName="SHA-512" hashValue="EEHzbvEYwO1eufllBljOz0uf9BJ2ENtvOScQ7IsS321QhYbwKn7qhHKKP8cKj02rTDvVRMWvwQ1ZP0mZWsBprQ==" saltValue="CjXqBRFbKezlWOFV37MnDQ==" spinCount="100000" sqref="GR64:GS64" name="Rango2_30_2_45"/>
    <protectedRange algorithmName="SHA-512" hashValue="EEHzbvEYwO1eufllBljOz0uf9BJ2ENtvOScQ7IsS321QhYbwKn7qhHKKP8cKj02rTDvVRMWvwQ1ZP0mZWsBprQ==" saltValue="CjXqBRFbKezlWOFV37MnDQ==" spinCount="100000" sqref="GX63" name="Rango2_30_2_57"/>
    <protectedRange algorithmName="SHA-512" hashValue="EEHzbvEYwO1eufllBljOz0uf9BJ2ENtvOScQ7IsS321QhYbwKn7qhHKKP8cKj02rTDvVRMWvwQ1ZP0mZWsBprQ==" saltValue="CjXqBRFbKezlWOFV37MnDQ==" spinCount="100000" sqref="GX64" name="Rango2_30_2_58"/>
    <protectedRange algorithmName="SHA-512" hashValue="q2z5hEFmXS0v2chiPTC/VCoDWNlnhp+Xe6Ybfxe48vIsnB/KTJQxJv+pFUnCXfZ9T6vyJopuqFFNROfQTW/JUw==" saltValue="IctfdGJb5tOTpq+KPi9vww==" spinCount="100000" sqref="IB63" name="Rango2_88_39_45_1"/>
    <protectedRange algorithmName="SHA-512" hashValue="q2z5hEFmXS0v2chiPTC/VCoDWNlnhp+Xe6Ybfxe48vIsnB/KTJQxJv+pFUnCXfZ9T6vyJopuqFFNROfQTW/JUw==" saltValue="IctfdGJb5tOTpq+KPi9vww==" spinCount="100000" sqref="IB64" name="Rango2_88_39_46_1"/>
    <protectedRange algorithmName="SHA-512" hashValue="q2z5hEFmXS0v2chiPTC/VCoDWNlnhp+Xe6Ybfxe48vIsnB/KTJQxJv+pFUnCXfZ9T6vyJopuqFFNROfQTW/JUw==" saltValue="IctfdGJb5tOTpq+KPi9vww==" spinCount="100000" sqref="IE63:IK63" name="Rango2_88_39_58"/>
    <protectedRange algorithmName="SHA-512" hashValue="q2z5hEFmXS0v2chiPTC/VCoDWNlnhp+Xe6Ybfxe48vIsnB/KTJQxJv+pFUnCXfZ9T6vyJopuqFFNROfQTW/JUw==" saltValue="IctfdGJb5tOTpq+KPi9vww==" spinCount="100000" sqref="IE64:IK64" name="Rango2_88_39_59"/>
    <protectedRange algorithmName="SHA-512" hashValue="Umj9+5Ys20VQPxBFtc6qE5LtKKSgPKwit+B8dd4XnEUaLfBM2ozpkEC4YxwK0SbBiAHDDex+pY+LomQ0lyuamQ==" saltValue="N2/MCRws+mmA+NXw0axolg==" spinCount="100000" sqref="GK65:GK70 GI65:GI70 GM65:GM70" name="Rango2_31_2_25"/>
    <protectedRange algorithmName="SHA-512" hashValue="XZw03RosI/l0z9FxmTtF29EdZ7P+4+ybhqoaAAUmURojSR5XbGfjC4f2i8gMqfY+RI9JvfdCA6PSh9TduXfUxA==" saltValue="5TPtLq2WoiRSae/yaDPnTw==" spinCount="100000" sqref="GN65:GN70 GL65:GL70 HK65:HK70" name="Rango2_99_73"/>
    <protectedRange algorithmName="SHA-512" hashValue="YXHanhqXL0e4jPrzkCF8r/22WmlCviFUW909WKuG1JOcU0mp0/Huh0aP3EaGYxV2ep0WGu48HsShAy4Ka2uOiw==" saltValue="h/7U5iwJm7DLR4tRVfwZYw==" spinCount="100000" sqref="GJ65:GJ70" name="Rango2_33_25"/>
    <protectedRange algorithmName="SHA-512" hashValue="9+DNppQbWrLYYUMoJ+lyQctV2bX3Vq9kZnegLbpjTLP49It2ovUbcartuoQTeXgP+TGpY//7mDH/UQlFCKDGiA==" saltValue="KUnni6YEm00anzSSvyLqQA==" spinCount="100000" sqref="FI66" name="Rango2_18_7"/>
    <protectedRange algorithmName="SHA-512" hashValue="9+DNppQbWrLYYUMoJ+lyQctV2bX3Vq9kZnegLbpjTLP49It2ovUbcartuoQTeXgP+TGpY//7mDH/UQlFCKDGiA==" saltValue="KUnni6YEm00anzSSvyLqQA==" spinCount="100000" sqref="FI69:FI70" name="Rango2_18_8"/>
    <protectedRange algorithmName="SHA-512" hashValue="pL4tgTKqwEsWSIEGFTBd+4pvEhE7d5Q99Eijs+L/Y1rhA0saQGGRJw5Pv2HLOP0quglztFwB6WVnQ1YGxd4AiQ==" saltValue="IF5mhk2RcoEjrcYppes1VA==" spinCount="100000" sqref="FU65:FU67" name="Rango2_30_17_1"/>
    <protectedRange algorithmName="SHA-512" hashValue="pL4tgTKqwEsWSIEGFTBd+4pvEhE7d5Q99Eijs+L/Y1rhA0saQGGRJw5Pv2HLOP0quglztFwB6WVnQ1YGxd4AiQ==" saltValue="IF5mhk2RcoEjrcYppes1VA==" spinCount="100000" sqref="FU68" name="Rango2_30_18_1"/>
    <protectedRange algorithmName="SHA-512" hashValue="pL4tgTKqwEsWSIEGFTBd+4pvEhE7d5Q99Eijs+L/Y1rhA0saQGGRJw5Pv2HLOP0quglztFwB6WVnQ1YGxd4AiQ==" saltValue="IF5mhk2RcoEjrcYppes1VA==" spinCount="100000" sqref="FU69:FU70" name="Rango2_30_19_1"/>
    <protectedRange algorithmName="SHA-512" hashValue="Umj9+5Ys20VQPxBFtc6qE5LtKKSgPKwit+B8dd4XnEUaLfBM2ozpkEC4YxwK0SbBiAHDDex+pY+LomQ0lyuamQ==" saltValue="N2/MCRws+mmA+NXw0axolg==" spinCount="100000" sqref="FZ65:FZ67" name="Rango2_31_2_34"/>
    <protectedRange algorithmName="SHA-512" hashValue="Umj9+5Ys20VQPxBFtc6qE5LtKKSgPKwit+B8dd4XnEUaLfBM2ozpkEC4YxwK0SbBiAHDDex+pY+LomQ0lyuamQ==" saltValue="N2/MCRws+mmA+NXw0axolg==" spinCount="100000" sqref="FZ68" name="Rango2_31_2_35"/>
    <protectedRange algorithmName="SHA-512" hashValue="Umj9+5Ys20VQPxBFtc6qE5LtKKSgPKwit+B8dd4XnEUaLfBM2ozpkEC4YxwK0SbBiAHDDex+pY+LomQ0lyuamQ==" saltValue="N2/MCRws+mmA+NXw0axolg==" spinCount="100000" sqref="FZ69:FZ70" name="Rango2_31_2_36"/>
    <protectedRange algorithmName="SHA-512" hashValue="Umj9+5Ys20VQPxBFtc6qE5LtKKSgPKwit+B8dd4XnEUaLfBM2ozpkEC4YxwK0SbBiAHDDex+pY+LomQ0lyuamQ==" saltValue="N2/MCRws+mmA+NXw0axolg==" spinCount="100000" sqref="GC67" name="Rango2_31_2_47"/>
    <protectedRange algorithmName="SHA-512" hashValue="YXHanhqXL0e4jPrzkCF8r/22WmlCviFUW909WKuG1JOcU0mp0/Huh0aP3EaGYxV2ep0WGu48HsShAy4Ka2uOiw==" saltValue="h/7U5iwJm7DLR4tRVfwZYw==" spinCount="100000" sqref="GD65:GD67" name="Rango2_33_16_1"/>
    <protectedRange algorithmName="SHA-512" hashValue="Umj9+5Ys20VQPxBFtc6qE5LtKKSgPKwit+B8dd4XnEUaLfBM2ozpkEC4YxwK0SbBiAHDDex+pY+LomQ0lyuamQ==" saltValue="N2/MCRws+mmA+NXw0axolg==" spinCount="100000" sqref="GC68" name="Rango2_31_2_48"/>
    <protectedRange algorithmName="SHA-512" hashValue="YXHanhqXL0e4jPrzkCF8r/22WmlCviFUW909WKuG1JOcU0mp0/Huh0aP3EaGYxV2ep0WGu48HsShAy4Ka2uOiw==" saltValue="h/7U5iwJm7DLR4tRVfwZYw==" spinCount="100000" sqref="GD68" name="Rango2_33_17_1"/>
    <protectedRange algorithmName="SHA-512" hashValue="Umj9+5Ys20VQPxBFtc6qE5LtKKSgPKwit+B8dd4XnEUaLfBM2ozpkEC4YxwK0SbBiAHDDex+pY+LomQ0lyuamQ==" saltValue="N2/MCRws+mmA+NXw0axolg==" spinCount="100000" sqref="GC70" name="Rango2_31_2_49"/>
    <protectedRange algorithmName="SHA-512" hashValue="YXHanhqXL0e4jPrzkCF8r/22WmlCviFUW909WKuG1JOcU0mp0/Huh0aP3EaGYxV2ep0WGu48HsShAy4Ka2uOiw==" saltValue="h/7U5iwJm7DLR4tRVfwZYw==" spinCount="100000" sqref="GD69:GD70" name="Rango2_33_18_1"/>
    <protectedRange algorithmName="SHA-512" hashValue="Rgskw+AQdeJ5qbJdarzTa3SCkJfDGziy0Uan5N0F3IWn/H3Z/e+VcB56R7Nes7MPxNHewNP1sSSucVjz3iTLeA==" saltValue="qKZH3DnwaZHBzy3cBZo1qQ==" spinCount="100000" sqref="GG65:GG67" name="Rango2_31_28_16_1"/>
    <protectedRange algorithmName="SHA-512" hashValue="Umj9+5Ys20VQPxBFtc6qE5LtKKSgPKwit+B8dd4XnEUaLfBM2ozpkEC4YxwK0SbBiAHDDex+pY+LomQ0lyuamQ==" saltValue="N2/MCRws+mmA+NXw0axolg==" spinCount="100000" sqref="GF65:GF67" name="Rango2_31_2_60"/>
    <protectedRange algorithmName="SHA-512" hashValue="Rgskw+AQdeJ5qbJdarzTa3SCkJfDGziy0Uan5N0F3IWn/H3Z/e+VcB56R7Nes7MPxNHewNP1sSSucVjz3iTLeA==" saltValue="qKZH3DnwaZHBzy3cBZo1qQ==" spinCount="100000" sqref="GG68" name="Rango2_31_28_17_1"/>
    <protectedRange algorithmName="SHA-512" hashValue="Umj9+5Ys20VQPxBFtc6qE5LtKKSgPKwit+B8dd4XnEUaLfBM2ozpkEC4YxwK0SbBiAHDDex+pY+LomQ0lyuamQ==" saltValue="N2/MCRws+mmA+NXw0axolg==" spinCount="100000" sqref="GF68" name="Rango2_31_2_61"/>
    <protectedRange algorithmName="SHA-512" hashValue="Rgskw+AQdeJ5qbJdarzTa3SCkJfDGziy0Uan5N0F3IWn/H3Z/e+VcB56R7Nes7MPxNHewNP1sSSucVjz3iTLeA==" saltValue="qKZH3DnwaZHBzy3cBZo1qQ==" spinCount="100000" sqref="GG69:GG70" name="Rango2_31_28_18_1"/>
    <protectedRange algorithmName="SHA-512" hashValue="Umj9+5Ys20VQPxBFtc6qE5LtKKSgPKwit+B8dd4XnEUaLfBM2ozpkEC4YxwK0SbBiAHDDex+pY+LomQ0lyuamQ==" saltValue="N2/MCRws+mmA+NXw0axolg==" spinCount="100000" sqref="GF69:GF70" name="Rango2_31_2_62"/>
    <protectedRange algorithmName="SHA-512" hashValue="EEHzbvEYwO1eufllBljOz0uf9BJ2ENtvOScQ7IsS321QhYbwKn7qhHKKP8cKj02rTDvVRMWvwQ1ZP0mZWsBprQ==" saltValue="CjXqBRFbKezlWOFV37MnDQ==" spinCount="100000" sqref="GO65:GO67" name="Rango2_30_2_34"/>
    <protectedRange algorithmName="SHA-512" hashValue="EEHzbvEYwO1eufllBljOz0uf9BJ2ENtvOScQ7IsS321QhYbwKn7qhHKKP8cKj02rTDvVRMWvwQ1ZP0mZWsBprQ==" saltValue="CjXqBRFbKezlWOFV37MnDQ==" spinCount="100000" sqref="GO68" name="Rango2_30_2_35"/>
    <protectedRange algorithmName="SHA-512" hashValue="EEHzbvEYwO1eufllBljOz0uf9BJ2ENtvOScQ7IsS321QhYbwKn7qhHKKP8cKj02rTDvVRMWvwQ1ZP0mZWsBprQ==" saltValue="CjXqBRFbKezlWOFV37MnDQ==" spinCount="100000" sqref="GO69:GO70" name="Rango2_30_2_36"/>
    <protectedRange algorithmName="SHA-512" hashValue="EEHzbvEYwO1eufllBljOz0uf9BJ2ENtvOScQ7IsS321QhYbwKn7qhHKKP8cKj02rTDvVRMWvwQ1ZP0mZWsBprQ==" saltValue="CjXqBRFbKezlWOFV37MnDQ==" spinCount="100000" sqref="GR65:GS67" name="Rango2_30_2_47"/>
    <protectedRange algorithmName="SHA-512" hashValue="EEHzbvEYwO1eufllBljOz0uf9BJ2ENtvOScQ7IsS321QhYbwKn7qhHKKP8cKj02rTDvVRMWvwQ1ZP0mZWsBprQ==" saltValue="CjXqBRFbKezlWOFV37MnDQ==" spinCount="100000" sqref="GR68:GS68" name="Rango2_30_2_48"/>
    <protectedRange algorithmName="SHA-512" hashValue="EEHzbvEYwO1eufllBljOz0uf9BJ2ENtvOScQ7IsS321QhYbwKn7qhHKKP8cKj02rTDvVRMWvwQ1ZP0mZWsBprQ==" saltValue="CjXqBRFbKezlWOFV37MnDQ==" spinCount="100000" sqref="GR69:GS70" name="Rango2_30_2_49"/>
    <protectedRange algorithmName="SHA-512" hashValue="EEHzbvEYwO1eufllBljOz0uf9BJ2ENtvOScQ7IsS321QhYbwKn7qhHKKP8cKj02rTDvVRMWvwQ1ZP0mZWsBprQ==" saltValue="CjXqBRFbKezlWOFV37MnDQ==" spinCount="100000" sqref="GX65:GX67" name="Rango2_30_2_60"/>
    <protectedRange algorithmName="SHA-512" hashValue="EEHzbvEYwO1eufllBljOz0uf9BJ2ENtvOScQ7IsS321QhYbwKn7qhHKKP8cKj02rTDvVRMWvwQ1ZP0mZWsBprQ==" saltValue="CjXqBRFbKezlWOFV37MnDQ==" spinCount="100000" sqref="GX68" name="Rango2_30_2_61"/>
    <protectedRange algorithmName="SHA-512" hashValue="EEHzbvEYwO1eufllBljOz0uf9BJ2ENtvOScQ7IsS321QhYbwKn7qhHKKP8cKj02rTDvVRMWvwQ1ZP0mZWsBprQ==" saltValue="CjXqBRFbKezlWOFV37MnDQ==" spinCount="100000" sqref="GX69:GX70" name="Rango2_30_2_62"/>
    <protectedRange algorithmName="SHA-512" hashValue="q2z5hEFmXS0v2chiPTC/VCoDWNlnhp+Xe6Ybfxe48vIsnB/KTJQxJv+pFUnCXfZ9T6vyJopuqFFNROfQTW/JUw==" saltValue="IctfdGJb5tOTpq+KPi9vww==" spinCount="100000" sqref="IB65:IB67" name="Rango2_88_39_48_1"/>
    <protectedRange algorithmName="SHA-512" hashValue="q2z5hEFmXS0v2chiPTC/VCoDWNlnhp+Xe6Ybfxe48vIsnB/KTJQxJv+pFUnCXfZ9T6vyJopuqFFNROfQTW/JUw==" saltValue="IctfdGJb5tOTpq+KPi9vww==" spinCount="100000" sqref="IB68" name="Rango2_88_39_49_1"/>
    <protectedRange algorithmName="SHA-512" hashValue="q2z5hEFmXS0v2chiPTC/VCoDWNlnhp+Xe6Ybfxe48vIsnB/KTJQxJv+pFUnCXfZ9T6vyJopuqFFNROfQTW/JUw==" saltValue="IctfdGJb5tOTpq+KPi9vww==" spinCount="100000" sqref="IB69:IB70" name="Rango2_88_39_50_1"/>
    <protectedRange algorithmName="SHA-512" hashValue="q2z5hEFmXS0v2chiPTC/VCoDWNlnhp+Xe6Ybfxe48vIsnB/KTJQxJv+pFUnCXfZ9T6vyJopuqFFNROfQTW/JUw==" saltValue="IctfdGJb5tOTpq+KPi9vww==" spinCount="100000" sqref="IE65:IK67" name="Rango2_88_39_61"/>
    <protectedRange algorithmName="SHA-512" hashValue="q2z5hEFmXS0v2chiPTC/VCoDWNlnhp+Xe6Ybfxe48vIsnB/KTJQxJv+pFUnCXfZ9T6vyJopuqFFNROfQTW/JUw==" saltValue="IctfdGJb5tOTpq+KPi9vww==" spinCount="100000" sqref="IE68:IK68" name="Rango2_88_39_62"/>
    <protectedRange algorithmName="SHA-512" hashValue="q2z5hEFmXS0v2chiPTC/VCoDWNlnhp+Xe6Ybfxe48vIsnB/KTJQxJv+pFUnCXfZ9T6vyJopuqFFNROfQTW/JUw==" saltValue="IctfdGJb5tOTpq+KPi9vww==" spinCount="100000" sqref="IE69:IK70" name="Rango2_88_39_63"/>
    <protectedRange algorithmName="SHA-512" hashValue="Umj9+5Ys20VQPxBFtc6qE5LtKKSgPKwit+B8dd4XnEUaLfBM2ozpkEC4YxwK0SbBiAHDDex+pY+LomQ0lyuamQ==" saltValue="N2/MCRws+mmA+NXw0axolg==" spinCount="100000" sqref="GK71:GK72 GI71:GI72 GM71:GM72" name="Rango2_31_2_26"/>
    <protectedRange algorithmName="SHA-512" hashValue="XZw03RosI/l0z9FxmTtF29EdZ7P+4+ybhqoaAAUmURojSR5XbGfjC4f2i8gMqfY+RI9JvfdCA6PSh9TduXfUxA==" saltValue="5TPtLq2WoiRSae/yaDPnTw==" spinCount="100000" sqref="GN71:GN72 GL71:GL72 HK71:HK72" name="Rango2_99_76"/>
    <protectedRange algorithmName="SHA-512" hashValue="YXHanhqXL0e4jPrzkCF8r/22WmlCviFUW909WKuG1JOcU0mp0/Huh0aP3EaGYxV2ep0WGu48HsShAy4Ka2uOiw==" saltValue="h/7U5iwJm7DLR4tRVfwZYw==" spinCount="100000" sqref="GJ71:GJ72" name="Rango2_33_26"/>
    <protectedRange algorithmName="SHA-512" hashValue="9+DNppQbWrLYYUMoJ+lyQctV2bX3Vq9kZnegLbpjTLP49It2ovUbcartuoQTeXgP+TGpY//7mDH/UQlFCKDGiA==" saltValue="KUnni6YEm00anzSSvyLqQA==" spinCount="100000" sqref="FI71" name="Rango2_18_9"/>
    <protectedRange algorithmName="SHA-512" hashValue="9+DNppQbWrLYYUMoJ+lyQctV2bX3Vq9kZnegLbpjTLP49It2ovUbcartuoQTeXgP+TGpY//7mDH/UQlFCKDGiA==" saltValue="KUnni6YEm00anzSSvyLqQA==" spinCount="100000" sqref="FI72" name="Rango2_18_10"/>
    <protectedRange algorithmName="SHA-512" hashValue="pL4tgTKqwEsWSIEGFTBd+4pvEhE7d5Q99Eijs+L/Y1rhA0saQGGRJw5Pv2HLOP0quglztFwB6WVnQ1YGxd4AiQ==" saltValue="IF5mhk2RcoEjrcYppes1VA==" spinCount="100000" sqref="FU71" name="Rango2_30_20_1"/>
    <protectedRange algorithmName="SHA-512" hashValue="pL4tgTKqwEsWSIEGFTBd+4pvEhE7d5Q99Eijs+L/Y1rhA0saQGGRJw5Pv2HLOP0quglztFwB6WVnQ1YGxd4AiQ==" saltValue="IF5mhk2RcoEjrcYppes1VA==" spinCount="100000" sqref="FU72" name="Rango2_30_21_1"/>
    <protectedRange algorithmName="SHA-512" hashValue="Umj9+5Ys20VQPxBFtc6qE5LtKKSgPKwit+B8dd4XnEUaLfBM2ozpkEC4YxwK0SbBiAHDDex+pY+LomQ0lyuamQ==" saltValue="N2/MCRws+mmA+NXw0axolg==" spinCount="100000" sqref="FZ71" name="Rango2_31_2_37"/>
    <protectedRange algorithmName="SHA-512" hashValue="Umj9+5Ys20VQPxBFtc6qE5LtKKSgPKwit+B8dd4XnEUaLfBM2ozpkEC4YxwK0SbBiAHDDex+pY+LomQ0lyuamQ==" saltValue="N2/MCRws+mmA+NXw0axolg==" spinCount="100000" sqref="FZ72" name="Rango2_31_2_38"/>
    <protectedRange algorithmName="SHA-512" hashValue="YXHanhqXL0e4jPrzkCF8r/22WmlCviFUW909WKuG1JOcU0mp0/Huh0aP3EaGYxV2ep0WGu48HsShAy4Ka2uOiw==" saltValue="h/7U5iwJm7DLR4tRVfwZYw==" spinCount="100000" sqref="GD71" name="Rango2_33_19_1"/>
    <protectedRange algorithmName="SHA-512" hashValue="Umj9+5Ys20VQPxBFtc6qE5LtKKSgPKwit+B8dd4XnEUaLfBM2ozpkEC4YxwK0SbBiAHDDex+pY+LomQ0lyuamQ==" saltValue="N2/MCRws+mmA+NXw0axolg==" spinCount="100000" sqref="GC72" name="Rango2_31_2_51"/>
    <protectedRange algorithmName="SHA-512" hashValue="YXHanhqXL0e4jPrzkCF8r/22WmlCviFUW909WKuG1JOcU0mp0/Huh0aP3EaGYxV2ep0WGu48HsShAy4Ka2uOiw==" saltValue="h/7U5iwJm7DLR4tRVfwZYw==" spinCount="100000" sqref="GD72" name="Rango2_33_20_1"/>
    <protectedRange algorithmName="SHA-512" hashValue="Rgskw+AQdeJ5qbJdarzTa3SCkJfDGziy0Uan5N0F3IWn/H3Z/e+VcB56R7Nes7MPxNHewNP1sSSucVjz3iTLeA==" saltValue="qKZH3DnwaZHBzy3cBZo1qQ==" spinCount="100000" sqref="GG71" name="Rango2_31_28_19_1"/>
    <protectedRange algorithmName="SHA-512" hashValue="Umj9+5Ys20VQPxBFtc6qE5LtKKSgPKwit+B8dd4XnEUaLfBM2ozpkEC4YxwK0SbBiAHDDex+pY+LomQ0lyuamQ==" saltValue="N2/MCRws+mmA+NXw0axolg==" spinCount="100000" sqref="GF71" name="Rango2_31_2_63"/>
    <protectedRange algorithmName="SHA-512" hashValue="Rgskw+AQdeJ5qbJdarzTa3SCkJfDGziy0Uan5N0F3IWn/H3Z/e+VcB56R7Nes7MPxNHewNP1sSSucVjz3iTLeA==" saltValue="qKZH3DnwaZHBzy3cBZo1qQ==" spinCount="100000" sqref="GG72" name="Rango2_31_28_20_1"/>
    <protectedRange algorithmName="SHA-512" hashValue="Umj9+5Ys20VQPxBFtc6qE5LtKKSgPKwit+B8dd4XnEUaLfBM2ozpkEC4YxwK0SbBiAHDDex+pY+LomQ0lyuamQ==" saltValue="N2/MCRws+mmA+NXw0axolg==" spinCount="100000" sqref="GF72" name="Rango2_31_2_64"/>
    <protectedRange algorithmName="SHA-512" hashValue="EEHzbvEYwO1eufllBljOz0uf9BJ2ENtvOScQ7IsS321QhYbwKn7qhHKKP8cKj02rTDvVRMWvwQ1ZP0mZWsBprQ==" saltValue="CjXqBRFbKezlWOFV37MnDQ==" spinCount="100000" sqref="GO71" name="Rango2_30_2_37"/>
    <protectedRange algorithmName="SHA-512" hashValue="EEHzbvEYwO1eufllBljOz0uf9BJ2ENtvOScQ7IsS321QhYbwKn7qhHKKP8cKj02rTDvVRMWvwQ1ZP0mZWsBprQ==" saltValue="CjXqBRFbKezlWOFV37MnDQ==" spinCount="100000" sqref="GO72" name="Rango2_30_2_38"/>
    <protectedRange algorithmName="SHA-512" hashValue="EEHzbvEYwO1eufllBljOz0uf9BJ2ENtvOScQ7IsS321QhYbwKn7qhHKKP8cKj02rTDvVRMWvwQ1ZP0mZWsBprQ==" saltValue="CjXqBRFbKezlWOFV37MnDQ==" spinCount="100000" sqref="GR71:GS71" name="Rango2_30_2_50"/>
    <protectedRange algorithmName="SHA-512" hashValue="EEHzbvEYwO1eufllBljOz0uf9BJ2ENtvOScQ7IsS321QhYbwKn7qhHKKP8cKj02rTDvVRMWvwQ1ZP0mZWsBprQ==" saltValue="CjXqBRFbKezlWOFV37MnDQ==" spinCount="100000" sqref="GR72:GS72" name="Rango2_30_2_51"/>
    <protectedRange algorithmName="SHA-512" hashValue="EEHzbvEYwO1eufllBljOz0uf9BJ2ENtvOScQ7IsS321QhYbwKn7qhHKKP8cKj02rTDvVRMWvwQ1ZP0mZWsBprQ==" saltValue="CjXqBRFbKezlWOFV37MnDQ==" spinCount="100000" sqref="GX71" name="Rango2_30_2_63"/>
    <protectedRange algorithmName="SHA-512" hashValue="EEHzbvEYwO1eufllBljOz0uf9BJ2ENtvOScQ7IsS321QhYbwKn7qhHKKP8cKj02rTDvVRMWvwQ1ZP0mZWsBprQ==" saltValue="CjXqBRFbKezlWOFV37MnDQ==" spinCount="100000" sqref="GX72" name="Rango2_30_2_64"/>
    <protectedRange algorithmName="SHA-512" hashValue="q2z5hEFmXS0v2chiPTC/VCoDWNlnhp+Xe6Ybfxe48vIsnB/KTJQxJv+pFUnCXfZ9T6vyJopuqFFNROfQTW/JUw==" saltValue="IctfdGJb5tOTpq+KPi9vww==" spinCount="100000" sqref="IB71" name="Rango2_88_39_51_1"/>
    <protectedRange algorithmName="SHA-512" hashValue="q2z5hEFmXS0v2chiPTC/VCoDWNlnhp+Xe6Ybfxe48vIsnB/KTJQxJv+pFUnCXfZ9T6vyJopuqFFNROfQTW/JUw==" saltValue="IctfdGJb5tOTpq+KPi9vww==" spinCount="100000" sqref="IB72" name="Rango2_88_39_52_1"/>
    <protectedRange algorithmName="SHA-512" hashValue="q2z5hEFmXS0v2chiPTC/VCoDWNlnhp+Xe6Ybfxe48vIsnB/KTJQxJv+pFUnCXfZ9T6vyJopuqFFNROfQTW/JUw==" saltValue="IctfdGJb5tOTpq+KPi9vww==" spinCount="100000" sqref="IE71:IK71" name="Rango2_88_39_64"/>
    <protectedRange algorithmName="SHA-512" hashValue="q2z5hEFmXS0v2chiPTC/VCoDWNlnhp+Xe6Ybfxe48vIsnB/KTJQxJv+pFUnCXfZ9T6vyJopuqFFNROfQTW/JUw==" saltValue="IctfdGJb5tOTpq+KPi9vww==" spinCount="100000" sqref="IE72:IK72" name="Rango2_88_39_65"/>
    <protectedRange algorithmName="SHA-512" hashValue="Umj9+5Ys20VQPxBFtc6qE5LtKKSgPKwit+B8dd4XnEUaLfBM2ozpkEC4YxwK0SbBiAHDDex+pY+LomQ0lyuamQ==" saltValue="N2/MCRws+mmA+NXw0axolg==" spinCount="100000" sqref="GK73:GK76 GI73:GI76 GM73:GM76" name="Rango2_31_2_27"/>
    <protectedRange algorithmName="SHA-512" hashValue="XZw03RosI/l0z9FxmTtF29EdZ7P+4+ybhqoaAAUmURojSR5XbGfjC4f2i8gMqfY+RI9JvfdCA6PSh9TduXfUxA==" saltValue="5TPtLq2WoiRSae/yaDPnTw==" spinCount="100000" sqref="GN73:GN76 GL73:GL76 HK73:HK76" name="Rango2_99_78"/>
    <protectedRange algorithmName="SHA-512" hashValue="YXHanhqXL0e4jPrzkCF8r/22WmlCviFUW909WKuG1JOcU0mp0/Huh0aP3EaGYxV2ep0WGu48HsShAy4Ka2uOiw==" saltValue="h/7U5iwJm7DLR4tRVfwZYw==" spinCount="100000" sqref="GJ73:GJ76" name="Rango2_33_27"/>
    <protectedRange algorithmName="SHA-512" hashValue="9+DNppQbWrLYYUMoJ+lyQctV2bX3Vq9kZnegLbpjTLP49It2ovUbcartuoQTeXgP+TGpY//7mDH/UQlFCKDGiA==" saltValue="KUnni6YEm00anzSSvyLqQA==" spinCount="100000" sqref="FI73:FI76" name="Rango2_18_11"/>
    <protectedRange algorithmName="SHA-512" hashValue="pL4tgTKqwEsWSIEGFTBd+4pvEhE7d5Q99Eijs+L/Y1rhA0saQGGRJw5Pv2HLOP0quglztFwB6WVnQ1YGxd4AiQ==" saltValue="IF5mhk2RcoEjrcYppes1VA==" spinCount="100000" sqref="FU73:FU76" name="Rango2_30_23_1"/>
    <protectedRange algorithmName="SHA-512" hashValue="Umj9+5Ys20VQPxBFtc6qE5LtKKSgPKwit+B8dd4XnEUaLfBM2ozpkEC4YxwK0SbBiAHDDex+pY+LomQ0lyuamQ==" saltValue="N2/MCRws+mmA+NXw0axolg==" spinCount="100000" sqref="FZ73:FZ76" name="Rango2_31_2_40"/>
    <protectedRange algorithmName="SHA-512" hashValue="YXHanhqXL0e4jPrzkCF8r/22WmlCviFUW909WKuG1JOcU0mp0/Huh0aP3EaGYxV2ep0WGu48HsShAy4Ka2uOiw==" saltValue="h/7U5iwJm7DLR4tRVfwZYw==" spinCount="100000" sqref="GD73:GD74 GD76" name="Rango2_33_22_1"/>
    <protectedRange algorithmName="SHA-512" hashValue="Rgskw+AQdeJ5qbJdarzTa3SCkJfDGziy0Uan5N0F3IWn/H3Z/e+VcB56R7Nes7MPxNHewNP1sSSucVjz3iTLeA==" saltValue="qKZH3DnwaZHBzy3cBZo1qQ==" spinCount="100000" sqref="GG73:GG76" name="Rango2_31_28_22_1"/>
    <protectedRange algorithmName="SHA-512" hashValue="Umj9+5Ys20VQPxBFtc6qE5LtKKSgPKwit+B8dd4XnEUaLfBM2ozpkEC4YxwK0SbBiAHDDex+pY+LomQ0lyuamQ==" saltValue="N2/MCRws+mmA+NXw0axolg==" spinCount="100000" sqref="GF73:GF76" name="Rango2_31_2_66"/>
    <protectedRange algorithmName="SHA-512" hashValue="EEHzbvEYwO1eufllBljOz0uf9BJ2ENtvOScQ7IsS321QhYbwKn7qhHKKP8cKj02rTDvVRMWvwQ1ZP0mZWsBprQ==" saltValue="CjXqBRFbKezlWOFV37MnDQ==" spinCount="100000" sqref="GO73:GO76" name="Rango2_30_2_40"/>
    <protectedRange algorithmName="SHA-512" hashValue="EEHzbvEYwO1eufllBljOz0uf9BJ2ENtvOScQ7IsS321QhYbwKn7qhHKKP8cKj02rTDvVRMWvwQ1ZP0mZWsBprQ==" saltValue="CjXqBRFbKezlWOFV37MnDQ==" spinCount="100000" sqref="GR73:GS76" name="Rango2_30_2_53"/>
    <protectedRange algorithmName="SHA-512" hashValue="EEHzbvEYwO1eufllBljOz0uf9BJ2ENtvOScQ7IsS321QhYbwKn7qhHKKP8cKj02rTDvVRMWvwQ1ZP0mZWsBprQ==" saltValue="CjXqBRFbKezlWOFV37MnDQ==" spinCount="100000" sqref="GX73:GX76" name="Rango2_30_2_66"/>
    <protectedRange algorithmName="SHA-512" hashValue="q2z5hEFmXS0v2chiPTC/VCoDWNlnhp+Xe6Ybfxe48vIsnB/KTJQxJv+pFUnCXfZ9T6vyJopuqFFNROfQTW/JUw==" saltValue="IctfdGJb5tOTpq+KPi9vww==" spinCount="100000" sqref="IB73:IB76" name="Rango2_88_39_54_1"/>
    <protectedRange algorithmName="SHA-512" hashValue="q2z5hEFmXS0v2chiPTC/VCoDWNlnhp+Xe6Ybfxe48vIsnB/KTJQxJv+pFUnCXfZ9T6vyJopuqFFNROfQTW/JUw==" saltValue="IctfdGJb5tOTpq+KPi9vww==" spinCount="100000" sqref="IE73:IK76" name="Rango2_88_39_67"/>
    <protectedRange algorithmName="SHA-512" hashValue="Umj9+5Ys20VQPxBFtc6qE5LtKKSgPKwit+B8dd4XnEUaLfBM2ozpkEC4YxwK0SbBiAHDDex+pY+LomQ0lyuamQ==" saltValue="N2/MCRws+mmA+NXw0axolg==" spinCount="100000" sqref="GK77 GI77 GM77" name="Rango2_31_2_28"/>
    <protectedRange algorithmName="SHA-512" hashValue="XZw03RosI/l0z9FxmTtF29EdZ7P+4+ybhqoaAAUmURojSR5XbGfjC4f2i8gMqfY+RI9JvfdCA6PSh9TduXfUxA==" saltValue="5TPtLq2WoiRSae/yaDPnTw==" spinCount="100000" sqref="GN77 GL77 HK77" name="Rango2_99_83"/>
    <protectedRange algorithmName="SHA-512" hashValue="YXHanhqXL0e4jPrzkCF8r/22WmlCviFUW909WKuG1JOcU0mp0/Huh0aP3EaGYxV2ep0WGu48HsShAy4Ka2uOiw==" saltValue="h/7U5iwJm7DLR4tRVfwZYw==" spinCount="100000" sqref="GJ77" name="Rango2_33_28"/>
    <protectedRange algorithmName="SHA-512" hashValue="9+DNppQbWrLYYUMoJ+lyQctV2bX3Vq9kZnegLbpjTLP49It2ovUbcartuoQTeXgP+TGpY//7mDH/UQlFCKDGiA==" saltValue="KUnni6YEm00anzSSvyLqQA==" spinCount="100000" sqref="FI77" name="Rango2_18_11_1"/>
    <protectedRange algorithmName="SHA-512" hashValue="pL4tgTKqwEsWSIEGFTBd+4pvEhE7d5Q99Eijs+L/Y1rhA0saQGGRJw5Pv2HLOP0quglztFwB6WVnQ1YGxd4AiQ==" saltValue="IF5mhk2RcoEjrcYppes1VA==" spinCount="100000" sqref="FU77" name="Rango2_30_23_2"/>
    <protectedRange algorithmName="SHA-512" hashValue="Umj9+5Ys20VQPxBFtc6qE5LtKKSgPKwit+B8dd4XnEUaLfBM2ozpkEC4YxwK0SbBiAHDDex+pY+LomQ0lyuamQ==" saltValue="N2/MCRws+mmA+NXw0axolg==" spinCount="100000" sqref="FZ77" name="Rango2_31_2_40_1"/>
    <protectedRange algorithmName="SHA-512" hashValue="YXHanhqXL0e4jPrzkCF8r/22WmlCviFUW909WKuG1JOcU0mp0/Huh0aP3EaGYxV2ep0WGu48HsShAy4Ka2uOiw==" saltValue="h/7U5iwJm7DLR4tRVfwZYw==" spinCount="100000" sqref="GD77" name="Rango2_33_22_2"/>
    <protectedRange algorithmName="SHA-512" hashValue="Rgskw+AQdeJ5qbJdarzTa3SCkJfDGziy0Uan5N0F3IWn/H3Z/e+VcB56R7Nes7MPxNHewNP1sSSucVjz3iTLeA==" saltValue="qKZH3DnwaZHBzy3cBZo1qQ==" spinCount="100000" sqref="GG77" name="Rango2_31_28_22_2"/>
    <protectedRange algorithmName="SHA-512" hashValue="Umj9+5Ys20VQPxBFtc6qE5LtKKSgPKwit+B8dd4XnEUaLfBM2ozpkEC4YxwK0SbBiAHDDex+pY+LomQ0lyuamQ==" saltValue="N2/MCRws+mmA+NXw0axolg==" spinCount="100000" sqref="GF77" name="Rango2_31_2_66_1"/>
    <protectedRange algorithmName="SHA-512" hashValue="EEHzbvEYwO1eufllBljOz0uf9BJ2ENtvOScQ7IsS321QhYbwKn7qhHKKP8cKj02rTDvVRMWvwQ1ZP0mZWsBprQ==" saltValue="CjXqBRFbKezlWOFV37MnDQ==" spinCount="100000" sqref="GO77" name="Rango2_30_2_40_1"/>
    <protectedRange algorithmName="SHA-512" hashValue="EEHzbvEYwO1eufllBljOz0uf9BJ2ENtvOScQ7IsS321QhYbwKn7qhHKKP8cKj02rTDvVRMWvwQ1ZP0mZWsBprQ==" saltValue="CjXqBRFbKezlWOFV37MnDQ==" spinCount="100000" sqref="GR77:GS77" name="Rango2_30_2_53_1"/>
    <protectedRange algorithmName="SHA-512" hashValue="EEHzbvEYwO1eufllBljOz0uf9BJ2ENtvOScQ7IsS321QhYbwKn7qhHKKP8cKj02rTDvVRMWvwQ1ZP0mZWsBprQ==" saltValue="CjXqBRFbKezlWOFV37MnDQ==" spinCount="100000" sqref="GX77" name="Rango2_30_2_66_1"/>
    <protectedRange algorithmName="SHA-512" hashValue="q2z5hEFmXS0v2chiPTC/VCoDWNlnhp+Xe6Ybfxe48vIsnB/KTJQxJv+pFUnCXfZ9T6vyJopuqFFNROfQTW/JUw==" saltValue="IctfdGJb5tOTpq+KPi9vww==" spinCount="100000" sqref="IB77" name="Rango2_88_39_54_2"/>
    <protectedRange algorithmName="SHA-512" hashValue="q2z5hEFmXS0v2chiPTC/VCoDWNlnhp+Xe6Ybfxe48vIsnB/KTJQxJv+pFUnCXfZ9T6vyJopuqFFNROfQTW/JUw==" saltValue="IctfdGJb5tOTpq+KPi9vww==" spinCount="100000" sqref="IE77:IK77" name="Rango2_88_39_67_1"/>
    <protectedRange algorithmName="SHA-512" hashValue="Umj9+5Ys20VQPxBFtc6qE5LtKKSgPKwit+B8dd4XnEUaLfBM2ozpkEC4YxwK0SbBiAHDDex+pY+LomQ0lyuamQ==" saltValue="N2/MCRws+mmA+NXw0axolg==" spinCount="100000" sqref="GK78:GK79 GI78:GI79 GM78:GM79" name="Rango2_31_2_29"/>
    <protectedRange algorithmName="SHA-512" hashValue="XZw03RosI/l0z9FxmTtF29EdZ7P+4+ybhqoaAAUmURojSR5XbGfjC4f2i8gMqfY+RI9JvfdCA6PSh9TduXfUxA==" saltValue="5TPtLq2WoiRSae/yaDPnTw==" spinCount="100000" sqref="GN78:GN79 GL78:GL79 HK78:HK79" name="Rango2_99_85"/>
    <protectedRange algorithmName="SHA-512" hashValue="YXHanhqXL0e4jPrzkCF8r/22WmlCviFUW909WKuG1JOcU0mp0/Huh0aP3EaGYxV2ep0WGu48HsShAy4Ka2uOiw==" saltValue="h/7U5iwJm7DLR4tRVfwZYw==" spinCount="100000" sqref="GJ78:GJ79" name="Rango2_33_29"/>
    <protectedRange algorithmName="SHA-512" hashValue="9+DNppQbWrLYYUMoJ+lyQctV2bX3Vq9kZnegLbpjTLP49It2ovUbcartuoQTeXgP+TGpY//7mDH/UQlFCKDGiA==" saltValue="KUnni6YEm00anzSSvyLqQA==" spinCount="100000" sqref="FI78:FI79" name="Rango2_18_11_2"/>
    <protectedRange algorithmName="SHA-512" hashValue="pL4tgTKqwEsWSIEGFTBd+4pvEhE7d5Q99Eijs+L/Y1rhA0saQGGRJw5Pv2HLOP0quglztFwB6WVnQ1YGxd4AiQ==" saltValue="IF5mhk2RcoEjrcYppes1VA==" spinCount="100000" sqref="FU78:FU79" name="Rango2_30_23_3"/>
    <protectedRange algorithmName="SHA-512" hashValue="Umj9+5Ys20VQPxBFtc6qE5LtKKSgPKwit+B8dd4XnEUaLfBM2ozpkEC4YxwK0SbBiAHDDex+pY+LomQ0lyuamQ==" saltValue="N2/MCRws+mmA+NXw0axolg==" spinCount="100000" sqref="FZ78:FZ79" name="Rango2_31_2_40_2"/>
    <protectedRange algorithmName="SHA-512" hashValue="YXHanhqXL0e4jPrzkCF8r/22WmlCviFUW909WKuG1JOcU0mp0/Huh0aP3EaGYxV2ep0WGu48HsShAy4Ka2uOiw==" saltValue="h/7U5iwJm7DLR4tRVfwZYw==" spinCount="100000" sqref="GD79" name="Rango2_33_22_3"/>
    <protectedRange algorithmName="SHA-512" hashValue="Rgskw+AQdeJ5qbJdarzTa3SCkJfDGziy0Uan5N0F3IWn/H3Z/e+VcB56R7Nes7MPxNHewNP1sSSucVjz3iTLeA==" saltValue="qKZH3DnwaZHBzy3cBZo1qQ==" spinCount="100000" sqref="GG78:GG79" name="Rango2_31_28_22_3"/>
    <protectedRange algorithmName="SHA-512" hashValue="Umj9+5Ys20VQPxBFtc6qE5LtKKSgPKwit+B8dd4XnEUaLfBM2ozpkEC4YxwK0SbBiAHDDex+pY+LomQ0lyuamQ==" saltValue="N2/MCRws+mmA+NXw0axolg==" spinCount="100000" sqref="GF78:GF79" name="Rango2_31_2_66_2"/>
    <protectedRange algorithmName="SHA-512" hashValue="EEHzbvEYwO1eufllBljOz0uf9BJ2ENtvOScQ7IsS321QhYbwKn7qhHKKP8cKj02rTDvVRMWvwQ1ZP0mZWsBprQ==" saltValue="CjXqBRFbKezlWOFV37MnDQ==" spinCount="100000" sqref="GO78:GO79" name="Rango2_30_2_40_2"/>
    <protectedRange algorithmName="SHA-512" hashValue="EEHzbvEYwO1eufllBljOz0uf9BJ2ENtvOScQ7IsS321QhYbwKn7qhHKKP8cKj02rTDvVRMWvwQ1ZP0mZWsBprQ==" saltValue="CjXqBRFbKezlWOFV37MnDQ==" spinCount="100000" sqref="GR78:GS79" name="Rango2_30_2_53_2"/>
    <protectedRange algorithmName="SHA-512" hashValue="EEHzbvEYwO1eufllBljOz0uf9BJ2ENtvOScQ7IsS321QhYbwKn7qhHKKP8cKj02rTDvVRMWvwQ1ZP0mZWsBprQ==" saltValue="CjXqBRFbKezlWOFV37MnDQ==" spinCount="100000" sqref="GX78:GX79" name="Rango2_30_2_66_2"/>
    <protectedRange algorithmName="SHA-512" hashValue="q2z5hEFmXS0v2chiPTC/VCoDWNlnhp+Xe6Ybfxe48vIsnB/KTJQxJv+pFUnCXfZ9T6vyJopuqFFNROfQTW/JUw==" saltValue="IctfdGJb5tOTpq+KPi9vww==" spinCount="100000" sqref="IB78:IB79" name="Rango2_88_39_54_3"/>
    <protectedRange algorithmName="SHA-512" hashValue="q2z5hEFmXS0v2chiPTC/VCoDWNlnhp+Xe6Ybfxe48vIsnB/KTJQxJv+pFUnCXfZ9T6vyJopuqFFNROfQTW/JUw==" saltValue="IctfdGJb5tOTpq+KPi9vww==" spinCount="100000" sqref="IE78:IK79" name="Rango2_88_39_67_2"/>
    <protectedRange algorithmName="SHA-512" hashValue="Umj9+5Ys20VQPxBFtc6qE5LtKKSgPKwit+B8dd4XnEUaLfBM2ozpkEC4YxwK0SbBiAHDDex+pY+LomQ0lyuamQ==" saltValue="N2/MCRws+mmA+NXw0axolg==" spinCount="100000" sqref="GK80:GK81 GI80:GI81 GM80:GM81" name="Rango2_31_2_30"/>
    <protectedRange algorithmName="SHA-512" hashValue="XZw03RosI/l0z9FxmTtF29EdZ7P+4+ybhqoaAAUmURojSR5XbGfjC4f2i8gMqfY+RI9JvfdCA6PSh9TduXfUxA==" saltValue="5TPtLq2WoiRSae/yaDPnTw==" spinCount="100000" sqref="GN80:GN81 GL80:GL81 HK80:HK81 FJ80:FJ81 GD80:GD81" name="Rango2_99_86"/>
    <protectedRange algorithmName="SHA-512" hashValue="YXHanhqXL0e4jPrzkCF8r/22WmlCviFUW909WKuG1JOcU0mp0/Huh0aP3EaGYxV2ep0WGu48HsShAy4Ka2uOiw==" saltValue="h/7U5iwJm7DLR4tRVfwZYw==" spinCount="100000" sqref="GJ80:GJ81" name="Rango2_33_30"/>
    <protectedRange algorithmName="SHA-512" hashValue="9+DNppQbWrLYYUMoJ+lyQctV2bX3Vq9kZnegLbpjTLP49It2ovUbcartuoQTeXgP+TGpY//7mDH/UQlFCKDGiA==" saltValue="KUnni6YEm00anzSSvyLqQA==" spinCount="100000" sqref="FI80:FI81" name="Rango2_18_11_3"/>
    <protectedRange algorithmName="SHA-512" hashValue="pL4tgTKqwEsWSIEGFTBd+4pvEhE7d5Q99Eijs+L/Y1rhA0saQGGRJw5Pv2HLOP0quglztFwB6WVnQ1YGxd4AiQ==" saltValue="IF5mhk2RcoEjrcYppes1VA==" spinCount="100000" sqref="FU80:FU81" name="Rango2_30_23_4"/>
    <protectedRange algorithmName="SHA-512" hashValue="Umj9+5Ys20VQPxBFtc6qE5LtKKSgPKwit+B8dd4XnEUaLfBM2ozpkEC4YxwK0SbBiAHDDex+pY+LomQ0lyuamQ==" saltValue="N2/MCRws+mmA+NXw0axolg==" spinCount="100000" sqref="FZ80:FZ81" name="Rango2_31_2_40_3"/>
    <protectedRange algorithmName="SHA-512" hashValue="Rgskw+AQdeJ5qbJdarzTa3SCkJfDGziy0Uan5N0F3IWn/H3Z/e+VcB56R7Nes7MPxNHewNP1sSSucVjz3iTLeA==" saltValue="qKZH3DnwaZHBzy3cBZo1qQ==" spinCount="100000" sqref="GG80:GG81" name="Rango2_31_28_22_4"/>
    <protectedRange algorithmName="SHA-512" hashValue="Umj9+5Ys20VQPxBFtc6qE5LtKKSgPKwit+B8dd4XnEUaLfBM2ozpkEC4YxwK0SbBiAHDDex+pY+LomQ0lyuamQ==" saltValue="N2/MCRws+mmA+NXw0axolg==" spinCount="100000" sqref="GF80:GF81" name="Rango2_31_2_66_3"/>
    <protectedRange algorithmName="SHA-512" hashValue="EEHzbvEYwO1eufllBljOz0uf9BJ2ENtvOScQ7IsS321QhYbwKn7qhHKKP8cKj02rTDvVRMWvwQ1ZP0mZWsBprQ==" saltValue="CjXqBRFbKezlWOFV37MnDQ==" spinCount="100000" sqref="GO80:GO81" name="Rango2_30_2_40_3"/>
    <protectedRange algorithmName="SHA-512" hashValue="EEHzbvEYwO1eufllBljOz0uf9BJ2ENtvOScQ7IsS321QhYbwKn7qhHKKP8cKj02rTDvVRMWvwQ1ZP0mZWsBprQ==" saltValue="CjXqBRFbKezlWOFV37MnDQ==" spinCount="100000" sqref="GR80:GS81" name="Rango2_30_2_53_3"/>
    <protectedRange algorithmName="SHA-512" hashValue="EEHzbvEYwO1eufllBljOz0uf9BJ2ENtvOScQ7IsS321QhYbwKn7qhHKKP8cKj02rTDvVRMWvwQ1ZP0mZWsBprQ==" saltValue="CjXqBRFbKezlWOFV37MnDQ==" spinCount="100000" sqref="GX80:GX81" name="Rango2_30_2_66_3"/>
    <protectedRange algorithmName="SHA-512" hashValue="q2z5hEFmXS0v2chiPTC/VCoDWNlnhp+Xe6Ybfxe48vIsnB/KTJQxJv+pFUnCXfZ9T6vyJopuqFFNROfQTW/JUw==" saltValue="IctfdGJb5tOTpq+KPi9vww==" spinCount="100000" sqref="IB80:IB81" name="Rango2_88_39_54_4"/>
    <protectedRange algorithmName="SHA-512" hashValue="q2z5hEFmXS0v2chiPTC/VCoDWNlnhp+Xe6Ybfxe48vIsnB/KTJQxJv+pFUnCXfZ9T6vyJopuqFFNROfQTW/JUw==" saltValue="IctfdGJb5tOTpq+KPi9vww==" spinCount="100000" sqref="IE80:IK81" name="Rango2_88_39_67_3"/>
    <protectedRange algorithmName="SHA-512" hashValue="EEHzbvEYwO1eufllBljOz0uf9BJ2ENtvOScQ7IsS321QhYbwKn7qhHKKP8cKj02rTDvVRMWvwQ1ZP0mZWsBprQ==" saltValue="CjXqBRFbKezlWOFV37MnDQ==" spinCount="100000" sqref="GO83:GO84 GR83:GS84 GX83:GX84" name="Rango2_30_2_24"/>
    <protectedRange algorithmName="SHA-512" hashValue="Rgskw+AQdeJ5qbJdarzTa3SCkJfDGziy0Uan5N0F3IWn/H3Z/e+VcB56R7Nes7MPxNHewNP1sSSucVjz3iTLeA==" saltValue="qKZH3DnwaZHBzy3cBZo1qQ==" spinCount="100000" sqref="GG83:GG84" name="Rango2_31_28_23"/>
    <protectedRange algorithmName="SHA-512" hashValue="Umj9+5Ys20VQPxBFtc6qE5LtKKSgPKwit+B8dd4XnEUaLfBM2ozpkEC4YxwK0SbBiAHDDex+pY+LomQ0lyuamQ==" saltValue="N2/MCRws+mmA+NXw0axolg==" spinCount="100000" sqref="GK82:GK84 GI82:GI84 GM82:GM84 FZ83:FZ84 GF83:GF84" name="Rango2_31_2_33"/>
    <protectedRange algorithmName="SHA-512" hashValue="q2z5hEFmXS0v2chiPTC/VCoDWNlnhp+Xe6Ybfxe48vIsnB/KTJQxJv+pFUnCXfZ9T6vyJopuqFFNROfQTW/JUw==" saltValue="IctfdGJb5tOTpq+KPi9vww==" spinCount="100000" sqref="IF83:IK84" name="Rango2_88_39_60"/>
    <protectedRange algorithmName="SHA-512" hashValue="XZw03RosI/l0z9FxmTtF29EdZ7P+4+ybhqoaAAUmURojSR5XbGfjC4f2i8gMqfY+RI9JvfdCA6PSh9TduXfUxA==" saltValue="5TPtLq2WoiRSae/yaDPnTw==" spinCount="100000" sqref="GN82:GN84 GL82:GL84 HK82:HK84 FV83:FV84 FJ83:FJ84 IM83:IN84 GU83:GU84 EP83:EP84 HV83:IA84 IC83:IC84 EB83:EK84 ES83:ET84 EW83:EX84 FG83:FG84 FR83:FS84 FX83:FY84 GA83:GA84 GP83:GP84 GZ83:HA84 IP83:IP84" name="Rango2_99_87"/>
    <protectedRange algorithmName="SHA-512" hashValue="YXHanhqXL0e4jPrzkCF8r/22WmlCviFUW909WKuG1JOcU0mp0/Huh0aP3EaGYxV2ep0WGu48HsShAy4Ka2uOiw==" saltValue="h/7U5iwJm7DLR4tRVfwZYw==" spinCount="100000" sqref="GJ82:GJ84 GD83:GD84" name="Rango2_33_31"/>
    <protectedRange algorithmName="SHA-512" hashValue="pL4tgTKqwEsWSIEGFTBd+4pvEhE7d5Q99Eijs+L/Y1rhA0saQGGRJw5Pv2HLOP0quglztFwB6WVnQ1YGxd4AiQ==" saltValue="IF5mhk2RcoEjrcYppes1VA==" spinCount="100000" sqref="FU83:FU84" name="Rango2_30_25"/>
    <protectedRange algorithmName="SHA-512" hashValue="9+DNppQbWrLYYUMoJ+lyQctV2bX3Vq9kZnegLbpjTLP49It2ovUbcartuoQTeXgP+TGpY//7mDH/UQlFCKDGiA==" saltValue="KUnni6YEm00anzSSvyLqQA==" spinCount="100000" sqref="FI82" name="Rango2_18_11_4"/>
    <protectedRange algorithmName="SHA-512" hashValue="pL4tgTKqwEsWSIEGFTBd+4pvEhE7d5Q99Eijs+L/Y1rhA0saQGGRJw5Pv2HLOP0quglztFwB6WVnQ1YGxd4AiQ==" saltValue="IF5mhk2RcoEjrcYppes1VA==" spinCount="100000" sqref="FU82" name="Rango2_30_23_5"/>
    <protectedRange algorithmName="SHA-512" hashValue="Umj9+5Ys20VQPxBFtc6qE5LtKKSgPKwit+B8dd4XnEUaLfBM2ozpkEC4YxwK0SbBiAHDDex+pY+LomQ0lyuamQ==" saltValue="N2/MCRws+mmA+NXw0axolg==" spinCount="100000" sqref="FZ82" name="Rango2_31_2_40_4"/>
    <protectedRange algorithmName="SHA-512" hashValue="Umj9+5Ys20VQPxBFtc6qE5LtKKSgPKwit+B8dd4XnEUaLfBM2ozpkEC4YxwK0SbBiAHDDex+pY+LomQ0lyuamQ==" saltValue="N2/MCRws+mmA+NXw0axolg==" spinCount="100000" sqref="GC82" name="Rango2_31_2_53_4"/>
    <protectedRange algorithmName="SHA-512" hashValue="YXHanhqXL0e4jPrzkCF8r/22WmlCviFUW909WKuG1JOcU0mp0/Huh0aP3EaGYxV2ep0WGu48HsShAy4Ka2uOiw==" saltValue="h/7U5iwJm7DLR4tRVfwZYw==" spinCount="100000" sqref="GD82" name="Rango2_33_22_4"/>
    <protectedRange algorithmName="SHA-512" hashValue="Rgskw+AQdeJ5qbJdarzTa3SCkJfDGziy0Uan5N0F3IWn/H3Z/e+VcB56R7Nes7MPxNHewNP1sSSucVjz3iTLeA==" saltValue="qKZH3DnwaZHBzy3cBZo1qQ==" spinCount="100000" sqref="GG82" name="Rango2_31_28_22_5"/>
    <protectedRange algorithmName="SHA-512" hashValue="Umj9+5Ys20VQPxBFtc6qE5LtKKSgPKwit+B8dd4XnEUaLfBM2ozpkEC4YxwK0SbBiAHDDex+pY+LomQ0lyuamQ==" saltValue="N2/MCRws+mmA+NXw0axolg==" spinCount="100000" sqref="GF82" name="Rango2_31_2_66_4"/>
    <protectedRange algorithmName="SHA-512" hashValue="EEHzbvEYwO1eufllBljOz0uf9BJ2ENtvOScQ7IsS321QhYbwKn7qhHKKP8cKj02rTDvVRMWvwQ1ZP0mZWsBprQ==" saltValue="CjXqBRFbKezlWOFV37MnDQ==" spinCount="100000" sqref="GO82" name="Rango2_30_2_40_4"/>
    <protectedRange algorithmName="SHA-512" hashValue="EEHzbvEYwO1eufllBljOz0uf9BJ2ENtvOScQ7IsS321QhYbwKn7qhHKKP8cKj02rTDvVRMWvwQ1ZP0mZWsBprQ==" saltValue="CjXqBRFbKezlWOFV37MnDQ==" spinCount="100000" sqref="GR82:GS82" name="Rango2_30_2_53_4"/>
    <protectedRange algorithmName="SHA-512" hashValue="EEHzbvEYwO1eufllBljOz0uf9BJ2ENtvOScQ7IsS321QhYbwKn7qhHKKP8cKj02rTDvVRMWvwQ1ZP0mZWsBprQ==" saltValue="CjXqBRFbKezlWOFV37MnDQ==" spinCount="100000" sqref="GX82" name="Rango2_30_2_66_4"/>
    <protectedRange algorithmName="SHA-512" hashValue="q2z5hEFmXS0v2chiPTC/VCoDWNlnhp+Xe6Ybfxe48vIsnB/KTJQxJv+pFUnCXfZ9T6vyJopuqFFNROfQTW/JUw==" saltValue="IctfdGJb5tOTpq+KPi9vww==" spinCount="100000" sqref="IB82:IB84" name="Rango2_88_39_54_5"/>
    <protectedRange algorithmName="SHA-512" hashValue="q2z5hEFmXS0v2chiPTC/VCoDWNlnhp+Xe6Ybfxe48vIsnB/KTJQxJv+pFUnCXfZ9T6vyJopuqFFNROfQTW/JUw==" saltValue="IctfdGJb5tOTpq+KPi9vww==" spinCount="100000" sqref="IE82:IK82 IE83:IE84" name="Rango2_88_39_67_4"/>
    <protectedRange algorithmName="SHA-512" hashValue="EEHzbvEYwO1eufllBljOz0uf9BJ2ENtvOScQ7IsS321QhYbwKn7qhHKKP8cKj02rTDvVRMWvwQ1ZP0mZWsBprQ==" saltValue="CjXqBRFbKezlWOFV37MnDQ==" spinCount="100000" sqref="GO85:GO86 GR85:GS86 GX85:GX86" name="Rango2_30_2_25"/>
    <protectedRange algorithmName="SHA-512" hashValue="Rgskw+AQdeJ5qbJdarzTa3SCkJfDGziy0Uan5N0F3IWn/H3Z/e+VcB56R7Nes7MPxNHewNP1sSSucVjz3iTLeA==" saltValue="qKZH3DnwaZHBzy3cBZo1qQ==" spinCount="100000" sqref="GG85:GG86" name="Rango2_31_28_24"/>
    <protectedRange algorithmName="SHA-512" hashValue="Umj9+5Ys20VQPxBFtc6qE5LtKKSgPKwit+B8dd4XnEUaLfBM2ozpkEC4YxwK0SbBiAHDDex+pY+LomQ0lyuamQ==" saltValue="N2/MCRws+mmA+NXw0axolg==" spinCount="100000" sqref="GK85:GK86 GI85:GI86 GM85:GM86 FZ85:FZ86 GF85:GF86" name="Rango2_31_2_39"/>
    <protectedRange algorithmName="SHA-512" hashValue="q2z5hEFmXS0v2chiPTC/VCoDWNlnhp+Xe6Ybfxe48vIsnB/KTJQxJv+pFUnCXfZ9T6vyJopuqFFNROfQTW/JUw==" saltValue="IctfdGJb5tOTpq+KPi9vww==" spinCount="100000" sqref="IF85:IK86" name="Rango2_88_39_66"/>
    <protectedRange algorithmName="SHA-512" hashValue="XZw03RosI/l0z9FxmTtF29EdZ7P+4+ybhqoaAAUmURojSR5XbGfjC4f2i8gMqfY+RI9JvfdCA6PSh9TduXfUxA==" saltValue="5TPtLq2WoiRSae/yaDPnTw==" spinCount="100000" sqref="GN85:GN86 GL85:GL86 HK85:HK86 FV85:FV86 FJ85:FJ86 IM85:IN86 GU85:GU86 EP85:EP86 HV85:IA86 IC85:IC86 EB85:EK86 ES85:ET86 EW85:EX86 FG85:FG86 FR85:FS86 FX85:FY86 GA85:GA86 GP85:GP86 GZ85:HA86 IP85:IP86" name="Rango2_99_90"/>
    <protectedRange algorithmName="SHA-512" hashValue="YXHanhqXL0e4jPrzkCF8r/22WmlCviFUW909WKuG1JOcU0mp0/Huh0aP3EaGYxV2ep0WGu48HsShAy4Ka2uOiw==" saltValue="h/7U5iwJm7DLR4tRVfwZYw==" spinCount="100000" sqref="GJ85:GJ86 GD85:GD86" name="Rango2_33_32"/>
    <protectedRange algorithmName="SHA-512" hashValue="pL4tgTKqwEsWSIEGFTBd+4pvEhE7d5Q99Eijs+L/Y1rhA0saQGGRJw5Pv2HLOP0quglztFwB6WVnQ1YGxd4AiQ==" saltValue="IF5mhk2RcoEjrcYppes1VA==" spinCount="100000" sqref="FU85:FU86" name="Rango2_30_26"/>
    <protectedRange algorithmName="SHA-512" hashValue="q2z5hEFmXS0v2chiPTC/VCoDWNlnhp+Xe6Ybfxe48vIsnB/KTJQxJv+pFUnCXfZ9T6vyJopuqFFNROfQTW/JUw==" saltValue="IctfdGJb5tOTpq+KPi9vww==" spinCount="100000" sqref="IB85:IB86" name="Rango2_88_39_54_6"/>
    <protectedRange algorithmName="SHA-512" hashValue="q2z5hEFmXS0v2chiPTC/VCoDWNlnhp+Xe6Ybfxe48vIsnB/KTJQxJv+pFUnCXfZ9T6vyJopuqFFNROfQTW/JUw==" saltValue="IctfdGJb5tOTpq+KPi9vww==" spinCount="100000" sqref="IE85:IE86" name="Rango2_88_39_67_5"/>
    <protectedRange algorithmName="SHA-512" hashValue="EEHzbvEYwO1eufllBljOz0uf9BJ2ENtvOScQ7IsS321QhYbwKn7qhHKKP8cKj02rTDvVRMWvwQ1ZP0mZWsBprQ==" saltValue="CjXqBRFbKezlWOFV37MnDQ==" spinCount="100000" sqref="GO87 GR87:GS87 GX87" name="Rango2_30_2_26"/>
    <protectedRange algorithmName="SHA-512" hashValue="Rgskw+AQdeJ5qbJdarzTa3SCkJfDGziy0Uan5N0F3IWn/H3Z/e+VcB56R7Nes7MPxNHewNP1sSSucVjz3iTLeA==" saltValue="qKZH3DnwaZHBzy3cBZo1qQ==" spinCount="100000" sqref="GG87" name="Rango2_31_28_25"/>
    <protectedRange algorithmName="SHA-512" hashValue="Umj9+5Ys20VQPxBFtc6qE5LtKKSgPKwit+B8dd4XnEUaLfBM2ozpkEC4YxwK0SbBiAHDDex+pY+LomQ0lyuamQ==" saltValue="N2/MCRws+mmA+NXw0axolg==" spinCount="100000" sqref="GK87 GI87 GM87 FZ87 GC87 GF87" name="Rango2_31_2_41"/>
    <protectedRange algorithmName="SHA-512" hashValue="q2z5hEFmXS0v2chiPTC/VCoDWNlnhp+Xe6Ybfxe48vIsnB/KTJQxJv+pFUnCXfZ9T6vyJopuqFFNROfQTW/JUw==" saltValue="IctfdGJb5tOTpq+KPi9vww==" spinCount="100000" sqref="IF87:IK87" name="Rango2_88_39_68"/>
    <protectedRange algorithmName="SHA-512" hashValue="XZw03RosI/l0z9FxmTtF29EdZ7P+4+ybhqoaAAUmURojSR5XbGfjC4f2i8gMqfY+RI9JvfdCA6PSh9TduXfUxA==" saltValue="5TPtLq2WoiRSae/yaDPnTw==" spinCount="100000" sqref="GN87 GL87 HK87 FV87 FJ87 IM87:IN87 GU87 EP87 HV87:IA87 IC87 EB87:EK87 ES87:ET87 EW87:EX87 FG87 FR87:FS87 FX87:FY87 GA87 GP87 GZ87:HA87 IP87" name="Rango2_99_91"/>
    <protectedRange algorithmName="SHA-512" hashValue="YXHanhqXL0e4jPrzkCF8r/22WmlCviFUW909WKuG1JOcU0mp0/Huh0aP3EaGYxV2ep0WGu48HsShAy4Ka2uOiw==" saltValue="h/7U5iwJm7DLR4tRVfwZYw==" spinCount="100000" sqref="GJ87 GD87" name="Rango2_33_33"/>
    <protectedRange algorithmName="SHA-512" hashValue="pL4tgTKqwEsWSIEGFTBd+4pvEhE7d5Q99Eijs+L/Y1rhA0saQGGRJw5Pv2HLOP0quglztFwB6WVnQ1YGxd4AiQ==" saltValue="IF5mhk2RcoEjrcYppes1VA==" spinCount="100000" sqref="FU87" name="Rango2_30_27"/>
    <protectedRange algorithmName="SHA-512" hashValue="q2z5hEFmXS0v2chiPTC/VCoDWNlnhp+Xe6Ybfxe48vIsnB/KTJQxJv+pFUnCXfZ9T6vyJopuqFFNROfQTW/JUw==" saltValue="IctfdGJb5tOTpq+KPi9vww==" spinCount="100000" sqref="IB87" name="Rango2_88_39_54_7"/>
    <protectedRange algorithmName="SHA-512" hashValue="q2z5hEFmXS0v2chiPTC/VCoDWNlnhp+Xe6Ybfxe48vIsnB/KTJQxJv+pFUnCXfZ9T6vyJopuqFFNROfQTW/JUw==" saltValue="IctfdGJb5tOTpq+KPi9vww==" spinCount="100000" sqref="IE87" name="Rango2_88_39_67_6"/>
    <protectedRange algorithmName="SHA-512" hashValue="EEHzbvEYwO1eufllBljOz0uf9BJ2ENtvOScQ7IsS321QhYbwKn7qhHKKP8cKj02rTDvVRMWvwQ1ZP0mZWsBprQ==" saltValue="CjXqBRFbKezlWOFV37MnDQ==" spinCount="100000" sqref="GO88 GR88:GS88 GX88" name="Rango2_30_2_27"/>
    <protectedRange algorithmName="SHA-512" hashValue="Rgskw+AQdeJ5qbJdarzTa3SCkJfDGziy0Uan5N0F3IWn/H3Z/e+VcB56R7Nes7MPxNHewNP1sSSucVjz3iTLeA==" saltValue="qKZH3DnwaZHBzy3cBZo1qQ==" spinCount="100000" sqref="GG88" name="Rango2_31_28_26"/>
    <protectedRange algorithmName="SHA-512" hashValue="Umj9+5Ys20VQPxBFtc6qE5LtKKSgPKwit+B8dd4XnEUaLfBM2ozpkEC4YxwK0SbBiAHDDex+pY+LomQ0lyuamQ==" saltValue="N2/MCRws+mmA+NXw0axolg==" spinCount="100000" sqref="GK88 GI88 GM88 FZ88 GC88 GF88" name="Rango2_31_2_42"/>
    <protectedRange algorithmName="SHA-512" hashValue="q2z5hEFmXS0v2chiPTC/VCoDWNlnhp+Xe6Ybfxe48vIsnB/KTJQxJv+pFUnCXfZ9T6vyJopuqFFNROfQTW/JUw==" saltValue="IctfdGJb5tOTpq+KPi9vww==" spinCount="100000" sqref="IF88:IK88" name="Rango2_88_39_69"/>
    <protectedRange algorithmName="SHA-512" hashValue="XZw03RosI/l0z9FxmTtF29EdZ7P+4+ybhqoaAAUmURojSR5XbGfjC4f2i8gMqfY+RI9JvfdCA6PSh9TduXfUxA==" saltValue="5TPtLq2WoiRSae/yaDPnTw==" spinCount="100000" sqref="GN88 GL88 HK88 FV88 FJ88 IM88:IN88 GU88 EP88 HV88:IA88 IC88 EB88:EK88 ES88:ET88 EW88:EX88 FG88 FR88:FS88 FX88:FY88 GA88 GP88 GZ88:HA88 IP88" name="Rango2_99_97"/>
    <protectedRange algorithmName="SHA-512" hashValue="YXHanhqXL0e4jPrzkCF8r/22WmlCviFUW909WKuG1JOcU0mp0/Huh0aP3EaGYxV2ep0WGu48HsShAy4Ka2uOiw==" saltValue="h/7U5iwJm7DLR4tRVfwZYw==" spinCount="100000" sqref="GJ88 GD88" name="Rango2_33_34"/>
    <protectedRange algorithmName="SHA-512" hashValue="pL4tgTKqwEsWSIEGFTBd+4pvEhE7d5Q99Eijs+L/Y1rhA0saQGGRJw5Pv2HLOP0quglztFwB6WVnQ1YGxd4AiQ==" saltValue="IF5mhk2RcoEjrcYppes1VA==" spinCount="100000" sqref="FU88" name="Rango2_30_28"/>
    <protectedRange algorithmName="SHA-512" hashValue="q2z5hEFmXS0v2chiPTC/VCoDWNlnhp+Xe6Ybfxe48vIsnB/KTJQxJv+pFUnCXfZ9T6vyJopuqFFNROfQTW/JUw==" saltValue="IctfdGJb5tOTpq+KPi9vww==" spinCount="100000" sqref="IB88" name="Rango2_88_39_54_8"/>
    <protectedRange algorithmName="SHA-512" hashValue="q2z5hEFmXS0v2chiPTC/VCoDWNlnhp+Xe6Ybfxe48vIsnB/KTJQxJv+pFUnCXfZ9T6vyJopuqFFNROfQTW/JUw==" saltValue="IctfdGJb5tOTpq+KPi9vww==" spinCount="100000" sqref="IE88" name="Rango2_88_39_67_7"/>
    <protectedRange algorithmName="SHA-512" hashValue="Gqwr8n5jYbCESAqCFk8dpOzViQICBV+k0xoqBoQaZ5lHaRlvT9TZDB4yXtm+qC6OhD064ZDBOFWkwo+LHXu1sg==" saltValue="gEL9PCN2ekF2IxW9yqAGYA==" spinCount="100000" sqref="IT63" name="Rango2_40_2_4_1"/>
    <protectedRange algorithmName="SHA-512" hashValue="D8TacORwT7iz0mF9GEucchnMHfB5er2FFjQsxyeWWyeJkM6Bt3gYQ3LbcHPxZXFpVAYtFOuTrzYOCJrlZDx16g==" saltValue="QtCzIBktdS4NZkOEGcLTRQ==" spinCount="100000" sqref="IX63" name="Rango2_41_4_1"/>
    <protectedRange algorithmName="SHA-512" hashValue="Gqwr8n5jYbCESAqCFk8dpOzViQICBV+k0xoqBoQaZ5lHaRlvT9TZDB4yXtm+qC6OhD064ZDBOFWkwo+LHXu1sg==" saltValue="gEL9PCN2ekF2IxW9yqAGYA==" spinCount="100000" sqref="IT64" name="Rango2_40_2_5_1"/>
    <protectedRange algorithmName="SHA-512" hashValue="D8TacORwT7iz0mF9GEucchnMHfB5er2FFjQsxyeWWyeJkM6Bt3gYQ3LbcHPxZXFpVAYtFOuTrzYOCJrlZDx16g==" saltValue="QtCzIBktdS4NZkOEGcLTRQ==" spinCount="100000" sqref="IX64" name="Rango2_41_5_1"/>
    <protectedRange algorithmName="SHA-512" hashValue="Gqwr8n5jYbCESAqCFk8dpOzViQICBV+k0xoqBoQaZ5lHaRlvT9TZDB4yXtm+qC6OhD064ZDBOFWkwo+LHXu1sg==" saltValue="gEL9PCN2ekF2IxW9yqAGYA==" spinCount="100000" sqref="IT65:IT67" name="Rango2_40_2_7_1"/>
    <protectedRange algorithmName="SHA-512" hashValue="D8TacORwT7iz0mF9GEucchnMHfB5er2FFjQsxyeWWyeJkM6Bt3gYQ3LbcHPxZXFpVAYtFOuTrzYOCJrlZDx16g==" saltValue="QtCzIBktdS4NZkOEGcLTRQ==" spinCount="100000" sqref="IX65:IX67 JU65:JV65 JP65:JP66" name="Rango2_41_7_1"/>
    <protectedRange algorithmName="SHA-512" hashValue="Gqwr8n5jYbCESAqCFk8dpOzViQICBV+k0xoqBoQaZ5lHaRlvT9TZDB4yXtm+qC6OhD064ZDBOFWkwo+LHXu1sg==" saltValue="gEL9PCN2ekF2IxW9yqAGYA==" spinCount="100000" sqref="IT68" name="Rango2_40_2_8_1"/>
    <protectedRange algorithmName="SHA-512" hashValue="D8TacORwT7iz0mF9GEucchnMHfB5er2FFjQsxyeWWyeJkM6Bt3gYQ3LbcHPxZXFpVAYtFOuTrzYOCJrlZDx16g==" saltValue="QtCzIBktdS4NZkOEGcLTRQ==" spinCount="100000" sqref="IX68" name="Rango2_41_8_1"/>
    <protectedRange algorithmName="SHA-512" hashValue="Gqwr8n5jYbCESAqCFk8dpOzViQICBV+k0xoqBoQaZ5lHaRlvT9TZDB4yXtm+qC6OhD064ZDBOFWkwo+LHXu1sg==" saltValue="gEL9PCN2ekF2IxW9yqAGYA==" spinCount="100000" sqref="IT69:IT70" name="Rango2_40_2_9_1"/>
    <protectedRange algorithmName="SHA-512" hashValue="D8TacORwT7iz0mF9GEucchnMHfB5er2FFjQsxyeWWyeJkM6Bt3gYQ3LbcHPxZXFpVAYtFOuTrzYOCJrlZDx16g==" saltValue="QtCzIBktdS4NZkOEGcLTRQ==" spinCount="100000" sqref="IX69:IX70" name="Rango2_41_9_1"/>
    <protectedRange algorithmName="SHA-512" hashValue="Gqwr8n5jYbCESAqCFk8dpOzViQICBV+k0xoqBoQaZ5lHaRlvT9TZDB4yXtm+qC6OhD064ZDBOFWkwo+LHXu1sg==" saltValue="gEL9PCN2ekF2IxW9yqAGYA==" spinCount="100000" sqref="IT71" name="Rango2_40_2_10_1"/>
    <protectedRange algorithmName="SHA-512" hashValue="D8TacORwT7iz0mF9GEucchnMHfB5er2FFjQsxyeWWyeJkM6Bt3gYQ3LbcHPxZXFpVAYtFOuTrzYOCJrlZDx16g==" saltValue="QtCzIBktdS4NZkOEGcLTRQ==" spinCount="100000" sqref="IX71" name="Rango2_41_10_1"/>
    <protectedRange algorithmName="SHA-512" hashValue="Gqwr8n5jYbCESAqCFk8dpOzViQICBV+k0xoqBoQaZ5lHaRlvT9TZDB4yXtm+qC6OhD064ZDBOFWkwo+LHXu1sg==" saltValue="gEL9PCN2ekF2IxW9yqAGYA==" spinCount="100000" sqref="IT72" name="Rango2_40_2_11_1"/>
    <protectedRange algorithmName="SHA-512" hashValue="D8TacORwT7iz0mF9GEucchnMHfB5er2FFjQsxyeWWyeJkM6Bt3gYQ3LbcHPxZXFpVAYtFOuTrzYOCJrlZDx16g==" saltValue="QtCzIBktdS4NZkOEGcLTRQ==" spinCount="100000" sqref="IX72" name="Rango2_41_11_1"/>
    <protectedRange algorithmName="SHA-512" hashValue="Gqwr8n5jYbCESAqCFk8dpOzViQICBV+k0xoqBoQaZ5lHaRlvT9TZDB4yXtm+qC6OhD064ZDBOFWkwo+LHXu1sg==" saltValue="gEL9PCN2ekF2IxW9yqAGYA==" spinCount="100000" sqref="IT73:IT76" name="Rango2_40_2_13_1"/>
    <protectedRange algorithmName="SHA-512" hashValue="D8TacORwT7iz0mF9GEucchnMHfB5er2FFjQsxyeWWyeJkM6Bt3gYQ3LbcHPxZXFpVAYtFOuTrzYOCJrlZDx16g==" saltValue="QtCzIBktdS4NZkOEGcLTRQ==" spinCount="100000" sqref="IX73:IX76" name="Rango2_41_13_1"/>
    <protectedRange algorithmName="SHA-512" hashValue="Gqwr8n5jYbCESAqCFk8dpOzViQICBV+k0xoqBoQaZ5lHaRlvT9TZDB4yXtm+qC6OhD064ZDBOFWkwo+LHXu1sg==" saltValue="gEL9PCN2ekF2IxW9yqAGYA==" spinCount="100000" sqref="IT77" name="Rango2_40_2_13_2"/>
    <protectedRange algorithmName="SHA-512" hashValue="D8TacORwT7iz0mF9GEucchnMHfB5er2FFjQsxyeWWyeJkM6Bt3gYQ3LbcHPxZXFpVAYtFOuTrzYOCJrlZDx16g==" saltValue="QtCzIBktdS4NZkOEGcLTRQ==" spinCount="100000" sqref="IX77" name="Rango2_41_13_2"/>
    <protectedRange algorithmName="SHA-512" hashValue="Gqwr8n5jYbCESAqCFk8dpOzViQICBV+k0xoqBoQaZ5lHaRlvT9TZDB4yXtm+qC6OhD064ZDBOFWkwo+LHXu1sg==" saltValue="gEL9PCN2ekF2IxW9yqAGYA==" spinCount="100000" sqref="IT78:IT79" name="Rango2_40_2_13_3"/>
    <protectedRange algorithmName="SHA-512" hashValue="D8TacORwT7iz0mF9GEucchnMHfB5er2FFjQsxyeWWyeJkM6Bt3gYQ3LbcHPxZXFpVAYtFOuTrzYOCJrlZDx16g==" saltValue="QtCzIBktdS4NZkOEGcLTRQ==" spinCount="100000" sqref="IX78:IX79" name="Rango2_41_13_3"/>
    <protectedRange algorithmName="SHA-512" hashValue="Gqwr8n5jYbCESAqCFk8dpOzViQICBV+k0xoqBoQaZ5lHaRlvT9TZDB4yXtm+qC6OhD064ZDBOFWkwo+LHXu1sg==" saltValue="gEL9PCN2ekF2IxW9yqAGYA==" spinCount="100000" sqref="IT80:IT81" name="Rango2_40_2_13_4"/>
    <protectedRange algorithmName="SHA-512" hashValue="D8TacORwT7iz0mF9GEucchnMHfB5er2FFjQsxyeWWyeJkM6Bt3gYQ3LbcHPxZXFpVAYtFOuTrzYOCJrlZDx16g==" saltValue="QtCzIBktdS4NZkOEGcLTRQ==" spinCount="100000" sqref="IX80:IX81" name="Rango2_41_13_4"/>
    <protectedRange algorithmName="SHA-512" hashValue="Gqwr8n5jYbCESAqCFk8dpOzViQICBV+k0xoqBoQaZ5lHaRlvT9TZDB4yXtm+qC6OhD064ZDBOFWkwo+LHXu1sg==" saltValue="gEL9PCN2ekF2IxW9yqAGYA==" spinCount="100000" sqref="IT83:IT84" name="Rango2_40_2_24"/>
    <protectedRange algorithmName="SHA-512" hashValue="D8TacORwT7iz0mF9GEucchnMHfB5er2FFjQsxyeWWyeJkM6Bt3gYQ3LbcHPxZXFpVAYtFOuTrzYOCJrlZDx16g==" saltValue="QtCzIBktdS4NZkOEGcLTRQ==" spinCount="100000" sqref="IX84" name="Rango2_41_24"/>
    <protectedRange algorithmName="SHA-512" hashValue="Gqwr8n5jYbCESAqCFk8dpOzViQICBV+k0xoqBoQaZ5lHaRlvT9TZDB4yXtm+qC6OhD064ZDBOFWkwo+LHXu1sg==" saltValue="gEL9PCN2ekF2IxW9yqAGYA==" spinCount="100000" sqref="IT82" name="Rango2_40_2_13_5"/>
    <protectedRange algorithmName="SHA-512" hashValue="D8TacORwT7iz0mF9GEucchnMHfB5er2FFjQsxyeWWyeJkM6Bt3gYQ3LbcHPxZXFpVAYtFOuTrzYOCJrlZDx16g==" saltValue="QtCzIBktdS4NZkOEGcLTRQ==" spinCount="100000" sqref="IX82:IX83" name="Rango2_41_13_5"/>
    <protectedRange algorithmName="SHA-512" hashValue="Gqwr8n5jYbCESAqCFk8dpOzViQICBV+k0xoqBoQaZ5lHaRlvT9TZDB4yXtm+qC6OhD064ZDBOFWkwo+LHXu1sg==" saltValue="gEL9PCN2ekF2IxW9yqAGYA==" spinCount="100000" sqref="IT85:IT86" name="Rango2_40_2_25"/>
    <protectedRange algorithmName="SHA-512" hashValue="D8TacORwT7iz0mF9GEucchnMHfB5er2FFjQsxyeWWyeJkM6Bt3gYQ3LbcHPxZXFpVAYtFOuTrzYOCJrlZDx16g==" saltValue="QtCzIBktdS4NZkOEGcLTRQ==" spinCount="100000" sqref="IX85:IX86" name="Rango2_41_25"/>
    <protectedRange algorithmName="SHA-512" hashValue="Gqwr8n5jYbCESAqCFk8dpOzViQICBV+k0xoqBoQaZ5lHaRlvT9TZDB4yXtm+qC6OhD064ZDBOFWkwo+LHXu1sg==" saltValue="gEL9PCN2ekF2IxW9yqAGYA==" spinCount="100000" sqref="IT87" name="Rango2_40_2_26"/>
    <protectedRange algorithmName="SHA-512" hashValue="D8TacORwT7iz0mF9GEucchnMHfB5er2FFjQsxyeWWyeJkM6Bt3gYQ3LbcHPxZXFpVAYtFOuTrzYOCJrlZDx16g==" saltValue="QtCzIBktdS4NZkOEGcLTRQ==" spinCount="100000" sqref="IX87" name="Rango2_41_26"/>
    <protectedRange algorithmName="SHA-512" hashValue="Gqwr8n5jYbCESAqCFk8dpOzViQICBV+k0xoqBoQaZ5lHaRlvT9TZDB4yXtm+qC6OhD064ZDBOFWkwo+LHXu1sg==" saltValue="gEL9PCN2ekF2IxW9yqAGYA==" spinCount="100000" sqref="IT88" name="Rango2_40_2_27"/>
    <protectedRange algorithmName="SHA-512" hashValue="D8TacORwT7iz0mF9GEucchnMHfB5er2FFjQsxyeWWyeJkM6Bt3gYQ3LbcHPxZXFpVAYtFOuTrzYOCJrlZDx16g==" saltValue="QtCzIBktdS4NZkOEGcLTRQ==" spinCount="100000" sqref="IX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N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N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N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N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N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N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N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N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N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N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N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N125 J118:J125 B118:B125 D118:H125" name="Rango2_10_28"/>
    <protectedRange algorithmName="SHA-512" hashValue="RQ91b7oAw60DVtcgB2vRpial2kSdzJx5guGCTYUwXYkKrtrUHfiYnLf9R+SNpYXlJDYpyEJLhcWwP0EqNN86dQ==" saltValue="W3RbH3zrcY9sy39xNwXNxg==" spinCount="100000" sqref="BB89:BJ91 BW89:BZ91" name="Rango2_88_99_30"/>
    <protectedRange algorithmName="SHA-512" hashValue="fMbmUM1DQ7FuAPRNvFL5mPdHUYjQnlLFhkuaxvHguaqR7aWyDxcmJs0jLYQfQKY+oyhsMb4Lew4VL6i7um3/ew==" saltValue="ydaTm0CeH8+/cYqoL/AMaQ==" spinCount="100000" sqref="AV89:AV91 AX89:BA91" name="Rango2_88_91_27"/>
    <protectedRange algorithmName="SHA-512" hashValue="CHipOQaT63FWw628cQcXXJRZlrbNZ7OgmnEbDx38UmmH7z19GRYEzXFiVOzHAy1OAaAbST7g2bHZHDKQp2qm3w==" saltValue="iRVuL+373yLHv0ZHzS9qog==" spinCount="100000" sqref="AH89:AI91 AK89:AK91 AM89:AM91" name="Rango2_88_7_5_30"/>
    <protectedRange algorithmName="SHA-512" hashValue="NkG6oHuDGvGBEiLAAq8MEJHEfLQUMyjihfH+DBXhT+eQW0r1yri7tOJEFRM9nbOejjjXiviq9RFo7KB7wF+xJA==" saltValue="bpjB0AAANu2X/PeR3eiFkA==" spinCount="100000" sqref="AN89:AT91" name="Rango2_88_65_28"/>
    <protectedRange algorithmName="SHA-512" hashValue="fPHvtIAf3pQeZUoAI9C2/vdXMHBpqqEq+67P5Ypyu4+9IWqs3yc9TZcMWQ0THLxUwqseQPyVvakuYFtCwJHsxA==" saltValue="QHIogSs2PrwAfdqa9PAOFQ==" spinCount="100000" sqref="AD89:AD91" name="Rango2_88_5_5_28"/>
    <protectedRange algorithmName="SHA-512" hashValue="LEEeiU6pKqm7TAP46VGlz0q+evvFwpT/0iLpRuWuQ7MacbP0OGL1/FSmrIEOg2rb6M+Jla2bPbVWiGag27j87w==" saltValue="HEVt+pS5OloNDlqSnzGLLw==" spinCount="100000" sqref="AJ89:AJ91" name="Rango2_8_7_28"/>
    <protectedRange algorithmName="SHA-512" hashValue="q2z5hEFmXS0v2chiPTC/VCoDWNlnhp+Xe6Ybfxe48vIsnB/KTJQxJv+pFUnCXfZ9T6vyJopuqFFNROfQTW/JUw==" saltValue="IctfdGJb5tOTpq+KPi9vww==" spinCount="100000" sqref="AF89:AG91" name="Rango2_88_39_70"/>
    <protectedRange algorithmName="SHA-512" hashValue="AYYX88LSDB6RDNMvSqt0KPGWPjBqTk56tMxTOlv5QD61MGTKAAQnSnudvNDWPN0Bbllh2qRQC+P5uq7goxjdrw==" saltValue="i/iPMewnks1FoXYOjKMEVg==" spinCount="100000" sqref="AC89:AC91" name="Rango2_87_6_28"/>
    <protectedRange algorithmName="SHA-512" hashValue="NUll9P9xh7KbSfMYpMxsRZLfDw/y/AzW2LSWlpXVscBDqiAxmzo71xjs+a2lh+jRa7pceOC849slke4+ZKx8LA==" saltValue="8qbkKpQ+CiQuLnqgShNvXA==" spinCount="100000" sqref="U89:U91" name="Rango2_88_6_28"/>
    <protectedRange algorithmName="SHA-512" hashValue="KHhv3JU/LRdRrRTxxkgFceEHPZ5UzadmpZRZR3zmQRnPvkUJZuanRafIJ+qde0IWwLZSvFIQDyUAHq6v6k7XIg==" saltValue="2GKG1kCzVNNcn+vbOPuhJA==" spinCount="100000" sqref="R89:R91" name="Rango2_2_5_28"/>
    <protectedRange algorithmName="SHA-512" hashValue="XZw03RosI/l0z9FxmTtF29EdZ7P+4+ybhqoaAAUmURojSR5XbGfjC4f2i8gMqfY+RI9JvfdCA6PSh9TduXfUxA==" saltValue="5TPtLq2WoiRSae/yaDPnTw==" spinCount="100000" sqref="AU89:AU91 AW89:AW91 V89:AB91 CK89:CL91 CT89:CU91 CQ89:CR91 CW89:CZ91 BS89:BV91 CA89:CC91 CF89:CG91 P89:P91 S89:T91 BK89:BM89 DB89:DO91 BK91:BM91 BK90:BL90" name="Rango2_99_99"/>
    <protectedRange algorithmName="SHA-512" hashValue="RQ91b7oAw60DVtcgB2vRpial2kSdzJx5guGCTYUwXYkKrtrUHfiYnLf9R+SNpYXlJDYpyEJLhcWwP0EqNN86dQ==" saltValue="W3RbH3zrcY9sy39xNwXNxg==" spinCount="100000" sqref="BB92:BJ92 BW92:BZ92" name="Rango2_88_99_31"/>
    <protectedRange algorithmName="SHA-512" hashValue="fMbmUM1DQ7FuAPRNvFL5mPdHUYjQnlLFhkuaxvHguaqR7aWyDxcmJs0jLYQfQKY+oyhsMb4Lew4VL6i7um3/ew==" saltValue="ydaTm0CeH8+/cYqoL/AMaQ==" spinCount="100000" sqref="AV92 AX92:BA92" name="Rango2_88_91_28"/>
    <protectedRange algorithmName="SHA-512" hashValue="CHipOQaT63FWw628cQcXXJRZlrbNZ7OgmnEbDx38UmmH7z19GRYEzXFiVOzHAy1OAaAbST7g2bHZHDKQp2qm3w==" saltValue="iRVuL+373yLHv0ZHzS9qog==" spinCount="100000" sqref="AH92:AI92 AK92 AM92" name="Rango2_88_7_5_31"/>
    <protectedRange algorithmName="SHA-512" hashValue="NkG6oHuDGvGBEiLAAq8MEJHEfLQUMyjihfH+DBXhT+eQW0r1yri7tOJEFRM9nbOejjjXiviq9RFo7KB7wF+xJA==" saltValue="bpjB0AAANu2X/PeR3eiFkA==" spinCount="100000" sqref="AN92:AT92" name="Rango2_88_65_29"/>
    <protectedRange algorithmName="SHA-512" hashValue="fPHvtIAf3pQeZUoAI9C2/vdXMHBpqqEq+67P5Ypyu4+9IWqs3yc9TZcMWQ0THLxUwqseQPyVvakuYFtCwJHsxA==" saltValue="QHIogSs2PrwAfdqa9PAOFQ==" spinCount="100000" sqref="AD92" name="Rango2_88_5_5_29"/>
    <protectedRange algorithmName="SHA-512" hashValue="LEEeiU6pKqm7TAP46VGlz0q+evvFwpT/0iLpRuWuQ7MacbP0OGL1/FSmrIEOg2rb6M+Jla2bPbVWiGag27j87w==" saltValue="HEVt+pS5OloNDlqSnzGLLw==" spinCount="100000" sqref="AJ92" name="Rango2_8_7_29"/>
    <protectedRange algorithmName="SHA-512" hashValue="q2z5hEFmXS0v2chiPTC/VCoDWNlnhp+Xe6Ybfxe48vIsnB/KTJQxJv+pFUnCXfZ9T6vyJopuqFFNROfQTW/JUw==" saltValue="IctfdGJb5tOTpq+KPi9vww==" spinCount="100000" sqref="AF92:AG92" name="Rango2_88_39_71"/>
    <protectedRange algorithmName="SHA-512" hashValue="AYYX88LSDB6RDNMvSqt0KPGWPjBqTk56tMxTOlv5QD61MGTKAAQnSnudvNDWPN0Bbllh2qRQC+P5uq7goxjdrw==" saltValue="i/iPMewnks1FoXYOjKMEVg==" spinCount="100000" sqref="AC92" name="Rango2_87_6_29"/>
    <protectedRange algorithmName="SHA-512" hashValue="NUll9P9xh7KbSfMYpMxsRZLfDw/y/AzW2LSWlpXVscBDqiAxmzo71xjs+a2lh+jRa7pceOC849slke4+ZKx8LA==" saltValue="8qbkKpQ+CiQuLnqgShNvXA==" spinCount="100000" sqref="U92" name="Rango2_88_6_29"/>
    <protectedRange algorithmName="SHA-512" hashValue="KHhv3JU/LRdRrRTxxkgFceEHPZ5UzadmpZRZR3zmQRnPvkUJZuanRafIJ+qde0IWwLZSvFIQDyUAHq6v6k7XIg==" saltValue="2GKG1kCzVNNcn+vbOPuhJA==" spinCount="100000" sqref="R92" name="Rango2_2_5_29"/>
    <protectedRange algorithmName="SHA-512" hashValue="RQ91b7oAw60DVtcgB2vRpial2kSdzJx5guGCTYUwXYkKrtrUHfiYnLf9R+SNpYXlJDYpyEJLhcWwP0EqNN86dQ==" saltValue="W3RbH3zrcY9sy39xNwXNxg==" spinCount="100000" sqref="BB93:BJ94 BW93:BZ94" name="Rango2_88_99_32"/>
    <protectedRange algorithmName="SHA-512" hashValue="fMbmUM1DQ7FuAPRNvFL5mPdHUYjQnlLFhkuaxvHguaqR7aWyDxcmJs0jLYQfQKY+oyhsMb4Lew4VL6i7um3/ew==" saltValue="ydaTm0CeH8+/cYqoL/AMaQ==" spinCount="100000" sqref="AV93:AV94 AX93:BA94" name="Rango2_88_91_29"/>
    <protectedRange algorithmName="SHA-512" hashValue="CHipOQaT63FWw628cQcXXJRZlrbNZ7OgmnEbDx38UmmH7z19GRYEzXFiVOzHAy1OAaAbST7g2bHZHDKQp2qm3w==" saltValue="iRVuL+373yLHv0ZHzS9qog==" spinCount="100000" sqref="AH93:AI94 AK93:AK94 AM93:AM94" name="Rango2_88_7_5_32"/>
    <protectedRange algorithmName="SHA-512" hashValue="NkG6oHuDGvGBEiLAAq8MEJHEfLQUMyjihfH+DBXhT+eQW0r1yri7tOJEFRM9nbOejjjXiviq9RFo7KB7wF+xJA==" saltValue="bpjB0AAANu2X/PeR3eiFkA==" spinCount="100000" sqref="AN93:AT94" name="Rango2_88_65_30"/>
    <protectedRange algorithmName="SHA-512" hashValue="fPHvtIAf3pQeZUoAI9C2/vdXMHBpqqEq+67P5Ypyu4+9IWqs3yc9TZcMWQ0THLxUwqseQPyVvakuYFtCwJHsxA==" saltValue="QHIogSs2PrwAfdqa9PAOFQ==" spinCount="100000" sqref="AD93:AD94" name="Rango2_88_5_5_30"/>
    <protectedRange algorithmName="SHA-512" hashValue="LEEeiU6pKqm7TAP46VGlz0q+evvFwpT/0iLpRuWuQ7MacbP0OGL1/FSmrIEOg2rb6M+Jla2bPbVWiGag27j87w==" saltValue="HEVt+pS5OloNDlqSnzGLLw==" spinCount="100000" sqref="AJ93:AJ94" name="Rango2_8_7_30"/>
    <protectedRange algorithmName="SHA-512" hashValue="q2z5hEFmXS0v2chiPTC/VCoDWNlnhp+Xe6Ybfxe48vIsnB/KTJQxJv+pFUnCXfZ9T6vyJopuqFFNROfQTW/JUw==" saltValue="IctfdGJb5tOTpq+KPi9vww==" spinCount="100000" sqref="AF93:AG94" name="Rango2_88_39_72"/>
    <protectedRange algorithmName="SHA-512" hashValue="AYYX88LSDB6RDNMvSqt0KPGWPjBqTk56tMxTOlv5QD61MGTKAAQnSnudvNDWPN0Bbllh2qRQC+P5uq7goxjdrw==" saltValue="i/iPMewnks1FoXYOjKMEVg==" spinCount="100000" sqref="AC93:AC94" name="Rango2_87_6_30"/>
    <protectedRange algorithmName="SHA-512" hashValue="NUll9P9xh7KbSfMYpMxsRZLfDw/y/AzW2LSWlpXVscBDqiAxmzo71xjs+a2lh+jRa7pceOC849slke4+ZKx8LA==" saltValue="8qbkKpQ+CiQuLnqgShNvXA==" spinCount="100000" sqref="U93:U94" name="Rango2_88_6_30"/>
    <protectedRange algorithmName="SHA-512" hashValue="KHhv3JU/LRdRrRTxxkgFceEHPZ5UzadmpZRZR3zmQRnPvkUJZuanRafIJ+qde0IWwLZSvFIQDyUAHq6v6k7XIg==" saltValue="2GKG1kCzVNNcn+vbOPuhJA==" spinCount="100000" sqref="R93:R94" name="Rango2_2_5_30"/>
    <protectedRange algorithmName="SHA-512" hashValue="RQ91b7oAw60DVtcgB2vRpial2kSdzJx5guGCTYUwXYkKrtrUHfiYnLf9R+SNpYXlJDYpyEJLhcWwP0EqNN86dQ==" saltValue="W3RbH3zrcY9sy39xNwXNxg==" spinCount="100000" sqref="BB95:BJ95 BW95:BZ95" name="Rango2_88_99_33"/>
    <protectedRange algorithmName="SHA-512" hashValue="fMbmUM1DQ7FuAPRNvFL5mPdHUYjQnlLFhkuaxvHguaqR7aWyDxcmJs0jLYQfQKY+oyhsMb4Lew4VL6i7um3/ew==" saltValue="ydaTm0CeH8+/cYqoL/AMaQ==" spinCount="100000" sqref="AV95 AX95:BA95" name="Rango2_88_91_30"/>
    <protectedRange algorithmName="SHA-512" hashValue="CHipOQaT63FWw628cQcXXJRZlrbNZ7OgmnEbDx38UmmH7z19GRYEzXFiVOzHAy1OAaAbST7g2bHZHDKQp2qm3w==" saltValue="iRVuL+373yLHv0ZHzS9qog==" spinCount="100000" sqref="AH95:AI95 AK95 AM95" name="Rango2_88_7_5_33"/>
    <protectedRange algorithmName="SHA-512" hashValue="NkG6oHuDGvGBEiLAAq8MEJHEfLQUMyjihfH+DBXhT+eQW0r1yri7tOJEFRM9nbOejjjXiviq9RFo7KB7wF+xJA==" saltValue="bpjB0AAANu2X/PeR3eiFkA==" spinCount="100000" sqref="AN95:AT95" name="Rango2_88_65_31"/>
    <protectedRange algorithmName="SHA-512" hashValue="fPHvtIAf3pQeZUoAI9C2/vdXMHBpqqEq+67P5Ypyu4+9IWqs3yc9TZcMWQ0THLxUwqseQPyVvakuYFtCwJHsxA==" saltValue="QHIogSs2PrwAfdqa9PAOFQ==" spinCount="100000" sqref="AD95" name="Rango2_88_5_5_31"/>
    <protectedRange algorithmName="SHA-512" hashValue="LEEeiU6pKqm7TAP46VGlz0q+evvFwpT/0iLpRuWuQ7MacbP0OGL1/FSmrIEOg2rb6M+Jla2bPbVWiGag27j87w==" saltValue="HEVt+pS5OloNDlqSnzGLLw==" spinCount="100000" sqref="AJ95" name="Rango2_8_7_31"/>
    <protectedRange algorithmName="SHA-512" hashValue="q2z5hEFmXS0v2chiPTC/VCoDWNlnhp+Xe6Ybfxe48vIsnB/KTJQxJv+pFUnCXfZ9T6vyJopuqFFNROfQTW/JUw==" saltValue="IctfdGJb5tOTpq+KPi9vww==" spinCount="100000" sqref="AF95:AG95" name="Rango2_88_39_73"/>
    <protectedRange algorithmName="SHA-512" hashValue="AYYX88LSDB6RDNMvSqt0KPGWPjBqTk56tMxTOlv5QD61MGTKAAQnSnudvNDWPN0Bbllh2qRQC+P5uq7goxjdrw==" saltValue="i/iPMewnks1FoXYOjKMEVg==" spinCount="100000" sqref="AC95" name="Rango2_87_6_31"/>
    <protectedRange algorithmName="SHA-512" hashValue="NUll9P9xh7KbSfMYpMxsRZLfDw/y/AzW2LSWlpXVscBDqiAxmzo71xjs+a2lh+jRa7pceOC849slke4+ZKx8LA==" saltValue="8qbkKpQ+CiQuLnqgShNvXA==" spinCount="100000" sqref="U95" name="Rango2_88_6_31"/>
    <protectedRange algorithmName="SHA-512" hashValue="KHhv3JU/LRdRrRTxxkgFceEHPZ5UzadmpZRZR3zmQRnPvkUJZuanRafIJ+qde0IWwLZSvFIQDyUAHq6v6k7XIg==" saltValue="2GKG1kCzVNNcn+vbOPuhJA==" spinCount="100000" sqref="R95" name="Rango2_2_5_31"/>
    <protectedRange algorithmName="SHA-512" hashValue="RQ91b7oAw60DVtcgB2vRpial2kSdzJx5guGCTYUwXYkKrtrUHfiYnLf9R+SNpYXlJDYpyEJLhcWwP0EqNN86dQ==" saltValue="W3RbH3zrcY9sy39xNwXNxg==" spinCount="100000" sqref="BB96:BJ96 BW96:BZ96" name="Rango2_88_99_34"/>
    <protectedRange algorithmName="SHA-512" hashValue="fMbmUM1DQ7FuAPRNvFL5mPdHUYjQnlLFhkuaxvHguaqR7aWyDxcmJs0jLYQfQKY+oyhsMb4Lew4VL6i7um3/ew==" saltValue="ydaTm0CeH8+/cYqoL/AMaQ==" spinCount="100000" sqref="AV96 AX96:BA96" name="Rango2_88_91_31"/>
    <protectedRange algorithmName="SHA-512" hashValue="CHipOQaT63FWw628cQcXXJRZlrbNZ7OgmnEbDx38UmmH7z19GRYEzXFiVOzHAy1OAaAbST7g2bHZHDKQp2qm3w==" saltValue="iRVuL+373yLHv0ZHzS9qog==" spinCount="100000" sqref="AH96:AI96 AK96 AM96" name="Rango2_88_7_5_34"/>
    <protectedRange algorithmName="SHA-512" hashValue="NkG6oHuDGvGBEiLAAq8MEJHEfLQUMyjihfH+DBXhT+eQW0r1yri7tOJEFRM9nbOejjjXiviq9RFo7KB7wF+xJA==" saltValue="bpjB0AAANu2X/PeR3eiFkA==" spinCount="100000" sqref="AN96:AT96" name="Rango2_88_65_32"/>
    <protectedRange algorithmName="SHA-512" hashValue="fPHvtIAf3pQeZUoAI9C2/vdXMHBpqqEq+67P5Ypyu4+9IWqs3yc9TZcMWQ0THLxUwqseQPyVvakuYFtCwJHsxA==" saltValue="QHIogSs2PrwAfdqa9PAOFQ==" spinCount="100000" sqref="AD96" name="Rango2_88_5_5_32"/>
    <protectedRange algorithmName="SHA-512" hashValue="LEEeiU6pKqm7TAP46VGlz0q+evvFwpT/0iLpRuWuQ7MacbP0OGL1/FSmrIEOg2rb6M+Jla2bPbVWiGag27j87w==" saltValue="HEVt+pS5OloNDlqSnzGLLw==" spinCount="100000" sqref="AJ96" name="Rango2_8_7_32"/>
    <protectedRange algorithmName="SHA-512" hashValue="q2z5hEFmXS0v2chiPTC/VCoDWNlnhp+Xe6Ybfxe48vIsnB/KTJQxJv+pFUnCXfZ9T6vyJopuqFFNROfQTW/JUw==" saltValue="IctfdGJb5tOTpq+KPi9vww==" spinCount="100000" sqref="AF96:AG96" name="Rango2_88_39_74"/>
    <protectedRange algorithmName="SHA-512" hashValue="AYYX88LSDB6RDNMvSqt0KPGWPjBqTk56tMxTOlv5QD61MGTKAAQnSnudvNDWPN0Bbllh2qRQC+P5uq7goxjdrw==" saltValue="i/iPMewnks1FoXYOjKMEVg==" spinCount="100000" sqref="AC96" name="Rango2_87_6_32"/>
    <protectedRange algorithmName="SHA-512" hashValue="NUll9P9xh7KbSfMYpMxsRZLfDw/y/AzW2LSWlpXVscBDqiAxmzo71xjs+a2lh+jRa7pceOC849slke4+ZKx8LA==" saltValue="8qbkKpQ+CiQuLnqgShNvXA==" spinCount="100000" sqref="U96" name="Rango2_88_6_32"/>
    <protectedRange algorithmName="SHA-512" hashValue="KHhv3JU/LRdRrRTxxkgFceEHPZ5UzadmpZRZR3zmQRnPvkUJZuanRafIJ+qde0IWwLZSvFIQDyUAHq6v6k7XIg==" saltValue="2GKG1kCzVNNcn+vbOPuhJA==" spinCount="100000" sqref="R96" name="Rango2_2_5_32"/>
    <protectedRange algorithmName="SHA-512" hashValue="RQ91b7oAw60DVtcgB2vRpial2kSdzJx5guGCTYUwXYkKrtrUHfiYnLf9R+SNpYXlJDYpyEJLhcWwP0EqNN86dQ==" saltValue="W3RbH3zrcY9sy39xNwXNxg==" spinCount="100000" sqref="BB97:BJ97 BW97:BZ97" name="Rango2_88_99_35"/>
    <protectedRange algorithmName="SHA-512" hashValue="fMbmUM1DQ7FuAPRNvFL5mPdHUYjQnlLFhkuaxvHguaqR7aWyDxcmJs0jLYQfQKY+oyhsMb4Lew4VL6i7um3/ew==" saltValue="ydaTm0CeH8+/cYqoL/AMaQ==" spinCount="100000" sqref="AV97 AX97:BA97" name="Rango2_88_91_32"/>
    <protectedRange algorithmName="SHA-512" hashValue="CHipOQaT63FWw628cQcXXJRZlrbNZ7OgmnEbDx38UmmH7z19GRYEzXFiVOzHAy1OAaAbST7g2bHZHDKQp2qm3w==" saltValue="iRVuL+373yLHv0ZHzS9qog==" spinCount="100000" sqref="AH97:AI97 AK97 AM97" name="Rango2_88_7_5_35"/>
    <protectedRange algorithmName="SHA-512" hashValue="NkG6oHuDGvGBEiLAAq8MEJHEfLQUMyjihfH+DBXhT+eQW0r1yri7tOJEFRM9nbOejjjXiviq9RFo7KB7wF+xJA==" saltValue="bpjB0AAANu2X/PeR3eiFkA==" spinCount="100000" sqref="AN97:AT97" name="Rango2_88_65_33"/>
    <protectedRange algorithmName="SHA-512" hashValue="fPHvtIAf3pQeZUoAI9C2/vdXMHBpqqEq+67P5Ypyu4+9IWqs3yc9TZcMWQ0THLxUwqseQPyVvakuYFtCwJHsxA==" saltValue="QHIogSs2PrwAfdqa9PAOFQ==" spinCount="100000" sqref="AD97" name="Rango2_88_5_5_33"/>
    <protectedRange algorithmName="SHA-512" hashValue="LEEeiU6pKqm7TAP46VGlz0q+evvFwpT/0iLpRuWuQ7MacbP0OGL1/FSmrIEOg2rb6M+Jla2bPbVWiGag27j87w==" saltValue="HEVt+pS5OloNDlqSnzGLLw==" spinCount="100000" sqref="AJ97" name="Rango2_8_7_33"/>
    <protectedRange algorithmName="SHA-512" hashValue="q2z5hEFmXS0v2chiPTC/VCoDWNlnhp+Xe6Ybfxe48vIsnB/KTJQxJv+pFUnCXfZ9T6vyJopuqFFNROfQTW/JUw==" saltValue="IctfdGJb5tOTpq+KPi9vww==" spinCount="100000" sqref="AF97:AG97" name="Rango2_88_39_75"/>
    <protectedRange algorithmName="SHA-512" hashValue="AYYX88LSDB6RDNMvSqt0KPGWPjBqTk56tMxTOlv5QD61MGTKAAQnSnudvNDWPN0Bbllh2qRQC+P5uq7goxjdrw==" saltValue="i/iPMewnks1FoXYOjKMEVg==" spinCount="100000" sqref="AC97" name="Rango2_87_6_33"/>
    <protectedRange algorithmName="SHA-512" hashValue="NUll9P9xh7KbSfMYpMxsRZLfDw/y/AzW2LSWlpXVscBDqiAxmzo71xjs+a2lh+jRa7pceOC849slke4+ZKx8LA==" saltValue="8qbkKpQ+CiQuLnqgShNvXA==" spinCount="100000" sqref="U97" name="Rango2_88_6_33"/>
    <protectedRange algorithmName="SHA-512" hashValue="KHhv3JU/LRdRrRTxxkgFceEHPZ5UzadmpZRZR3zmQRnPvkUJZuanRafIJ+qde0IWwLZSvFIQDyUAHq6v6k7XIg==" saltValue="2GKG1kCzVNNcn+vbOPuhJA==" spinCount="100000" sqref="R97" name="Rango2_2_5_33"/>
    <protectedRange algorithmName="SHA-512" hashValue="RQ91b7oAw60DVtcgB2vRpial2kSdzJx5guGCTYUwXYkKrtrUHfiYnLf9R+SNpYXlJDYpyEJLhcWwP0EqNN86dQ==" saltValue="W3RbH3zrcY9sy39xNwXNxg==" spinCount="100000" sqref="BB98:BJ99 BW98:BZ99" name="Rango2_88_99_36"/>
    <protectedRange algorithmName="SHA-512" hashValue="fMbmUM1DQ7FuAPRNvFL5mPdHUYjQnlLFhkuaxvHguaqR7aWyDxcmJs0jLYQfQKY+oyhsMb4Lew4VL6i7um3/ew==" saltValue="ydaTm0CeH8+/cYqoL/AMaQ==" spinCount="100000" sqref="AV98:AV99 AX98:BA99" name="Rango2_88_91_33"/>
    <protectedRange algorithmName="SHA-512" hashValue="CHipOQaT63FWw628cQcXXJRZlrbNZ7OgmnEbDx38UmmH7z19GRYEzXFiVOzHAy1OAaAbST7g2bHZHDKQp2qm3w==" saltValue="iRVuL+373yLHv0ZHzS9qog==" spinCount="100000" sqref="AH98:AI99 AK98:AK99 AM98:AM99" name="Rango2_88_7_5_36"/>
    <protectedRange algorithmName="SHA-512" hashValue="NkG6oHuDGvGBEiLAAq8MEJHEfLQUMyjihfH+DBXhT+eQW0r1yri7tOJEFRM9nbOejjjXiviq9RFo7KB7wF+xJA==" saltValue="bpjB0AAANu2X/PeR3eiFkA==" spinCount="100000" sqref="AN98:AT99" name="Rango2_88_65_34"/>
    <protectedRange algorithmName="SHA-512" hashValue="fPHvtIAf3pQeZUoAI9C2/vdXMHBpqqEq+67P5Ypyu4+9IWqs3yc9TZcMWQ0THLxUwqseQPyVvakuYFtCwJHsxA==" saltValue="QHIogSs2PrwAfdqa9PAOFQ==" spinCount="100000" sqref="AD98:AD99" name="Rango2_88_5_5_34"/>
    <protectedRange algorithmName="SHA-512" hashValue="LEEeiU6pKqm7TAP46VGlz0q+evvFwpT/0iLpRuWuQ7MacbP0OGL1/FSmrIEOg2rb6M+Jla2bPbVWiGag27j87w==" saltValue="HEVt+pS5OloNDlqSnzGLLw==" spinCount="100000" sqref="AJ98:AJ99" name="Rango2_8_7_34"/>
    <protectedRange algorithmName="SHA-512" hashValue="q2z5hEFmXS0v2chiPTC/VCoDWNlnhp+Xe6Ybfxe48vIsnB/KTJQxJv+pFUnCXfZ9T6vyJopuqFFNROfQTW/JUw==" saltValue="IctfdGJb5tOTpq+KPi9vww==" spinCount="100000" sqref="AF98:AG99" name="Rango2_88_39_76"/>
    <protectedRange algorithmName="SHA-512" hashValue="AYYX88LSDB6RDNMvSqt0KPGWPjBqTk56tMxTOlv5QD61MGTKAAQnSnudvNDWPN0Bbllh2qRQC+P5uq7goxjdrw==" saltValue="i/iPMewnks1FoXYOjKMEVg==" spinCount="100000" sqref="AC98:AC99" name="Rango2_87_6_34"/>
    <protectedRange algorithmName="SHA-512" hashValue="NUll9P9xh7KbSfMYpMxsRZLfDw/y/AzW2LSWlpXVscBDqiAxmzo71xjs+a2lh+jRa7pceOC849slke4+ZKx8LA==" saltValue="8qbkKpQ+CiQuLnqgShNvXA==" spinCount="100000" sqref="U98:U99" name="Rango2_88_6_34"/>
    <protectedRange algorithmName="SHA-512" hashValue="KHhv3JU/LRdRrRTxxkgFceEHPZ5UzadmpZRZR3zmQRnPvkUJZuanRafIJ+qde0IWwLZSvFIQDyUAHq6v6k7XIg==" saltValue="2GKG1kCzVNNcn+vbOPuhJA==" spinCount="100000" sqref="R98:R99" name="Rango2_2_5_34"/>
    <protectedRange algorithmName="SHA-512" hashValue="RQ91b7oAw60DVtcgB2vRpial2kSdzJx5guGCTYUwXYkKrtrUHfiYnLf9R+SNpYXlJDYpyEJLhcWwP0EqNN86dQ==" saltValue="W3RbH3zrcY9sy39xNwXNxg==" spinCount="100000" sqref="BB100:BJ101 BW100:BZ101" name="Rango2_88_99_37"/>
    <protectedRange algorithmName="SHA-512" hashValue="fMbmUM1DQ7FuAPRNvFL5mPdHUYjQnlLFhkuaxvHguaqR7aWyDxcmJs0jLYQfQKY+oyhsMb4Lew4VL6i7um3/ew==" saltValue="ydaTm0CeH8+/cYqoL/AMaQ==" spinCount="100000" sqref="AV100:AV101 AX100:BA101" name="Rango2_88_91_34"/>
    <protectedRange algorithmName="SHA-512" hashValue="CHipOQaT63FWw628cQcXXJRZlrbNZ7OgmnEbDx38UmmH7z19GRYEzXFiVOzHAy1OAaAbST7g2bHZHDKQp2qm3w==" saltValue="iRVuL+373yLHv0ZHzS9qog==" spinCount="100000" sqref="AH100:AI101 AK100:AK101 AM100:AM101" name="Rango2_88_7_5_37"/>
    <protectedRange algorithmName="SHA-512" hashValue="NkG6oHuDGvGBEiLAAq8MEJHEfLQUMyjihfH+DBXhT+eQW0r1yri7tOJEFRM9nbOejjjXiviq9RFo7KB7wF+xJA==" saltValue="bpjB0AAANu2X/PeR3eiFkA==" spinCount="100000" sqref="AN100:AT101" name="Rango2_88_65_35"/>
    <protectedRange algorithmName="SHA-512" hashValue="fPHvtIAf3pQeZUoAI9C2/vdXMHBpqqEq+67P5Ypyu4+9IWqs3yc9TZcMWQ0THLxUwqseQPyVvakuYFtCwJHsxA==" saltValue="QHIogSs2PrwAfdqa9PAOFQ==" spinCount="100000" sqref="AD100:AD101" name="Rango2_88_5_5_35"/>
    <protectedRange algorithmName="SHA-512" hashValue="LEEeiU6pKqm7TAP46VGlz0q+evvFwpT/0iLpRuWuQ7MacbP0OGL1/FSmrIEOg2rb6M+Jla2bPbVWiGag27j87w==" saltValue="HEVt+pS5OloNDlqSnzGLLw==" spinCount="100000" sqref="AJ100:AJ101" name="Rango2_8_7_35"/>
    <protectedRange algorithmName="SHA-512" hashValue="q2z5hEFmXS0v2chiPTC/VCoDWNlnhp+Xe6Ybfxe48vIsnB/KTJQxJv+pFUnCXfZ9T6vyJopuqFFNROfQTW/JUw==" saltValue="IctfdGJb5tOTpq+KPi9vww==" spinCount="100000" sqref="AF100:AG101" name="Rango2_88_39_77"/>
    <protectedRange algorithmName="SHA-512" hashValue="AYYX88LSDB6RDNMvSqt0KPGWPjBqTk56tMxTOlv5QD61MGTKAAQnSnudvNDWPN0Bbllh2qRQC+P5uq7goxjdrw==" saltValue="i/iPMewnks1FoXYOjKMEVg==" spinCount="100000" sqref="AC100:AC101" name="Rango2_87_6_35"/>
    <protectedRange algorithmName="SHA-512" hashValue="NUll9P9xh7KbSfMYpMxsRZLfDw/y/AzW2LSWlpXVscBDqiAxmzo71xjs+a2lh+jRa7pceOC849slke4+ZKx8LA==" saltValue="8qbkKpQ+CiQuLnqgShNvXA==" spinCount="100000" sqref="U100:U101" name="Rango2_88_6_35"/>
    <protectedRange algorithmName="SHA-512" hashValue="KHhv3JU/LRdRrRTxxkgFceEHPZ5UzadmpZRZR3zmQRnPvkUJZuanRafIJ+qde0IWwLZSvFIQDyUAHq6v6k7XIg==" saltValue="2GKG1kCzVNNcn+vbOPuhJA==" spinCount="100000" sqref="R100:R101" name="Rango2_2_5_35"/>
    <protectedRange algorithmName="SHA-512" hashValue="RQ91b7oAw60DVtcgB2vRpial2kSdzJx5guGCTYUwXYkKrtrUHfiYnLf9R+SNpYXlJDYpyEJLhcWwP0EqNN86dQ==" saltValue="W3RbH3zrcY9sy39xNwXNxg==" spinCount="100000" sqref="BB102:BJ103 BW102:BZ103" name="Rango2_88_99_38"/>
    <protectedRange algorithmName="SHA-512" hashValue="fMbmUM1DQ7FuAPRNvFL5mPdHUYjQnlLFhkuaxvHguaqR7aWyDxcmJs0jLYQfQKY+oyhsMb4Lew4VL6i7um3/ew==" saltValue="ydaTm0CeH8+/cYqoL/AMaQ==" spinCount="100000" sqref="AV102:AV103 AX102:BA103" name="Rango2_88_91_35"/>
    <protectedRange algorithmName="SHA-512" hashValue="CHipOQaT63FWw628cQcXXJRZlrbNZ7OgmnEbDx38UmmH7z19GRYEzXFiVOzHAy1OAaAbST7g2bHZHDKQp2qm3w==" saltValue="iRVuL+373yLHv0ZHzS9qog==" spinCount="100000" sqref="AH102:AI103 AK102:AK103 AM102:AM103" name="Rango2_88_7_5_38"/>
    <protectedRange algorithmName="SHA-512" hashValue="NkG6oHuDGvGBEiLAAq8MEJHEfLQUMyjihfH+DBXhT+eQW0r1yri7tOJEFRM9nbOejjjXiviq9RFo7KB7wF+xJA==" saltValue="bpjB0AAANu2X/PeR3eiFkA==" spinCount="100000" sqref="AN102:AT103" name="Rango2_88_65_36"/>
    <protectedRange algorithmName="SHA-512" hashValue="fPHvtIAf3pQeZUoAI9C2/vdXMHBpqqEq+67P5Ypyu4+9IWqs3yc9TZcMWQ0THLxUwqseQPyVvakuYFtCwJHsxA==" saltValue="QHIogSs2PrwAfdqa9PAOFQ==" spinCount="100000" sqref="AD102:AD103" name="Rango2_88_5_5_36"/>
    <protectedRange algorithmName="SHA-512" hashValue="LEEeiU6pKqm7TAP46VGlz0q+evvFwpT/0iLpRuWuQ7MacbP0OGL1/FSmrIEOg2rb6M+Jla2bPbVWiGag27j87w==" saltValue="HEVt+pS5OloNDlqSnzGLLw==" spinCount="100000" sqref="AJ102:AJ103" name="Rango2_8_7_36"/>
    <protectedRange algorithmName="SHA-512" hashValue="q2z5hEFmXS0v2chiPTC/VCoDWNlnhp+Xe6Ybfxe48vIsnB/KTJQxJv+pFUnCXfZ9T6vyJopuqFFNROfQTW/JUw==" saltValue="IctfdGJb5tOTpq+KPi9vww==" spinCount="100000" sqref="AF102:AG103" name="Rango2_88_39_78"/>
    <protectedRange algorithmName="SHA-512" hashValue="AYYX88LSDB6RDNMvSqt0KPGWPjBqTk56tMxTOlv5QD61MGTKAAQnSnudvNDWPN0Bbllh2qRQC+P5uq7goxjdrw==" saltValue="i/iPMewnks1FoXYOjKMEVg==" spinCount="100000" sqref="AC102:AC103" name="Rango2_87_6_36"/>
    <protectedRange algorithmName="SHA-512" hashValue="NUll9P9xh7KbSfMYpMxsRZLfDw/y/AzW2LSWlpXVscBDqiAxmzo71xjs+a2lh+jRa7pceOC849slke4+ZKx8LA==" saltValue="8qbkKpQ+CiQuLnqgShNvXA==" spinCount="100000" sqref="U102:U103" name="Rango2_88_6_36"/>
    <protectedRange algorithmName="SHA-512" hashValue="KHhv3JU/LRdRrRTxxkgFceEHPZ5UzadmpZRZR3zmQRnPvkUJZuanRafIJ+qde0IWwLZSvFIQDyUAHq6v6k7XIg==" saltValue="2GKG1kCzVNNcn+vbOPuhJA==" spinCount="100000" sqref="R102:R103" name="Rango2_2_5_36"/>
    <protectedRange algorithmName="SHA-512" hashValue="RQ91b7oAw60DVtcgB2vRpial2kSdzJx5guGCTYUwXYkKrtrUHfiYnLf9R+SNpYXlJDYpyEJLhcWwP0EqNN86dQ==" saltValue="W3RbH3zrcY9sy39xNwXNxg==" spinCount="100000" sqref="BB104:BJ113 BW104:BZ113" name="Rango2_88_99_39"/>
    <protectedRange algorithmName="SHA-512" hashValue="fMbmUM1DQ7FuAPRNvFL5mPdHUYjQnlLFhkuaxvHguaqR7aWyDxcmJs0jLYQfQKY+oyhsMb4Lew4VL6i7um3/ew==" saltValue="ydaTm0CeH8+/cYqoL/AMaQ==" spinCount="100000" sqref="AV104:AV113 AX104:BA113" name="Rango2_88_91_36"/>
    <protectedRange algorithmName="SHA-512" hashValue="CHipOQaT63FWw628cQcXXJRZlrbNZ7OgmnEbDx38UmmH7z19GRYEzXFiVOzHAy1OAaAbST7g2bHZHDKQp2qm3w==" saltValue="iRVuL+373yLHv0ZHzS9qog==" spinCount="100000" sqref="AH104:AI113 AK104:AK113 AM104:AM113" name="Rango2_88_7_5_39"/>
    <protectedRange algorithmName="SHA-512" hashValue="NkG6oHuDGvGBEiLAAq8MEJHEfLQUMyjihfH+DBXhT+eQW0r1yri7tOJEFRM9nbOejjjXiviq9RFo7KB7wF+xJA==" saltValue="bpjB0AAANu2X/PeR3eiFkA==" spinCount="100000" sqref="AN104:AT113" name="Rango2_88_65_37"/>
    <protectedRange algorithmName="SHA-512" hashValue="fPHvtIAf3pQeZUoAI9C2/vdXMHBpqqEq+67P5Ypyu4+9IWqs3yc9TZcMWQ0THLxUwqseQPyVvakuYFtCwJHsxA==" saltValue="QHIogSs2PrwAfdqa9PAOFQ==" spinCount="100000" sqref="AD104:AD113" name="Rango2_88_5_5_37"/>
    <protectedRange algorithmName="SHA-512" hashValue="LEEeiU6pKqm7TAP46VGlz0q+evvFwpT/0iLpRuWuQ7MacbP0OGL1/FSmrIEOg2rb6M+Jla2bPbVWiGag27j87w==" saltValue="HEVt+pS5OloNDlqSnzGLLw==" spinCount="100000" sqref="AJ104:AJ113" name="Rango2_8_7_37"/>
    <protectedRange algorithmName="SHA-512" hashValue="q2z5hEFmXS0v2chiPTC/VCoDWNlnhp+Xe6Ybfxe48vIsnB/KTJQxJv+pFUnCXfZ9T6vyJopuqFFNROfQTW/JUw==" saltValue="IctfdGJb5tOTpq+KPi9vww==" spinCount="100000" sqref="AF104:AG113" name="Rango2_88_39_79"/>
    <protectedRange algorithmName="SHA-512" hashValue="AYYX88LSDB6RDNMvSqt0KPGWPjBqTk56tMxTOlv5QD61MGTKAAQnSnudvNDWPN0Bbllh2qRQC+P5uq7goxjdrw==" saltValue="i/iPMewnks1FoXYOjKMEVg==" spinCount="100000" sqref="AC104:AC113" name="Rango2_87_6_37"/>
    <protectedRange algorithmName="SHA-512" hashValue="NUll9P9xh7KbSfMYpMxsRZLfDw/y/AzW2LSWlpXVscBDqiAxmzo71xjs+a2lh+jRa7pceOC849slke4+ZKx8LA==" saltValue="8qbkKpQ+CiQuLnqgShNvXA==" spinCount="100000" sqref="U104:U113" name="Rango2_88_6_37"/>
    <protectedRange algorithmName="SHA-512" hashValue="KHhv3JU/LRdRrRTxxkgFceEHPZ5UzadmpZRZR3zmQRnPvkUJZuanRafIJ+qde0IWwLZSvFIQDyUAHq6v6k7XIg==" saltValue="2GKG1kCzVNNcn+vbOPuhJA==" spinCount="100000" sqref="R104:R113" name="Rango2_2_5_37"/>
    <protectedRange algorithmName="SHA-512" hashValue="RQ91b7oAw60DVtcgB2vRpial2kSdzJx5guGCTYUwXYkKrtrUHfiYnLf9R+SNpYXlJDYpyEJLhcWwP0EqNN86dQ==" saltValue="W3RbH3zrcY9sy39xNwXNxg==" spinCount="100000" sqref="BB114:BJ117 BW114:BZ117" name="Rango2_88_99_40"/>
    <protectedRange algorithmName="SHA-512" hashValue="fMbmUM1DQ7FuAPRNvFL5mPdHUYjQnlLFhkuaxvHguaqR7aWyDxcmJs0jLYQfQKY+oyhsMb4Lew4VL6i7um3/ew==" saltValue="ydaTm0CeH8+/cYqoL/AMaQ==" spinCount="100000" sqref="AV114:AV117 AX114:BA117" name="Rango2_88_91_37"/>
    <protectedRange algorithmName="SHA-512" hashValue="CHipOQaT63FWw628cQcXXJRZlrbNZ7OgmnEbDx38UmmH7z19GRYEzXFiVOzHAy1OAaAbST7g2bHZHDKQp2qm3w==" saltValue="iRVuL+373yLHv0ZHzS9qog==" spinCount="100000" sqref="AH114:AI117 AK114:AK117 AM114:AM117" name="Rango2_88_7_5_40"/>
    <protectedRange algorithmName="SHA-512" hashValue="NkG6oHuDGvGBEiLAAq8MEJHEfLQUMyjihfH+DBXhT+eQW0r1yri7tOJEFRM9nbOejjjXiviq9RFo7KB7wF+xJA==" saltValue="bpjB0AAANu2X/PeR3eiFkA==" spinCount="100000" sqref="AN114:AT117" name="Rango2_88_65_38"/>
    <protectedRange algorithmName="SHA-512" hashValue="fPHvtIAf3pQeZUoAI9C2/vdXMHBpqqEq+67P5Ypyu4+9IWqs3yc9TZcMWQ0THLxUwqseQPyVvakuYFtCwJHsxA==" saltValue="QHIogSs2PrwAfdqa9PAOFQ==" spinCount="100000" sqref="AD114:AD117" name="Rango2_88_5_5_38"/>
    <protectedRange algorithmName="SHA-512" hashValue="LEEeiU6pKqm7TAP46VGlz0q+evvFwpT/0iLpRuWuQ7MacbP0OGL1/FSmrIEOg2rb6M+Jla2bPbVWiGag27j87w==" saltValue="HEVt+pS5OloNDlqSnzGLLw==" spinCount="100000" sqref="AJ114:AJ117" name="Rango2_8_7_38"/>
    <protectedRange algorithmName="SHA-512" hashValue="q2z5hEFmXS0v2chiPTC/VCoDWNlnhp+Xe6Ybfxe48vIsnB/KTJQxJv+pFUnCXfZ9T6vyJopuqFFNROfQTW/JUw==" saltValue="IctfdGJb5tOTpq+KPi9vww==" spinCount="100000" sqref="AF114:AG117" name="Rango2_88_39_80"/>
    <protectedRange algorithmName="SHA-512" hashValue="AYYX88LSDB6RDNMvSqt0KPGWPjBqTk56tMxTOlv5QD61MGTKAAQnSnudvNDWPN0Bbllh2qRQC+P5uq7goxjdrw==" saltValue="i/iPMewnks1FoXYOjKMEVg==" spinCount="100000" sqref="AC114:AC117" name="Rango2_87_6_38"/>
    <protectedRange algorithmName="SHA-512" hashValue="NUll9P9xh7KbSfMYpMxsRZLfDw/y/AzW2LSWlpXVscBDqiAxmzo71xjs+a2lh+jRa7pceOC849slke4+ZKx8LA==" saltValue="8qbkKpQ+CiQuLnqgShNvXA==" spinCount="100000" sqref="U114:U117" name="Rango2_88_6_38"/>
    <protectedRange algorithmName="SHA-512" hashValue="KHhv3JU/LRdRrRTxxkgFceEHPZ5UzadmpZRZR3zmQRnPvkUJZuanRafIJ+qde0IWwLZSvFIQDyUAHq6v6k7XIg==" saltValue="2GKG1kCzVNNcn+vbOPuhJA==" spinCount="100000" sqref="R114:R117" name="Rango2_2_5_38"/>
    <protectedRange algorithmName="SHA-512" hashValue="RQ91b7oAw60DVtcgB2vRpial2kSdzJx5guGCTYUwXYkKrtrUHfiYnLf9R+SNpYXlJDYpyEJLhcWwP0EqNN86dQ==" saltValue="W3RbH3zrcY9sy39xNwXNxg==" spinCount="100000" sqref="BB118:BJ125 BW118:BZ125" name="Rango2_88_99_41"/>
    <protectedRange algorithmName="SHA-512" hashValue="fMbmUM1DQ7FuAPRNvFL5mPdHUYjQnlLFhkuaxvHguaqR7aWyDxcmJs0jLYQfQKY+oyhsMb4Lew4VL6i7um3/ew==" saltValue="ydaTm0CeH8+/cYqoL/AMaQ==" spinCount="100000" sqref="AV118:AV125 AX118:BA125" name="Rango2_88_91_38"/>
    <protectedRange algorithmName="SHA-512" hashValue="CHipOQaT63FWw628cQcXXJRZlrbNZ7OgmnEbDx38UmmH7z19GRYEzXFiVOzHAy1OAaAbST7g2bHZHDKQp2qm3w==" saltValue="iRVuL+373yLHv0ZHzS9qog==" spinCount="100000" sqref="AH118:AI125 AK118:AK125 AM118:AM125" name="Rango2_88_7_5_41"/>
    <protectedRange algorithmName="SHA-512" hashValue="NkG6oHuDGvGBEiLAAq8MEJHEfLQUMyjihfH+DBXhT+eQW0r1yri7tOJEFRM9nbOejjjXiviq9RFo7KB7wF+xJA==" saltValue="bpjB0AAANu2X/PeR3eiFkA==" spinCount="100000" sqref="AN118:AT125" name="Rango2_88_65_39"/>
    <protectedRange algorithmName="SHA-512" hashValue="fPHvtIAf3pQeZUoAI9C2/vdXMHBpqqEq+67P5Ypyu4+9IWqs3yc9TZcMWQ0THLxUwqseQPyVvakuYFtCwJHsxA==" saltValue="QHIogSs2PrwAfdqa9PAOFQ==" spinCount="100000" sqref="AD118:AD125" name="Rango2_88_5_5_39"/>
    <protectedRange algorithmName="SHA-512" hashValue="LEEeiU6pKqm7TAP46VGlz0q+evvFwpT/0iLpRuWuQ7MacbP0OGL1/FSmrIEOg2rb6M+Jla2bPbVWiGag27j87w==" saltValue="HEVt+pS5OloNDlqSnzGLLw==" spinCount="100000" sqref="AJ118:AJ125" name="Rango2_8_7_39"/>
    <protectedRange algorithmName="SHA-512" hashValue="q2z5hEFmXS0v2chiPTC/VCoDWNlnhp+Xe6Ybfxe48vIsnB/KTJQxJv+pFUnCXfZ9T6vyJopuqFFNROfQTW/JUw==" saltValue="IctfdGJb5tOTpq+KPi9vww==" spinCount="100000" sqref="AF118:AG125" name="Rango2_88_39_81"/>
    <protectedRange algorithmName="SHA-512" hashValue="AYYX88LSDB6RDNMvSqt0KPGWPjBqTk56tMxTOlv5QD61MGTKAAQnSnudvNDWPN0Bbllh2qRQC+P5uq7goxjdrw==" saltValue="i/iPMewnks1FoXYOjKMEVg==" spinCount="100000" sqref="AC118:AC125" name="Rango2_87_6_39"/>
    <protectedRange algorithmName="SHA-512" hashValue="NUll9P9xh7KbSfMYpMxsRZLfDw/y/AzW2LSWlpXVscBDqiAxmzo71xjs+a2lh+jRa7pceOC849slke4+ZKx8LA==" saltValue="8qbkKpQ+CiQuLnqgShNvXA==" spinCount="100000" sqref="U118:U125" name="Rango2_88_6_39"/>
    <protectedRange algorithmName="SHA-512" hashValue="KHhv3JU/LRdRrRTxxkgFceEHPZ5UzadmpZRZR3zmQRnPvkUJZuanRafIJ+qde0IWwLZSvFIQDyUAHq6v6k7XIg==" saltValue="2GKG1kCzVNNcn+vbOPuhJA==" spinCount="100000" sqref="R118:R125" name="Rango2_2_5_39"/>
    <protectedRange algorithmName="SHA-512" hashValue="EEHzbvEYwO1eufllBljOz0uf9BJ2ENtvOScQ7IsS321QhYbwKn7qhHKKP8cKj02rTDvVRMWvwQ1ZP0mZWsBprQ==" saltValue="CjXqBRFbKezlWOFV37MnDQ==" spinCount="100000" sqref="GR89:GS91 GX89:GX91 GO89:GO91" name="Rango2_30_2_28"/>
    <protectedRange algorithmName="SHA-512" hashValue="Rgskw+AQdeJ5qbJdarzTa3SCkJfDGziy0Uan5N0F3IWn/H3Z/e+VcB56R7Nes7MPxNHewNP1sSSucVjz3iTLeA==" saltValue="qKZH3DnwaZHBzy3cBZo1qQ==" spinCount="100000" sqref="GG89:GG91" name="Rango2_31_28_27"/>
    <protectedRange algorithmName="SHA-512" hashValue="Umj9+5Ys20VQPxBFtc6qE5LtKKSgPKwit+B8dd4XnEUaLfBM2ozpkEC4YxwK0SbBiAHDDex+pY+LomQ0lyuamQ==" saltValue="N2/MCRws+mmA+NXw0axolg==" spinCount="100000" sqref="GK89:GK91 GI89:GI91 FZ89:FZ91 GM89:GM91 GF89:GF91" name="Rango2_31_2_43"/>
    <protectedRange algorithmName="SHA-512" hashValue="q2z5hEFmXS0v2chiPTC/VCoDWNlnhp+Xe6Ybfxe48vIsnB/KTJQxJv+pFUnCXfZ9T6vyJopuqFFNROfQTW/JUw==" saltValue="IctfdGJb5tOTpq+KPi9vww==" spinCount="100000" sqref="IB89:IB91 IE89:IK91" name="Rango2_88_39_82"/>
    <protectedRange algorithmName="SHA-512" hashValue="YXHanhqXL0e4jPrzkCF8r/22WmlCviFUW909WKuG1JOcU0mp0/Huh0aP3EaGYxV2ep0WGu48HsShAy4Ka2uOiw==" saltValue="h/7U5iwJm7DLR4tRVfwZYw==" spinCount="100000" sqref="GJ89:GJ91 GD89:GD91" name="Rango2_33_35"/>
    <protectedRange algorithmName="SHA-512" hashValue="pL4tgTKqwEsWSIEGFTBd+4pvEhE7d5Q99Eijs+L/Y1rhA0saQGGRJw5Pv2HLOP0quglztFwB6WVnQ1YGxd4AiQ==" saltValue="IF5mhk2RcoEjrcYppes1VA==" spinCount="100000" sqref="FU89:FU91" name="Rango2_30_29"/>
    <protectedRange algorithmName="SHA-512" hashValue="EEHzbvEYwO1eufllBljOz0uf9BJ2ENtvOScQ7IsS321QhYbwKn7qhHKKP8cKj02rTDvVRMWvwQ1ZP0mZWsBprQ==" saltValue="CjXqBRFbKezlWOFV37MnDQ==" spinCount="100000" sqref="GR92:GS92 GX92 GO92" name="Rango2_30_2_29"/>
    <protectedRange algorithmName="SHA-512" hashValue="Rgskw+AQdeJ5qbJdarzTa3SCkJfDGziy0Uan5N0F3IWn/H3Z/e+VcB56R7Nes7MPxNHewNP1sSSucVjz3iTLeA==" saltValue="qKZH3DnwaZHBzy3cBZo1qQ==" spinCount="100000" sqref="GG92" name="Rango2_31_28_28"/>
    <protectedRange algorithmName="SHA-512" hashValue="Umj9+5Ys20VQPxBFtc6qE5LtKKSgPKwit+B8dd4XnEUaLfBM2ozpkEC4YxwK0SbBiAHDDex+pY+LomQ0lyuamQ==" saltValue="N2/MCRws+mmA+NXw0axolg==" spinCount="100000" sqref="GK92 GI92 FZ92 GM92 GF92" name="Rango2_31_2_46"/>
    <protectedRange algorithmName="SHA-512" hashValue="q2z5hEFmXS0v2chiPTC/VCoDWNlnhp+Xe6Ybfxe48vIsnB/KTJQxJv+pFUnCXfZ9T6vyJopuqFFNROfQTW/JUw==" saltValue="IctfdGJb5tOTpq+KPi9vww==" spinCount="100000" sqref="IB92 IE92:IK92" name="Rango2_88_39_83"/>
    <protectedRange algorithmName="SHA-512" hashValue="YXHanhqXL0e4jPrzkCF8r/22WmlCviFUW909WKuG1JOcU0mp0/Huh0aP3EaGYxV2ep0WGu48HsShAy4Ka2uOiw==" saltValue="h/7U5iwJm7DLR4tRVfwZYw==" spinCount="100000" sqref="GJ92 GD92" name="Rango2_33_36"/>
    <protectedRange algorithmName="SHA-512" hashValue="pL4tgTKqwEsWSIEGFTBd+4pvEhE7d5Q99Eijs+L/Y1rhA0saQGGRJw5Pv2HLOP0quglztFwB6WVnQ1YGxd4AiQ==" saltValue="IF5mhk2RcoEjrcYppes1VA==" spinCount="100000" sqref="FU92" name="Rango2_30_30"/>
    <protectedRange algorithmName="SHA-512" hashValue="EEHzbvEYwO1eufllBljOz0uf9BJ2ENtvOScQ7IsS321QhYbwKn7qhHKKP8cKj02rTDvVRMWvwQ1ZP0mZWsBprQ==" saltValue="CjXqBRFbKezlWOFV37MnDQ==" spinCount="100000" sqref="GR93:GS94 GX93:GX94 GO93:GO94" name="Rango2_30_2_30"/>
    <protectedRange algorithmName="SHA-512" hashValue="Rgskw+AQdeJ5qbJdarzTa3SCkJfDGziy0Uan5N0F3IWn/H3Z/e+VcB56R7Nes7MPxNHewNP1sSSucVjz3iTLeA==" saltValue="qKZH3DnwaZHBzy3cBZo1qQ==" spinCount="100000" sqref="GG93:GG94" name="Rango2_31_28_29"/>
    <protectedRange algorithmName="SHA-512" hashValue="Umj9+5Ys20VQPxBFtc6qE5LtKKSgPKwit+B8dd4XnEUaLfBM2ozpkEC4YxwK0SbBiAHDDex+pY+LomQ0lyuamQ==" saltValue="N2/MCRws+mmA+NXw0axolg==" spinCount="100000" sqref="GK93:GK94 GI93:GI94 FZ93:FZ94 GM93:GM94 GF93:GF94" name="Rango2_31_2_52"/>
    <protectedRange algorithmName="SHA-512" hashValue="q2z5hEFmXS0v2chiPTC/VCoDWNlnhp+Xe6Ybfxe48vIsnB/KTJQxJv+pFUnCXfZ9T6vyJopuqFFNROfQTW/JUw==" saltValue="IctfdGJb5tOTpq+KPi9vww==" spinCount="100000" sqref="IB93:IB94 IE93:IK94" name="Rango2_88_39_84"/>
    <protectedRange algorithmName="SHA-512" hashValue="YXHanhqXL0e4jPrzkCF8r/22WmlCviFUW909WKuG1JOcU0mp0/Huh0aP3EaGYxV2ep0WGu48HsShAy4Ka2uOiw==" saltValue="h/7U5iwJm7DLR4tRVfwZYw==" spinCount="100000" sqref="GJ93:GJ94 GD93:GD94" name="Rango2_33_37"/>
    <protectedRange algorithmName="SHA-512" hashValue="pL4tgTKqwEsWSIEGFTBd+4pvEhE7d5Q99Eijs+L/Y1rhA0saQGGRJw5Pv2HLOP0quglztFwB6WVnQ1YGxd4AiQ==" saltValue="IF5mhk2RcoEjrcYppes1VA==" spinCount="100000" sqref="FU93:FU94" name="Rango2_30_31"/>
    <protectedRange algorithmName="SHA-512" hashValue="EEHzbvEYwO1eufllBljOz0uf9BJ2ENtvOScQ7IsS321QhYbwKn7qhHKKP8cKj02rTDvVRMWvwQ1ZP0mZWsBprQ==" saltValue="CjXqBRFbKezlWOFV37MnDQ==" spinCount="100000" sqref="GR95:GS95 GX95 GO95" name="Rango2_30_2_33"/>
    <protectedRange algorithmName="SHA-512" hashValue="Rgskw+AQdeJ5qbJdarzTa3SCkJfDGziy0Uan5N0F3IWn/H3Z/e+VcB56R7Nes7MPxNHewNP1sSSucVjz3iTLeA==" saltValue="qKZH3DnwaZHBzy3cBZo1qQ==" spinCount="100000" sqref="GG95" name="Rango2_31_28_30"/>
    <protectedRange algorithmName="SHA-512" hashValue="Umj9+5Ys20VQPxBFtc6qE5LtKKSgPKwit+B8dd4XnEUaLfBM2ozpkEC4YxwK0SbBiAHDDex+pY+LomQ0lyuamQ==" saltValue="N2/MCRws+mmA+NXw0axolg==" spinCount="100000" sqref="GK95 GI95 FZ95 GM95 GF95" name="Rango2_31_2_54"/>
    <protectedRange algorithmName="SHA-512" hashValue="q2z5hEFmXS0v2chiPTC/VCoDWNlnhp+Xe6Ybfxe48vIsnB/KTJQxJv+pFUnCXfZ9T6vyJopuqFFNROfQTW/JUw==" saltValue="IctfdGJb5tOTpq+KPi9vww==" spinCount="100000" sqref="IB95 IE95:IK95" name="Rango2_88_39_85"/>
    <protectedRange algorithmName="SHA-512" hashValue="YXHanhqXL0e4jPrzkCF8r/22WmlCviFUW909WKuG1JOcU0mp0/Huh0aP3EaGYxV2ep0WGu48HsShAy4Ka2uOiw==" saltValue="h/7U5iwJm7DLR4tRVfwZYw==" spinCount="100000" sqref="GJ95 GD95" name="Rango2_33_38"/>
    <protectedRange algorithmName="SHA-512" hashValue="pL4tgTKqwEsWSIEGFTBd+4pvEhE7d5Q99Eijs+L/Y1rhA0saQGGRJw5Pv2HLOP0quglztFwB6WVnQ1YGxd4AiQ==" saltValue="IF5mhk2RcoEjrcYppes1VA==" spinCount="100000" sqref="FU95" name="Rango2_30_32"/>
    <protectedRange algorithmName="SHA-512" hashValue="EEHzbvEYwO1eufllBljOz0uf9BJ2ENtvOScQ7IsS321QhYbwKn7qhHKKP8cKj02rTDvVRMWvwQ1ZP0mZWsBprQ==" saltValue="CjXqBRFbKezlWOFV37MnDQ==" spinCount="100000" sqref="GR96:GS96 GX96 GO96" name="Rango2_30_2_39"/>
    <protectedRange algorithmName="SHA-512" hashValue="Rgskw+AQdeJ5qbJdarzTa3SCkJfDGziy0Uan5N0F3IWn/H3Z/e+VcB56R7Nes7MPxNHewNP1sSSucVjz3iTLeA==" saltValue="qKZH3DnwaZHBzy3cBZo1qQ==" spinCount="100000" sqref="GG96" name="Rango2_31_28_31"/>
    <protectedRange algorithmName="SHA-512" hashValue="Umj9+5Ys20VQPxBFtc6qE5LtKKSgPKwit+B8dd4XnEUaLfBM2ozpkEC4YxwK0SbBiAHDDex+pY+LomQ0lyuamQ==" saltValue="N2/MCRws+mmA+NXw0axolg==" spinCount="100000" sqref="GK96 GI96 FZ96 GM96 GF96" name="Rango2_31_2_55"/>
    <protectedRange algorithmName="SHA-512" hashValue="q2z5hEFmXS0v2chiPTC/VCoDWNlnhp+Xe6Ybfxe48vIsnB/KTJQxJv+pFUnCXfZ9T6vyJopuqFFNROfQTW/JUw==" saltValue="IctfdGJb5tOTpq+KPi9vww==" spinCount="100000" sqref="IB96 IE96:IK96" name="Rango2_88_39_86"/>
    <protectedRange algorithmName="SHA-512" hashValue="YXHanhqXL0e4jPrzkCF8r/22WmlCviFUW909WKuG1JOcU0mp0/Huh0aP3EaGYxV2ep0WGu48HsShAy4Ka2uOiw==" saltValue="h/7U5iwJm7DLR4tRVfwZYw==" spinCount="100000" sqref="GJ96 GD96" name="Rango2_33_39"/>
    <protectedRange algorithmName="SHA-512" hashValue="pL4tgTKqwEsWSIEGFTBd+4pvEhE7d5Q99Eijs+L/Y1rhA0saQGGRJw5Pv2HLOP0quglztFwB6WVnQ1YGxd4AiQ==" saltValue="IF5mhk2RcoEjrcYppes1VA==" spinCount="100000" sqref="FU96" name="Rango2_30_33"/>
    <protectedRange algorithmName="SHA-512" hashValue="EEHzbvEYwO1eufllBljOz0uf9BJ2ENtvOScQ7IsS321QhYbwKn7qhHKKP8cKj02rTDvVRMWvwQ1ZP0mZWsBprQ==" saltValue="CjXqBRFbKezlWOFV37MnDQ==" spinCount="100000" sqref="GR97:GS97 GX97 GO97" name="Rango2_30_2_41"/>
    <protectedRange algorithmName="SHA-512" hashValue="Rgskw+AQdeJ5qbJdarzTa3SCkJfDGziy0Uan5N0F3IWn/H3Z/e+VcB56R7Nes7MPxNHewNP1sSSucVjz3iTLeA==" saltValue="qKZH3DnwaZHBzy3cBZo1qQ==" spinCount="100000" sqref="GG97" name="Rango2_31_28_32"/>
    <protectedRange algorithmName="SHA-512" hashValue="Umj9+5Ys20VQPxBFtc6qE5LtKKSgPKwit+B8dd4XnEUaLfBM2ozpkEC4YxwK0SbBiAHDDex+pY+LomQ0lyuamQ==" saltValue="N2/MCRws+mmA+NXw0axolg==" spinCount="100000" sqref="GK97 GI97 FZ97 GM97 GF97" name="Rango2_31_2_56"/>
    <protectedRange algorithmName="SHA-512" hashValue="q2z5hEFmXS0v2chiPTC/VCoDWNlnhp+Xe6Ybfxe48vIsnB/KTJQxJv+pFUnCXfZ9T6vyJopuqFFNROfQTW/JUw==" saltValue="IctfdGJb5tOTpq+KPi9vww==" spinCount="100000" sqref="IB97 IE97:IK97" name="Rango2_88_39_87"/>
    <protectedRange algorithmName="SHA-512" hashValue="YXHanhqXL0e4jPrzkCF8r/22WmlCviFUW909WKuG1JOcU0mp0/Huh0aP3EaGYxV2ep0WGu48HsShAy4Ka2uOiw==" saltValue="h/7U5iwJm7DLR4tRVfwZYw==" spinCount="100000" sqref="GJ97 GD97" name="Rango2_33_40"/>
    <protectedRange algorithmName="SHA-512" hashValue="pL4tgTKqwEsWSIEGFTBd+4pvEhE7d5Q99Eijs+L/Y1rhA0saQGGRJw5Pv2HLOP0quglztFwB6WVnQ1YGxd4AiQ==" saltValue="IF5mhk2RcoEjrcYppes1VA==" spinCount="100000" sqref="FU97" name="Rango2_30_34"/>
    <protectedRange algorithmName="SHA-512" hashValue="EEHzbvEYwO1eufllBljOz0uf9BJ2ENtvOScQ7IsS321QhYbwKn7qhHKKP8cKj02rTDvVRMWvwQ1ZP0mZWsBprQ==" saltValue="CjXqBRFbKezlWOFV37MnDQ==" spinCount="100000" sqref="GR98:GS99 GX98:GX99 GO98:GO99" name="Rango2_30_2_42"/>
    <protectedRange algorithmName="SHA-512" hashValue="Rgskw+AQdeJ5qbJdarzTa3SCkJfDGziy0Uan5N0F3IWn/H3Z/e+VcB56R7Nes7MPxNHewNP1sSSucVjz3iTLeA==" saltValue="qKZH3DnwaZHBzy3cBZo1qQ==" spinCount="100000" sqref="GG98:GG99" name="Rango2_31_28_33"/>
    <protectedRange algorithmName="SHA-512" hashValue="Umj9+5Ys20VQPxBFtc6qE5LtKKSgPKwit+B8dd4XnEUaLfBM2ozpkEC4YxwK0SbBiAHDDex+pY+LomQ0lyuamQ==" saltValue="N2/MCRws+mmA+NXw0axolg==" spinCount="100000" sqref="GK98:GK99 GI98:GI99 FZ98:FZ99 GM98:GM99 GF98:GF99" name="Rango2_31_2_59"/>
    <protectedRange algorithmName="SHA-512" hashValue="q2z5hEFmXS0v2chiPTC/VCoDWNlnhp+Xe6Ybfxe48vIsnB/KTJQxJv+pFUnCXfZ9T6vyJopuqFFNROfQTW/JUw==" saltValue="IctfdGJb5tOTpq+KPi9vww==" spinCount="100000" sqref="IB98:IB99 IE98:IK99" name="Rango2_88_39_88"/>
    <protectedRange algorithmName="SHA-512" hashValue="YXHanhqXL0e4jPrzkCF8r/22WmlCviFUW909WKuG1JOcU0mp0/Huh0aP3EaGYxV2ep0WGu48HsShAy4Ka2uOiw==" saltValue="h/7U5iwJm7DLR4tRVfwZYw==" spinCount="100000" sqref="GJ98:GJ99 GD98:GD99" name="Rango2_33_41"/>
    <protectedRange algorithmName="SHA-512" hashValue="pL4tgTKqwEsWSIEGFTBd+4pvEhE7d5Q99Eijs+L/Y1rhA0saQGGRJw5Pv2HLOP0quglztFwB6WVnQ1YGxd4AiQ==" saltValue="IF5mhk2RcoEjrcYppes1VA==" spinCount="100000" sqref="FU98:FU99" name="Rango2_30_35"/>
    <protectedRange algorithmName="SHA-512" hashValue="EEHzbvEYwO1eufllBljOz0uf9BJ2ENtvOScQ7IsS321QhYbwKn7qhHKKP8cKj02rTDvVRMWvwQ1ZP0mZWsBprQ==" saltValue="CjXqBRFbKezlWOFV37MnDQ==" spinCount="100000" sqref="GR100:GS101 GX100:GX101 GO100:GO101" name="Rango2_30_2_43"/>
    <protectedRange algorithmName="SHA-512" hashValue="Rgskw+AQdeJ5qbJdarzTa3SCkJfDGziy0Uan5N0F3IWn/H3Z/e+VcB56R7Nes7MPxNHewNP1sSSucVjz3iTLeA==" saltValue="qKZH3DnwaZHBzy3cBZo1qQ==" spinCount="100000" sqref="GG100:GG101" name="Rango2_31_28_34"/>
    <protectedRange algorithmName="SHA-512" hashValue="Umj9+5Ys20VQPxBFtc6qE5LtKKSgPKwit+B8dd4XnEUaLfBM2ozpkEC4YxwK0SbBiAHDDex+pY+LomQ0lyuamQ==" saltValue="N2/MCRws+mmA+NXw0axolg==" spinCount="100000" sqref="GK100:GK101 GI100:GI101 FZ100:FZ101 GM100:GM101 GF100:GF101" name="Rango2_31_2_65"/>
    <protectedRange algorithmName="SHA-512" hashValue="q2z5hEFmXS0v2chiPTC/VCoDWNlnhp+Xe6Ybfxe48vIsnB/KTJQxJv+pFUnCXfZ9T6vyJopuqFFNROfQTW/JUw==" saltValue="IctfdGJb5tOTpq+KPi9vww==" spinCount="100000" sqref="IB100:IB101 IE100:IK101" name="Rango2_88_39_89"/>
    <protectedRange algorithmName="SHA-512" hashValue="YXHanhqXL0e4jPrzkCF8r/22WmlCviFUW909WKuG1JOcU0mp0/Huh0aP3EaGYxV2ep0WGu48HsShAy4Ka2uOiw==" saltValue="h/7U5iwJm7DLR4tRVfwZYw==" spinCount="100000" sqref="GJ100:GJ101 GD100:GD101" name="Rango2_33_42"/>
    <protectedRange algorithmName="SHA-512" hashValue="pL4tgTKqwEsWSIEGFTBd+4pvEhE7d5Q99Eijs+L/Y1rhA0saQGGRJw5Pv2HLOP0quglztFwB6WVnQ1YGxd4AiQ==" saltValue="IF5mhk2RcoEjrcYppes1VA==" spinCount="100000" sqref="FU100:FU101" name="Rango2_30_36"/>
    <protectedRange algorithmName="SHA-512" hashValue="EEHzbvEYwO1eufllBljOz0uf9BJ2ENtvOScQ7IsS321QhYbwKn7qhHKKP8cKj02rTDvVRMWvwQ1ZP0mZWsBprQ==" saltValue="CjXqBRFbKezlWOFV37MnDQ==" spinCount="100000" sqref="GR102:GS103 GX102:GX103 GO102:GO103" name="Rango2_30_2_46"/>
    <protectedRange algorithmName="SHA-512" hashValue="Rgskw+AQdeJ5qbJdarzTa3SCkJfDGziy0Uan5N0F3IWn/H3Z/e+VcB56R7Nes7MPxNHewNP1sSSucVjz3iTLeA==" saltValue="qKZH3DnwaZHBzy3cBZo1qQ==" spinCount="100000" sqref="GG102:GG103" name="Rango2_31_28_35"/>
    <protectedRange algorithmName="SHA-512" hashValue="Umj9+5Ys20VQPxBFtc6qE5LtKKSgPKwit+B8dd4XnEUaLfBM2ozpkEC4YxwK0SbBiAHDDex+pY+LomQ0lyuamQ==" saltValue="N2/MCRws+mmA+NXw0axolg==" spinCount="100000" sqref="GK102:GK103 GI102:GI103 FZ102:FZ103 GM102:GM103 GF102:GF103" name="Rango2_31_2_67"/>
    <protectedRange algorithmName="SHA-512" hashValue="q2z5hEFmXS0v2chiPTC/VCoDWNlnhp+Xe6Ybfxe48vIsnB/KTJQxJv+pFUnCXfZ9T6vyJopuqFFNROfQTW/JUw==" saltValue="IctfdGJb5tOTpq+KPi9vww==" spinCount="100000" sqref="IB102:IB103 IE102:IK103" name="Rango2_88_39_90"/>
    <protectedRange algorithmName="SHA-512" hashValue="YXHanhqXL0e4jPrzkCF8r/22WmlCviFUW909WKuG1JOcU0mp0/Huh0aP3EaGYxV2ep0WGu48HsShAy4Ka2uOiw==" saltValue="h/7U5iwJm7DLR4tRVfwZYw==" spinCount="100000" sqref="GJ102:GJ103 GD102:GD103" name="Rango2_33_43"/>
    <protectedRange algorithmName="SHA-512" hashValue="pL4tgTKqwEsWSIEGFTBd+4pvEhE7d5Q99Eijs+L/Y1rhA0saQGGRJw5Pv2HLOP0quglztFwB6WVnQ1YGxd4AiQ==" saltValue="IF5mhk2RcoEjrcYppes1VA==" spinCount="100000" sqref="FU102:FU103" name="Rango2_30_37"/>
    <protectedRange algorithmName="SHA-512" hashValue="EEHzbvEYwO1eufllBljOz0uf9BJ2ENtvOScQ7IsS321QhYbwKn7qhHKKP8cKj02rTDvVRMWvwQ1ZP0mZWsBprQ==" saltValue="CjXqBRFbKezlWOFV37MnDQ==" spinCount="100000" sqref="GR104:GS113 GX104:GX113 GO104:GO113" name="Rango2_30_2_52"/>
    <protectedRange algorithmName="SHA-512" hashValue="Rgskw+AQdeJ5qbJdarzTa3SCkJfDGziy0Uan5N0F3IWn/H3Z/e+VcB56R7Nes7MPxNHewNP1sSSucVjz3iTLeA==" saltValue="qKZH3DnwaZHBzy3cBZo1qQ==" spinCount="100000" sqref="GG104:GG113" name="Rango2_31_28_36"/>
    <protectedRange algorithmName="SHA-512" hashValue="Umj9+5Ys20VQPxBFtc6qE5LtKKSgPKwit+B8dd4XnEUaLfBM2ozpkEC4YxwK0SbBiAHDDex+pY+LomQ0lyuamQ==" saltValue="N2/MCRws+mmA+NXw0axolg==" spinCount="100000" sqref="GK104:GK113 GI104:GI113 FZ104:FZ113 GC108:GC109 GM104:GM113 GF104:GF113 GC111 GC113" name="Rango2_31_2_68"/>
    <protectedRange algorithmName="SHA-512" hashValue="q2z5hEFmXS0v2chiPTC/VCoDWNlnhp+Xe6Ybfxe48vIsnB/KTJQxJv+pFUnCXfZ9T6vyJopuqFFNROfQTW/JUw==" saltValue="IctfdGJb5tOTpq+KPi9vww==" spinCount="100000" sqref="IB104:IB113 IE104:IK113" name="Rango2_88_39_91"/>
    <protectedRange algorithmName="SHA-512" hashValue="YXHanhqXL0e4jPrzkCF8r/22WmlCviFUW909WKuG1JOcU0mp0/Huh0aP3EaGYxV2ep0WGu48HsShAy4Ka2uOiw==" saltValue="h/7U5iwJm7DLR4tRVfwZYw==" spinCount="100000" sqref="GJ104:GJ113 GD104:GD113" name="Rango2_33_44"/>
    <protectedRange algorithmName="SHA-512" hashValue="pL4tgTKqwEsWSIEGFTBd+4pvEhE7d5Q99Eijs+L/Y1rhA0saQGGRJw5Pv2HLOP0quglztFwB6WVnQ1YGxd4AiQ==" saltValue="IF5mhk2RcoEjrcYppes1VA==" spinCount="100000" sqref="FU104:FU113" name="Rango2_30_38"/>
    <protectedRange algorithmName="SHA-512" hashValue="EEHzbvEYwO1eufllBljOz0uf9BJ2ENtvOScQ7IsS321QhYbwKn7qhHKKP8cKj02rTDvVRMWvwQ1ZP0mZWsBprQ==" saltValue="CjXqBRFbKezlWOFV37MnDQ==" spinCount="100000" sqref="GR114:GS117 GX114:GX117 GO114:GO117" name="Rango2_30_2_54"/>
    <protectedRange algorithmName="SHA-512" hashValue="Rgskw+AQdeJ5qbJdarzTa3SCkJfDGziy0Uan5N0F3IWn/H3Z/e+VcB56R7Nes7MPxNHewNP1sSSucVjz3iTLeA==" saltValue="qKZH3DnwaZHBzy3cBZo1qQ==" spinCount="100000" sqref="GG114:GG117" name="Rango2_31_28_37"/>
    <protectedRange algorithmName="SHA-512" hashValue="Umj9+5Ys20VQPxBFtc6qE5LtKKSgPKwit+B8dd4XnEUaLfBM2ozpkEC4YxwK0SbBiAHDDex+pY+LomQ0lyuamQ==" saltValue="N2/MCRws+mmA+NXw0axolg==" spinCount="100000" sqref="GK114:GK117 GI114:GI117 FZ114:FZ117 GC117 GM114:GM117 GF114:GF117" name="Rango2_31_2_69"/>
    <protectedRange algorithmName="SHA-512" hashValue="q2z5hEFmXS0v2chiPTC/VCoDWNlnhp+Xe6Ybfxe48vIsnB/KTJQxJv+pFUnCXfZ9T6vyJopuqFFNROfQTW/JUw==" saltValue="IctfdGJb5tOTpq+KPi9vww==" spinCount="100000" sqref="IB114:IB117 IE114:IK117" name="Rango2_88_39_92"/>
    <protectedRange algorithmName="SHA-512" hashValue="YXHanhqXL0e4jPrzkCF8r/22WmlCviFUW909WKuG1JOcU0mp0/Huh0aP3EaGYxV2ep0WGu48HsShAy4Ka2uOiw==" saltValue="h/7U5iwJm7DLR4tRVfwZYw==" spinCount="100000" sqref="GJ114:GJ117 GD114:GD117" name="Rango2_33_45"/>
    <protectedRange algorithmName="SHA-512" hashValue="pL4tgTKqwEsWSIEGFTBd+4pvEhE7d5Q99Eijs+L/Y1rhA0saQGGRJw5Pv2HLOP0quglztFwB6WVnQ1YGxd4AiQ==" saltValue="IF5mhk2RcoEjrcYppes1VA==" spinCount="100000" sqref="FU114:FU117" name="Rango2_30_39"/>
    <protectedRange algorithmName="SHA-512" hashValue="EEHzbvEYwO1eufllBljOz0uf9BJ2ENtvOScQ7IsS321QhYbwKn7qhHKKP8cKj02rTDvVRMWvwQ1ZP0mZWsBprQ==" saltValue="CjXqBRFbKezlWOFV37MnDQ==" spinCount="100000" sqref="GR118:GS125 GX118:GX125 GO118:GO125" name="Rango2_30_2_55"/>
    <protectedRange algorithmName="SHA-512" hashValue="Rgskw+AQdeJ5qbJdarzTa3SCkJfDGziy0Uan5N0F3IWn/H3Z/e+VcB56R7Nes7MPxNHewNP1sSSucVjz3iTLeA==" saltValue="qKZH3DnwaZHBzy3cBZo1qQ==" spinCount="100000" sqref="GG118:GG125" name="Rango2_31_28_38"/>
    <protectedRange algorithmName="SHA-512" hashValue="Umj9+5Ys20VQPxBFtc6qE5LtKKSgPKwit+B8dd4XnEUaLfBM2ozpkEC4YxwK0SbBiAHDDex+pY+LomQ0lyuamQ==" saltValue="N2/MCRws+mmA+NXw0axolg==" spinCount="100000" sqref="GK118:GK125 GI118:GI125 FZ118:FZ125 GC119 GM118:GM125 GF118:GF125 GC123:GC125" name="Rango2_31_2_70"/>
    <protectedRange algorithmName="SHA-512" hashValue="q2z5hEFmXS0v2chiPTC/VCoDWNlnhp+Xe6Ybfxe48vIsnB/KTJQxJv+pFUnCXfZ9T6vyJopuqFFNROfQTW/JUw==" saltValue="IctfdGJb5tOTpq+KPi9vww==" spinCount="100000" sqref="IB118:IB125 IE118:IK125" name="Rango2_88_39_93"/>
    <protectedRange algorithmName="SHA-512" hashValue="YXHanhqXL0e4jPrzkCF8r/22WmlCviFUW909WKuG1JOcU0mp0/Huh0aP3EaGYxV2ep0WGu48HsShAy4Ka2uOiw==" saltValue="h/7U5iwJm7DLR4tRVfwZYw==" spinCount="100000" sqref="GJ118:GJ125 GD118:GD125" name="Rango2_33_46"/>
    <protectedRange algorithmName="SHA-512" hashValue="pL4tgTKqwEsWSIEGFTBd+4pvEhE7d5Q99Eijs+L/Y1rhA0saQGGRJw5Pv2HLOP0quglztFwB6WVnQ1YGxd4AiQ==" saltValue="IF5mhk2RcoEjrcYppes1VA==" spinCount="100000" sqref="FU118:FU125" name="Rango2_30_40"/>
    <protectedRange algorithmName="SHA-512" hashValue="Gqwr8n5jYbCESAqCFk8dpOzViQICBV+k0xoqBoQaZ5lHaRlvT9TZDB4yXtm+qC6OhD064ZDBOFWkwo+LHXu1sg==" saltValue="gEL9PCN2ekF2IxW9yqAGYA==" spinCount="100000" sqref="IT89:IT91" name="Rango2_40_2_28"/>
    <protectedRange algorithmName="SHA-512" hashValue="D8TacORwT7iz0mF9GEucchnMHfB5er2FFjQsxyeWWyeJkM6Bt3gYQ3LbcHPxZXFpVAYtFOuTrzYOCJrlZDx16g==" saltValue="QtCzIBktdS4NZkOEGcLTRQ==" spinCount="100000" sqref="IX89:IX91" name="Rango2_41_28"/>
    <protectedRange algorithmName="SHA-512" hashValue="Gqwr8n5jYbCESAqCFk8dpOzViQICBV+k0xoqBoQaZ5lHaRlvT9TZDB4yXtm+qC6OhD064ZDBOFWkwo+LHXu1sg==" saltValue="gEL9PCN2ekF2IxW9yqAGYA==" spinCount="100000" sqref="IT92" name="Rango2_40_2_29"/>
    <protectedRange algorithmName="SHA-512" hashValue="D8TacORwT7iz0mF9GEucchnMHfB5er2FFjQsxyeWWyeJkM6Bt3gYQ3LbcHPxZXFpVAYtFOuTrzYOCJrlZDx16g==" saltValue="QtCzIBktdS4NZkOEGcLTRQ==" spinCount="100000" sqref="IX92" name="Rango2_41_29"/>
    <protectedRange algorithmName="SHA-512" hashValue="Gqwr8n5jYbCESAqCFk8dpOzViQICBV+k0xoqBoQaZ5lHaRlvT9TZDB4yXtm+qC6OhD064ZDBOFWkwo+LHXu1sg==" saltValue="gEL9PCN2ekF2IxW9yqAGYA==" spinCount="100000" sqref="IT93:IT94" name="Rango2_40_2_30"/>
    <protectedRange algorithmName="SHA-512" hashValue="D8TacORwT7iz0mF9GEucchnMHfB5er2FFjQsxyeWWyeJkM6Bt3gYQ3LbcHPxZXFpVAYtFOuTrzYOCJrlZDx16g==" saltValue="QtCzIBktdS4NZkOEGcLTRQ==" spinCount="100000" sqref="IX93:IX94" name="Rango2_41_30"/>
    <protectedRange algorithmName="SHA-512" hashValue="Gqwr8n5jYbCESAqCFk8dpOzViQICBV+k0xoqBoQaZ5lHaRlvT9TZDB4yXtm+qC6OhD064ZDBOFWkwo+LHXu1sg==" saltValue="gEL9PCN2ekF2IxW9yqAGYA==" spinCount="100000" sqref="IT95" name="Rango2_40_2_31"/>
    <protectedRange algorithmName="SHA-512" hashValue="D8TacORwT7iz0mF9GEucchnMHfB5er2FFjQsxyeWWyeJkM6Bt3gYQ3LbcHPxZXFpVAYtFOuTrzYOCJrlZDx16g==" saltValue="QtCzIBktdS4NZkOEGcLTRQ==" spinCount="100000" sqref="IX95" name="Rango2_41_31"/>
    <protectedRange algorithmName="SHA-512" hashValue="Gqwr8n5jYbCESAqCFk8dpOzViQICBV+k0xoqBoQaZ5lHaRlvT9TZDB4yXtm+qC6OhD064ZDBOFWkwo+LHXu1sg==" saltValue="gEL9PCN2ekF2IxW9yqAGYA==" spinCount="100000" sqref="IT96" name="Rango2_40_2_32"/>
    <protectedRange algorithmName="SHA-512" hashValue="D8TacORwT7iz0mF9GEucchnMHfB5er2FFjQsxyeWWyeJkM6Bt3gYQ3LbcHPxZXFpVAYtFOuTrzYOCJrlZDx16g==" saltValue="QtCzIBktdS4NZkOEGcLTRQ==" spinCount="100000" sqref="IX96" name="Rango2_41_32"/>
    <protectedRange algorithmName="SHA-512" hashValue="Gqwr8n5jYbCESAqCFk8dpOzViQICBV+k0xoqBoQaZ5lHaRlvT9TZDB4yXtm+qC6OhD064ZDBOFWkwo+LHXu1sg==" saltValue="gEL9PCN2ekF2IxW9yqAGYA==" spinCount="100000" sqref="IT97" name="Rango2_40_2_33"/>
    <protectedRange algorithmName="SHA-512" hashValue="D8TacORwT7iz0mF9GEucchnMHfB5er2FFjQsxyeWWyeJkM6Bt3gYQ3LbcHPxZXFpVAYtFOuTrzYOCJrlZDx16g==" saltValue="QtCzIBktdS4NZkOEGcLTRQ==" spinCount="100000" sqref="IX97" name="Rango2_41_33"/>
    <protectedRange algorithmName="SHA-512" hashValue="Gqwr8n5jYbCESAqCFk8dpOzViQICBV+k0xoqBoQaZ5lHaRlvT9TZDB4yXtm+qC6OhD064ZDBOFWkwo+LHXu1sg==" saltValue="gEL9PCN2ekF2IxW9yqAGYA==" spinCount="100000" sqref="IT98:IT99" name="Rango2_40_2_34"/>
    <protectedRange algorithmName="SHA-512" hashValue="D8TacORwT7iz0mF9GEucchnMHfB5er2FFjQsxyeWWyeJkM6Bt3gYQ3LbcHPxZXFpVAYtFOuTrzYOCJrlZDx16g==" saltValue="QtCzIBktdS4NZkOEGcLTRQ==" spinCount="100000" sqref="IX98:IX99" name="Rango2_41_34"/>
    <protectedRange algorithmName="SHA-512" hashValue="Gqwr8n5jYbCESAqCFk8dpOzViQICBV+k0xoqBoQaZ5lHaRlvT9TZDB4yXtm+qC6OhD064ZDBOFWkwo+LHXu1sg==" saltValue="gEL9PCN2ekF2IxW9yqAGYA==" spinCount="100000" sqref="IT100:IT101" name="Rango2_40_2_35"/>
    <protectedRange algorithmName="SHA-512" hashValue="D8TacORwT7iz0mF9GEucchnMHfB5er2FFjQsxyeWWyeJkM6Bt3gYQ3LbcHPxZXFpVAYtFOuTrzYOCJrlZDx16g==" saltValue="QtCzIBktdS4NZkOEGcLTRQ==" spinCount="100000" sqref="IX100:IX101" name="Rango2_41_35"/>
    <protectedRange algorithmName="SHA-512" hashValue="Gqwr8n5jYbCESAqCFk8dpOzViQICBV+k0xoqBoQaZ5lHaRlvT9TZDB4yXtm+qC6OhD064ZDBOFWkwo+LHXu1sg==" saltValue="gEL9PCN2ekF2IxW9yqAGYA==" spinCount="100000" sqref="IT102:IT103" name="Rango2_40_2_36"/>
    <protectedRange algorithmName="SHA-512" hashValue="D8TacORwT7iz0mF9GEucchnMHfB5er2FFjQsxyeWWyeJkM6Bt3gYQ3LbcHPxZXFpVAYtFOuTrzYOCJrlZDx16g==" saltValue="QtCzIBktdS4NZkOEGcLTRQ==" spinCount="100000" sqref="IX102:IX103" name="Rango2_41_36"/>
    <protectedRange algorithmName="SHA-512" hashValue="Gqwr8n5jYbCESAqCFk8dpOzViQICBV+k0xoqBoQaZ5lHaRlvT9TZDB4yXtm+qC6OhD064ZDBOFWkwo+LHXu1sg==" saltValue="gEL9PCN2ekF2IxW9yqAGYA==" spinCount="100000" sqref="IT104:IT113" name="Rango2_40_2_37"/>
    <protectedRange algorithmName="SHA-512" hashValue="D8TacORwT7iz0mF9GEucchnMHfB5er2FFjQsxyeWWyeJkM6Bt3gYQ3LbcHPxZXFpVAYtFOuTrzYOCJrlZDx16g==" saltValue="QtCzIBktdS4NZkOEGcLTRQ==" spinCount="100000" sqref="IX104:IX113" name="Rango2_41_37"/>
    <protectedRange algorithmName="SHA-512" hashValue="Gqwr8n5jYbCESAqCFk8dpOzViQICBV+k0xoqBoQaZ5lHaRlvT9TZDB4yXtm+qC6OhD064ZDBOFWkwo+LHXu1sg==" saltValue="gEL9PCN2ekF2IxW9yqAGYA==" spinCount="100000" sqref="IT114:IT117" name="Rango2_40_2_38"/>
    <protectedRange algorithmName="SHA-512" hashValue="D8TacORwT7iz0mF9GEucchnMHfB5er2FFjQsxyeWWyeJkM6Bt3gYQ3LbcHPxZXFpVAYtFOuTrzYOCJrlZDx16g==" saltValue="QtCzIBktdS4NZkOEGcLTRQ==" spinCount="100000" sqref="IX114:IX117" name="Rango2_41_38"/>
    <protectedRange algorithmName="SHA-512" hashValue="Gqwr8n5jYbCESAqCFk8dpOzViQICBV+k0xoqBoQaZ5lHaRlvT9TZDB4yXtm+qC6OhD064ZDBOFWkwo+LHXu1sg==" saltValue="gEL9PCN2ekF2IxW9yqAGYA==" spinCount="100000" sqref="IT118:IT125" name="Rango2_40_2_39"/>
    <protectedRange algorithmName="SHA-512" hashValue="D8TacORwT7iz0mF9GEucchnMHfB5er2FFjQsxyeWWyeJkM6Bt3gYQ3LbcHPxZXFpVAYtFOuTrzYOCJrlZDx16g==" saltValue="QtCzIBktdS4NZkOEGcLTRQ==" spinCount="100000" sqref="IX118:IX125" name="Rango2_41_39"/>
    <protectedRange algorithmName="SHA-512" hashValue="RQ91b7oAw60DVtcgB2vRpial2kSdzJx5guGCTYUwXYkKrtrUHfiYnLf9R+SNpYXlJDYpyEJLhcWwP0EqNN86dQ==" saltValue="W3RbH3zrcY9sy39xNwXNxg==" spinCount="100000" sqref="BB126:BJ126 BW126:BZ126" name="Rango2_88_99_42"/>
    <protectedRange algorithmName="SHA-512" hashValue="fMbmUM1DQ7FuAPRNvFL5mPdHUYjQnlLFhkuaxvHguaqR7aWyDxcmJs0jLYQfQKY+oyhsMb4Lew4VL6i7um3/ew==" saltValue="ydaTm0CeH8+/cYqoL/AMaQ==" spinCount="100000" sqref="AV126 AX126:BA126" name="Rango2_88_91_39"/>
    <protectedRange algorithmName="SHA-512" hashValue="CHipOQaT63FWw628cQcXXJRZlrbNZ7OgmnEbDx38UmmH7z19GRYEzXFiVOzHAy1OAaAbST7g2bHZHDKQp2qm3w==" saltValue="iRVuL+373yLHv0ZHzS9qog==" spinCount="100000" sqref="AH126:AI126 AK126 AM126" name="Rango2_88_7_5_42"/>
    <protectedRange algorithmName="SHA-512" hashValue="NkG6oHuDGvGBEiLAAq8MEJHEfLQUMyjihfH+DBXhT+eQW0r1yri7tOJEFRM9nbOejjjXiviq9RFo7KB7wF+xJA==" saltValue="bpjB0AAANu2X/PeR3eiFkA==" spinCount="100000" sqref="AN126:AT126" name="Rango2_88_65_40"/>
    <protectedRange algorithmName="SHA-512" hashValue="fPHvtIAf3pQeZUoAI9C2/vdXMHBpqqEq+67P5Ypyu4+9IWqs3yc9TZcMWQ0THLxUwqseQPyVvakuYFtCwJHsxA==" saltValue="QHIogSs2PrwAfdqa9PAOFQ==" spinCount="100000" sqref="AD126" name="Rango2_88_5_5_40"/>
    <protectedRange algorithmName="SHA-512" hashValue="LEEeiU6pKqm7TAP46VGlz0q+evvFwpT/0iLpRuWuQ7MacbP0OGL1/FSmrIEOg2rb6M+Jla2bPbVWiGag27j87w==" saltValue="HEVt+pS5OloNDlqSnzGLLw==" spinCount="100000" sqref="AJ126" name="Rango2_8_7_40"/>
    <protectedRange algorithmName="SHA-512" hashValue="q2z5hEFmXS0v2chiPTC/VCoDWNlnhp+Xe6Ybfxe48vIsnB/KTJQxJv+pFUnCXfZ9T6vyJopuqFFNROfQTW/JUw==" saltValue="IctfdGJb5tOTpq+KPi9vww==" spinCount="100000" sqref="AF126:AG126" name="Rango2_88_39_94"/>
    <protectedRange algorithmName="SHA-512" hashValue="AYYX88LSDB6RDNMvSqt0KPGWPjBqTk56tMxTOlv5QD61MGTKAAQnSnudvNDWPN0Bbllh2qRQC+P5uq7goxjdrw==" saltValue="i/iPMewnks1FoXYOjKMEVg==" spinCount="100000" sqref="AC126" name="Rango2_87_6_40"/>
    <protectedRange algorithmName="SHA-512" hashValue="NUll9P9xh7KbSfMYpMxsRZLfDw/y/AzW2LSWlpXVscBDqiAxmzo71xjs+a2lh+jRa7pceOC849slke4+ZKx8LA==" saltValue="8qbkKpQ+CiQuLnqgShNvXA==" spinCount="100000" sqref="U126" name="Rango2_88_6_40"/>
    <protectedRange algorithmName="SHA-512" hashValue="KHhv3JU/LRdRrRTxxkgFceEHPZ5UzadmpZRZR3zmQRnPvkUJZuanRafIJ+qde0IWwLZSvFIQDyUAHq6v6k7XIg==" saltValue="2GKG1kCzVNNcn+vbOPuhJA==" spinCount="100000" sqref="R126" name="Rango2_2_5_40"/>
    <protectedRange algorithmName="SHA-512" hashValue="RQ91b7oAw60DVtcgB2vRpial2kSdzJx5guGCTYUwXYkKrtrUHfiYnLf9R+SNpYXlJDYpyEJLhcWwP0EqNN86dQ==" saltValue="W3RbH3zrcY9sy39xNwXNxg==" spinCount="100000" sqref="BB127:BJ127 BW127:BZ127" name="Rango2_88_99_43"/>
    <protectedRange algorithmName="SHA-512" hashValue="fMbmUM1DQ7FuAPRNvFL5mPdHUYjQnlLFhkuaxvHguaqR7aWyDxcmJs0jLYQfQKY+oyhsMb4Lew4VL6i7um3/ew==" saltValue="ydaTm0CeH8+/cYqoL/AMaQ==" spinCount="100000" sqref="AV127 AX127:BA127" name="Rango2_88_91_40"/>
    <protectedRange algorithmName="SHA-512" hashValue="CHipOQaT63FWw628cQcXXJRZlrbNZ7OgmnEbDx38UmmH7z19GRYEzXFiVOzHAy1OAaAbST7g2bHZHDKQp2qm3w==" saltValue="iRVuL+373yLHv0ZHzS9qog==" spinCount="100000" sqref="AH127:AI127 AK127 AM127" name="Rango2_88_7_5_43"/>
    <protectedRange algorithmName="SHA-512" hashValue="NkG6oHuDGvGBEiLAAq8MEJHEfLQUMyjihfH+DBXhT+eQW0r1yri7tOJEFRM9nbOejjjXiviq9RFo7KB7wF+xJA==" saltValue="bpjB0AAANu2X/PeR3eiFkA==" spinCount="100000" sqref="AN127:AT127" name="Rango2_88_65_41"/>
    <protectedRange algorithmName="SHA-512" hashValue="fPHvtIAf3pQeZUoAI9C2/vdXMHBpqqEq+67P5Ypyu4+9IWqs3yc9TZcMWQ0THLxUwqseQPyVvakuYFtCwJHsxA==" saltValue="QHIogSs2PrwAfdqa9PAOFQ==" spinCount="100000" sqref="AD127" name="Rango2_88_5_5_41"/>
    <protectedRange algorithmName="SHA-512" hashValue="LEEeiU6pKqm7TAP46VGlz0q+evvFwpT/0iLpRuWuQ7MacbP0OGL1/FSmrIEOg2rb6M+Jla2bPbVWiGag27j87w==" saltValue="HEVt+pS5OloNDlqSnzGLLw==" spinCount="100000" sqref="AJ127" name="Rango2_8_7_41"/>
    <protectedRange algorithmName="SHA-512" hashValue="q2z5hEFmXS0v2chiPTC/VCoDWNlnhp+Xe6Ybfxe48vIsnB/KTJQxJv+pFUnCXfZ9T6vyJopuqFFNROfQTW/JUw==" saltValue="IctfdGJb5tOTpq+KPi9vww==" spinCount="100000" sqref="AF127:AG127" name="Rango2_88_39_95"/>
    <protectedRange algorithmName="SHA-512" hashValue="AYYX88LSDB6RDNMvSqt0KPGWPjBqTk56tMxTOlv5QD61MGTKAAQnSnudvNDWPN0Bbllh2qRQC+P5uq7goxjdrw==" saltValue="i/iPMewnks1FoXYOjKMEVg==" spinCount="100000" sqref="AC127" name="Rango2_87_6_41"/>
    <protectedRange algorithmName="SHA-512" hashValue="NUll9P9xh7KbSfMYpMxsRZLfDw/y/AzW2LSWlpXVscBDqiAxmzo71xjs+a2lh+jRa7pceOC849slke4+ZKx8LA==" saltValue="8qbkKpQ+CiQuLnqgShNvXA==" spinCount="100000" sqref="U127" name="Rango2_88_6_41"/>
    <protectedRange algorithmName="SHA-512" hashValue="KHhv3JU/LRdRrRTxxkgFceEHPZ5UzadmpZRZR3zmQRnPvkUJZuanRafIJ+qde0IWwLZSvFIQDyUAHq6v6k7XIg==" saltValue="2GKG1kCzVNNcn+vbOPuhJA==" spinCount="100000" sqref="R127" name="Rango2_2_5_41"/>
    <protectedRange algorithmName="SHA-512" hashValue="RQ91b7oAw60DVtcgB2vRpial2kSdzJx5guGCTYUwXYkKrtrUHfiYnLf9R+SNpYXlJDYpyEJLhcWwP0EqNN86dQ==" saltValue="W3RbH3zrcY9sy39xNwXNxg==" spinCount="100000" sqref="BB128:BJ128 BW128:BZ128" name="Rango2_88_99_44"/>
    <protectedRange algorithmName="SHA-512" hashValue="fMbmUM1DQ7FuAPRNvFL5mPdHUYjQnlLFhkuaxvHguaqR7aWyDxcmJs0jLYQfQKY+oyhsMb4Lew4VL6i7um3/ew==" saltValue="ydaTm0CeH8+/cYqoL/AMaQ==" spinCount="100000" sqref="AV128 AX128:BA128" name="Rango2_88_91_41"/>
    <protectedRange algorithmName="SHA-512" hashValue="CHipOQaT63FWw628cQcXXJRZlrbNZ7OgmnEbDx38UmmH7z19GRYEzXFiVOzHAy1OAaAbST7g2bHZHDKQp2qm3w==" saltValue="iRVuL+373yLHv0ZHzS9qog==" spinCount="100000" sqref="AH128:AI128 AK128 AM128" name="Rango2_88_7_5_44"/>
    <protectedRange algorithmName="SHA-512" hashValue="NkG6oHuDGvGBEiLAAq8MEJHEfLQUMyjihfH+DBXhT+eQW0r1yri7tOJEFRM9nbOejjjXiviq9RFo7KB7wF+xJA==" saltValue="bpjB0AAANu2X/PeR3eiFkA==" spinCount="100000" sqref="AN128:AT128" name="Rango2_88_65_42"/>
    <protectedRange algorithmName="SHA-512" hashValue="fPHvtIAf3pQeZUoAI9C2/vdXMHBpqqEq+67P5Ypyu4+9IWqs3yc9TZcMWQ0THLxUwqseQPyVvakuYFtCwJHsxA==" saltValue="QHIogSs2PrwAfdqa9PAOFQ==" spinCount="100000" sqref="AD128" name="Rango2_88_5_5_42"/>
    <protectedRange algorithmName="SHA-512" hashValue="LEEeiU6pKqm7TAP46VGlz0q+evvFwpT/0iLpRuWuQ7MacbP0OGL1/FSmrIEOg2rb6M+Jla2bPbVWiGag27j87w==" saltValue="HEVt+pS5OloNDlqSnzGLLw==" spinCount="100000" sqref="AJ128" name="Rango2_8_7_42"/>
    <protectedRange algorithmName="SHA-512" hashValue="q2z5hEFmXS0v2chiPTC/VCoDWNlnhp+Xe6Ybfxe48vIsnB/KTJQxJv+pFUnCXfZ9T6vyJopuqFFNROfQTW/JUw==" saltValue="IctfdGJb5tOTpq+KPi9vww==" spinCount="100000" sqref="AF128:AG128" name="Rango2_88_39_96"/>
    <protectedRange algorithmName="SHA-512" hashValue="AYYX88LSDB6RDNMvSqt0KPGWPjBqTk56tMxTOlv5QD61MGTKAAQnSnudvNDWPN0Bbllh2qRQC+P5uq7goxjdrw==" saltValue="i/iPMewnks1FoXYOjKMEVg==" spinCount="100000" sqref="AC128" name="Rango2_87_6_42"/>
    <protectedRange algorithmName="SHA-512" hashValue="NUll9P9xh7KbSfMYpMxsRZLfDw/y/AzW2LSWlpXVscBDqiAxmzo71xjs+a2lh+jRa7pceOC849slke4+ZKx8LA==" saltValue="8qbkKpQ+CiQuLnqgShNvXA==" spinCount="100000" sqref="U128" name="Rango2_88_6_42"/>
    <protectedRange algorithmName="SHA-512" hashValue="KHhv3JU/LRdRrRTxxkgFceEHPZ5UzadmpZRZR3zmQRnPvkUJZuanRafIJ+qde0IWwLZSvFIQDyUAHq6v6k7XIg==" saltValue="2GKG1kCzVNNcn+vbOPuhJA==" spinCount="100000" sqref="R128" name="Rango2_2_5_42"/>
    <protectedRange algorithmName="SHA-512" hashValue="RQ91b7oAw60DVtcgB2vRpial2kSdzJx5guGCTYUwXYkKrtrUHfiYnLf9R+SNpYXlJDYpyEJLhcWwP0EqNN86dQ==" saltValue="W3RbH3zrcY9sy39xNwXNxg==" spinCount="100000" sqref="BB129:BJ130 BW129:BZ130" name="Rango2_88_99_45"/>
    <protectedRange algorithmName="SHA-512" hashValue="fMbmUM1DQ7FuAPRNvFL5mPdHUYjQnlLFhkuaxvHguaqR7aWyDxcmJs0jLYQfQKY+oyhsMb4Lew4VL6i7um3/ew==" saltValue="ydaTm0CeH8+/cYqoL/AMaQ==" spinCount="100000" sqref="AV129:AV130 AX129:BA130" name="Rango2_88_91_42"/>
    <protectedRange algorithmName="SHA-512" hashValue="CHipOQaT63FWw628cQcXXJRZlrbNZ7OgmnEbDx38UmmH7z19GRYEzXFiVOzHAy1OAaAbST7g2bHZHDKQp2qm3w==" saltValue="iRVuL+373yLHv0ZHzS9qog==" spinCount="100000" sqref="AH129:AI130 AK129:AK130 AM129:AM130" name="Rango2_88_7_5_45"/>
    <protectedRange algorithmName="SHA-512" hashValue="NkG6oHuDGvGBEiLAAq8MEJHEfLQUMyjihfH+DBXhT+eQW0r1yri7tOJEFRM9nbOejjjXiviq9RFo7KB7wF+xJA==" saltValue="bpjB0AAANu2X/PeR3eiFkA==" spinCount="100000" sqref="AN129:AT130" name="Rango2_88_65_43"/>
    <protectedRange algorithmName="SHA-512" hashValue="fPHvtIAf3pQeZUoAI9C2/vdXMHBpqqEq+67P5Ypyu4+9IWqs3yc9TZcMWQ0THLxUwqseQPyVvakuYFtCwJHsxA==" saltValue="QHIogSs2PrwAfdqa9PAOFQ==" spinCount="100000" sqref="AD129:AD130" name="Rango2_88_5_5_43"/>
    <protectedRange algorithmName="SHA-512" hashValue="LEEeiU6pKqm7TAP46VGlz0q+evvFwpT/0iLpRuWuQ7MacbP0OGL1/FSmrIEOg2rb6M+Jla2bPbVWiGag27j87w==" saltValue="HEVt+pS5OloNDlqSnzGLLw==" spinCount="100000" sqref="AJ129:AJ130" name="Rango2_8_7_43"/>
    <protectedRange algorithmName="SHA-512" hashValue="q2z5hEFmXS0v2chiPTC/VCoDWNlnhp+Xe6Ybfxe48vIsnB/KTJQxJv+pFUnCXfZ9T6vyJopuqFFNROfQTW/JUw==" saltValue="IctfdGJb5tOTpq+KPi9vww==" spinCount="100000" sqref="AF129:AG130" name="Rango2_88_39_97"/>
    <protectedRange algorithmName="SHA-512" hashValue="AYYX88LSDB6RDNMvSqt0KPGWPjBqTk56tMxTOlv5QD61MGTKAAQnSnudvNDWPN0Bbllh2qRQC+P5uq7goxjdrw==" saltValue="i/iPMewnks1FoXYOjKMEVg==" spinCount="100000" sqref="AC129:AC130" name="Rango2_87_6_43"/>
    <protectedRange algorithmName="SHA-512" hashValue="NUll9P9xh7KbSfMYpMxsRZLfDw/y/AzW2LSWlpXVscBDqiAxmzo71xjs+a2lh+jRa7pceOC849slke4+ZKx8LA==" saltValue="8qbkKpQ+CiQuLnqgShNvXA==" spinCount="100000" sqref="U129:U130" name="Rango2_88_6_43"/>
    <protectedRange algorithmName="SHA-512" hashValue="KHhv3JU/LRdRrRTxxkgFceEHPZ5UzadmpZRZR3zmQRnPvkUJZuanRafIJ+qde0IWwLZSvFIQDyUAHq6v6k7XIg==" saltValue="2GKG1kCzVNNcn+vbOPuhJA==" spinCount="100000" sqref="R129:R130" name="Rango2_2_5_43"/>
    <protectedRange algorithmName="SHA-512" hashValue="RQ91b7oAw60DVtcgB2vRpial2kSdzJx5guGCTYUwXYkKrtrUHfiYnLf9R+SNpYXlJDYpyEJLhcWwP0EqNN86dQ==" saltValue="W3RbH3zrcY9sy39xNwXNxg==" spinCount="100000" sqref="BB131:BJ131 BW131:BZ131" name="Rango2_88_99_47"/>
    <protectedRange algorithmName="SHA-512" hashValue="fMbmUM1DQ7FuAPRNvFL5mPdHUYjQnlLFhkuaxvHguaqR7aWyDxcmJs0jLYQfQKY+oyhsMb4Lew4VL6i7um3/ew==" saltValue="ydaTm0CeH8+/cYqoL/AMaQ==" spinCount="100000" sqref="AV131 AX131:BA131" name="Rango2_88_91_43"/>
    <protectedRange algorithmName="SHA-512" hashValue="CHipOQaT63FWw628cQcXXJRZlrbNZ7OgmnEbDx38UmmH7z19GRYEzXFiVOzHAy1OAaAbST7g2bHZHDKQp2qm3w==" saltValue="iRVuL+373yLHv0ZHzS9qog==" spinCount="100000" sqref="AH131:AI131 AK131 AM131" name="Rango2_88_7_5_47"/>
    <protectedRange algorithmName="SHA-512" hashValue="NkG6oHuDGvGBEiLAAq8MEJHEfLQUMyjihfH+DBXhT+eQW0r1yri7tOJEFRM9nbOejjjXiviq9RFo7KB7wF+xJA==" saltValue="bpjB0AAANu2X/PeR3eiFkA==" spinCount="100000" sqref="AN131:AT131" name="Rango2_88_65_44"/>
    <protectedRange algorithmName="SHA-512" hashValue="fPHvtIAf3pQeZUoAI9C2/vdXMHBpqqEq+67P5Ypyu4+9IWqs3yc9TZcMWQ0THLxUwqseQPyVvakuYFtCwJHsxA==" saltValue="QHIogSs2PrwAfdqa9PAOFQ==" spinCount="100000" sqref="AD131" name="Rango2_88_5_5_44"/>
    <protectedRange algorithmName="SHA-512" hashValue="LEEeiU6pKqm7TAP46VGlz0q+evvFwpT/0iLpRuWuQ7MacbP0OGL1/FSmrIEOg2rb6M+Jla2bPbVWiGag27j87w==" saltValue="HEVt+pS5OloNDlqSnzGLLw==" spinCount="100000" sqref="AJ131" name="Rango2_8_7_44"/>
    <protectedRange algorithmName="SHA-512" hashValue="q2z5hEFmXS0v2chiPTC/VCoDWNlnhp+Xe6Ybfxe48vIsnB/KTJQxJv+pFUnCXfZ9T6vyJopuqFFNROfQTW/JUw==" saltValue="IctfdGJb5tOTpq+KPi9vww==" spinCount="100000" sqref="AF131:AG131" name="Rango2_88_39_98"/>
    <protectedRange algorithmName="SHA-512" hashValue="AYYX88LSDB6RDNMvSqt0KPGWPjBqTk56tMxTOlv5QD61MGTKAAQnSnudvNDWPN0Bbllh2qRQC+P5uq7goxjdrw==" saltValue="i/iPMewnks1FoXYOjKMEVg==" spinCount="100000" sqref="AC131" name="Rango2_87_6_44"/>
    <protectedRange algorithmName="SHA-512" hashValue="NUll9P9xh7KbSfMYpMxsRZLfDw/y/AzW2LSWlpXVscBDqiAxmzo71xjs+a2lh+jRa7pceOC849slke4+ZKx8LA==" saltValue="8qbkKpQ+CiQuLnqgShNvXA==" spinCount="100000" sqref="U131" name="Rango2_88_6_44"/>
    <protectedRange algorithmName="SHA-512" hashValue="KHhv3JU/LRdRrRTxxkgFceEHPZ5UzadmpZRZR3zmQRnPvkUJZuanRafIJ+qde0IWwLZSvFIQDyUAHq6v6k7XIg==" saltValue="2GKG1kCzVNNcn+vbOPuhJA==" spinCount="100000" sqref="R131" name="Rango2_2_5_44"/>
    <protectedRange algorithmName="SHA-512" hashValue="RQ91b7oAw60DVtcgB2vRpial2kSdzJx5guGCTYUwXYkKrtrUHfiYnLf9R+SNpYXlJDYpyEJLhcWwP0EqNN86dQ==" saltValue="W3RbH3zrcY9sy39xNwXNxg==" spinCount="100000" sqref="BB132:BJ132 BW132:BZ132" name="Rango2_88_99_48"/>
    <protectedRange algorithmName="SHA-512" hashValue="fMbmUM1DQ7FuAPRNvFL5mPdHUYjQnlLFhkuaxvHguaqR7aWyDxcmJs0jLYQfQKY+oyhsMb4Lew4VL6i7um3/ew==" saltValue="ydaTm0CeH8+/cYqoL/AMaQ==" spinCount="100000" sqref="AV132 AX132:BA132" name="Rango2_88_91_44"/>
    <protectedRange algorithmName="SHA-512" hashValue="CHipOQaT63FWw628cQcXXJRZlrbNZ7OgmnEbDx38UmmH7z19GRYEzXFiVOzHAy1OAaAbST7g2bHZHDKQp2qm3w==" saltValue="iRVuL+373yLHv0ZHzS9qog==" spinCount="100000" sqref="AH132:AI132 AK132 AM132" name="Rango2_88_7_5_48"/>
    <protectedRange algorithmName="SHA-512" hashValue="NkG6oHuDGvGBEiLAAq8MEJHEfLQUMyjihfH+DBXhT+eQW0r1yri7tOJEFRM9nbOejjjXiviq9RFo7KB7wF+xJA==" saltValue="bpjB0AAANu2X/PeR3eiFkA==" spinCount="100000" sqref="AN132:AT132" name="Rango2_88_65_45"/>
    <protectedRange algorithmName="SHA-512" hashValue="fPHvtIAf3pQeZUoAI9C2/vdXMHBpqqEq+67P5Ypyu4+9IWqs3yc9TZcMWQ0THLxUwqseQPyVvakuYFtCwJHsxA==" saltValue="QHIogSs2PrwAfdqa9PAOFQ==" spinCount="100000" sqref="AD132" name="Rango2_88_5_5_45"/>
    <protectedRange algorithmName="SHA-512" hashValue="LEEeiU6pKqm7TAP46VGlz0q+evvFwpT/0iLpRuWuQ7MacbP0OGL1/FSmrIEOg2rb6M+Jla2bPbVWiGag27j87w==" saltValue="HEVt+pS5OloNDlqSnzGLLw==" spinCount="100000" sqref="AJ132" name="Rango2_8_7_45"/>
    <protectedRange algorithmName="SHA-512" hashValue="q2z5hEFmXS0v2chiPTC/VCoDWNlnhp+Xe6Ybfxe48vIsnB/KTJQxJv+pFUnCXfZ9T6vyJopuqFFNROfQTW/JUw==" saltValue="IctfdGJb5tOTpq+KPi9vww==" spinCount="100000" sqref="AF132:AG132" name="Rango2_88_39_99"/>
    <protectedRange algorithmName="SHA-512" hashValue="AYYX88LSDB6RDNMvSqt0KPGWPjBqTk56tMxTOlv5QD61MGTKAAQnSnudvNDWPN0Bbllh2qRQC+P5uq7goxjdrw==" saltValue="i/iPMewnks1FoXYOjKMEVg==" spinCount="100000" sqref="AC132" name="Rango2_87_6_45"/>
    <protectedRange algorithmName="SHA-512" hashValue="NUll9P9xh7KbSfMYpMxsRZLfDw/y/AzW2LSWlpXVscBDqiAxmzo71xjs+a2lh+jRa7pceOC849slke4+ZKx8LA==" saltValue="8qbkKpQ+CiQuLnqgShNvXA==" spinCount="100000" sqref="U132" name="Rango2_88_6_45"/>
    <protectedRange algorithmName="SHA-512" hashValue="KHhv3JU/LRdRrRTxxkgFceEHPZ5UzadmpZRZR3zmQRnPvkUJZuanRafIJ+qde0IWwLZSvFIQDyUAHq6v6k7XIg==" saltValue="2GKG1kCzVNNcn+vbOPuhJA==" spinCount="100000" sqref="R132" name="Rango2_2_5_45"/>
    <protectedRange algorithmName="SHA-512" hashValue="RQ91b7oAw60DVtcgB2vRpial2kSdzJx5guGCTYUwXYkKrtrUHfiYnLf9R+SNpYXlJDYpyEJLhcWwP0EqNN86dQ==" saltValue="W3RbH3zrcY9sy39xNwXNxg==" spinCount="100000" sqref="BB133:BJ133 BW133:BZ133" name="Rango2_88_99_49"/>
    <protectedRange algorithmName="SHA-512" hashValue="fMbmUM1DQ7FuAPRNvFL5mPdHUYjQnlLFhkuaxvHguaqR7aWyDxcmJs0jLYQfQKY+oyhsMb4Lew4VL6i7um3/ew==" saltValue="ydaTm0CeH8+/cYqoL/AMaQ==" spinCount="100000" sqref="AV133 AX133:BA133" name="Rango2_88_91_45"/>
    <protectedRange algorithmName="SHA-512" hashValue="CHipOQaT63FWw628cQcXXJRZlrbNZ7OgmnEbDx38UmmH7z19GRYEzXFiVOzHAy1OAaAbST7g2bHZHDKQp2qm3w==" saltValue="iRVuL+373yLHv0ZHzS9qog==" spinCount="100000" sqref="AH133:AI133 AK133 AM133" name="Rango2_88_7_5_49"/>
    <protectedRange algorithmName="SHA-512" hashValue="NkG6oHuDGvGBEiLAAq8MEJHEfLQUMyjihfH+DBXhT+eQW0r1yri7tOJEFRM9nbOejjjXiviq9RFo7KB7wF+xJA==" saltValue="bpjB0AAANu2X/PeR3eiFkA==" spinCount="100000" sqref="AN133:AT133" name="Rango2_88_65_46"/>
    <protectedRange algorithmName="SHA-512" hashValue="fPHvtIAf3pQeZUoAI9C2/vdXMHBpqqEq+67P5Ypyu4+9IWqs3yc9TZcMWQ0THLxUwqseQPyVvakuYFtCwJHsxA==" saltValue="QHIogSs2PrwAfdqa9PAOFQ==" spinCount="100000" sqref="AD133" name="Rango2_88_5_5_46"/>
    <protectedRange algorithmName="SHA-512" hashValue="LEEeiU6pKqm7TAP46VGlz0q+evvFwpT/0iLpRuWuQ7MacbP0OGL1/FSmrIEOg2rb6M+Jla2bPbVWiGag27j87w==" saltValue="HEVt+pS5OloNDlqSnzGLLw==" spinCount="100000" sqref="AJ133" name="Rango2_8_7_46"/>
    <protectedRange algorithmName="SHA-512" hashValue="AYYX88LSDB6RDNMvSqt0KPGWPjBqTk56tMxTOlv5QD61MGTKAAQnSnudvNDWPN0Bbllh2qRQC+P5uq7goxjdrw==" saltValue="i/iPMewnks1FoXYOjKMEVg==" spinCount="100000" sqref="AC133" name="Rango2_87_6_46"/>
    <protectedRange algorithmName="SHA-512" hashValue="NUll9P9xh7KbSfMYpMxsRZLfDw/y/AzW2LSWlpXVscBDqiAxmzo71xjs+a2lh+jRa7pceOC849slke4+ZKx8LA==" saltValue="8qbkKpQ+CiQuLnqgShNvXA==" spinCount="100000" sqref="U133" name="Rango2_88_6_46"/>
    <protectedRange algorithmName="SHA-512" hashValue="KHhv3JU/LRdRrRTxxkgFceEHPZ5UzadmpZRZR3zmQRnPvkUJZuanRafIJ+qde0IWwLZSvFIQDyUAHq6v6k7XIg==" saltValue="2GKG1kCzVNNcn+vbOPuhJA==" spinCount="100000" sqref="R133" name="Rango2_2_5_46"/>
    <protectedRange algorithmName="SHA-512" hashValue="RQ91b7oAw60DVtcgB2vRpial2kSdzJx5guGCTYUwXYkKrtrUHfiYnLf9R+SNpYXlJDYpyEJLhcWwP0EqNN86dQ==" saltValue="W3RbH3zrcY9sy39xNwXNxg==" spinCount="100000" sqref="BB134:BJ134 BW134:BZ134" name="Rango2_88_99_50"/>
    <protectedRange algorithmName="SHA-512" hashValue="fMbmUM1DQ7FuAPRNvFL5mPdHUYjQnlLFhkuaxvHguaqR7aWyDxcmJs0jLYQfQKY+oyhsMb4Lew4VL6i7um3/ew==" saltValue="ydaTm0CeH8+/cYqoL/AMaQ==" spinCount="100000" sqref="AV134 AX134:BA134" name="Rango2_88_91_46"/>
    <protectedRange algorithmName="SHA-512" hashValue="CHipOQaT63FWw628cQcXXJRZlrbNZ7OgmnEbDx38UmmH7z19GRYEzXFiVOzHAy1OAaAbST7g2bHZHDKQp2qm3w==" saltValue="iRVuL+373yLHv0ZHzS9qog==" spinCount="100000" sqref="AH134:AI134 AK134 AM134" name="Rango2_88_7_5_50"/>
    <protectedRange algorithmName="SHA-512" hashValue="NkG6oHuDGvGBEiLAAq8MEJHEfLQUMyjihfH+DBXhT+eQW0r1yri7tOJEFRM9nbOejjjXiviq9RFo7KB7wF+xJA==" saltValue="bpjB0AAANu2X/PeR3eiFkA==" spinCount="100000" sqref="AN134:AT134" name="Rango2_88_65_47"/>
    <protectedRange algorithmName="SHA-512" hashValue="fPHvtIAf3pQeZUoAI9C2/vdXMHBpqqEq+67P5Ypyu4+9IWqs3yc9TZcMWQ0THLxUwqseQPyVvakuYFtCwJHsxA==" saltValue="QHIogSs2PrwAfdqa9PAOFQ==" spinCount="100000" sqref="AD134" name="Rango2_88_5_5_47"/>
    <protectedRange algorithmName="SHA-512" hashValue="LEEeiU6pKqm7TAP46VGlz0q+evvFwpT/0iLpRuWuQ7MacbP0OGL1/FSmrIEOg2rb6M+Jla2bPbVWiGag27j87w==" saltValue="HEVt+pS5OloNDlqSnzGLLw==" spinCount="100000" sqref="AJ134" name="Rango2_8_7_47"/>
    <protectedRange algorithmName="SHA-512" hashValue="AYYX88LSDB6RDNMvSqt0KPGWPjBqTk56tMxTOlv5QD61MGTKAAQnSnudvNDWPN0Bbllh2qRQC+P5uq7goxjdrw==" saltValue="i/iPMewnks1FoXYOjKMEVg==" spinCount="100000" sqref="AC134" name="Rango2_87_6_47"/>
    <protectedRange algorithmName="SHA-512" hashValue="NUll9P9xh7KbSfMYpMxsRZLfDw/y/AzW2LSWlpXVscBDqiAxmzo71xjs+a2lh+jRa7pceOC849slke4+ZKx8LA==" saltValue="8qbkKpQ+CiQuLnqgShNvXA==" spinCount="100000" sqref="U134" name="Rango2_88_6_47"/>
    <protectedRange algorithmName="SHA-512" hashValue="KHhv3JU/LRdRrRTxxkgFceEHPZ5UzadmpZRZR3zmQRnPvkUJZuanRafIJ+qde0IWwLZSvFIQDyUAHq6v6k7XIg==" saltValue="2GKG1kCzVNNcn+vbOPuhJA==" spinCount="100000" sqref="R134" name="Rango2_2_5_47"/>
    <protectedRange algorithmName="SHA-512" hashValue="RQ91b7oAw60DVtcgB2vRpial2kSdzJx5guGCTYUwXYkKrtrUHfiYnLf9R+SNpYXlJDYpyEJLhcWwP0EqNN86dQ==" saltValue="W3RbH3zrcY9sy39xNwXNxg==" spinCount="100000" sqref="BB135:BJ135 BW135:BZ135" name="Rango2_88_99_51"/>
    <protectedRange algorithmName="SHA-512" hashValue="fMbmUM1DQ7FuAPRNvFL5mPdHUYjQnlLFhkuaxvHguaqR7aWyDxcmJs0jLYQfQKY+oyhsMb4Lew4VL6i7um3/ew==" saltValue="ydaTm0CeH8+/cYqoL/AMaQ==" spinCount="100000" sqref="AV135 AX135:BA135" name="Rango2_88_91_47"/>
    <protectedRange algorithmName="SHA-512" hashValue="CHipOQaT63FWw628cQcXXJRZlrbNZ7OgmnEbDx38UmmH7z19GRYEzXFiVOzHAy1OAaAbST7g2bHZHDKQp2qm3w==" saltValue="iRVuL+373yLHv0ZHzS9qog==" spinCount="100000" sqref="AH135:AI135 AK135 AM135" name="Rango2_88_7_5_51"/>
    <protectedRange algorithmName="SHA-512" hashValue="NkG6oHuDGvGBEiLAAq8MEJHEfLQUMyjihfH+DBXhT+eQW0r1yri7tOJEFRM9nbOejjjXiviq9RFo7KB7wF+xJA==" saltValue="bpjB0AAANu2X/PeR3eiFkA==" spinCount="100000" sqref="AN135:AT135" name="Rango2_88_65_48"/>
    <protectedRange algorithmName="SHA-512" hashValue="fPHvtIAf3pQeZUoAI9C2/vdXMHBpqqEq+67P5Ypyu4+9IWqs3yc9TZcMWQ0THLxUwqseQPyVvakuYFtCwJHsxA==" saltValue="QHIogSs2PrwAfdqa9PAOFQ==" spinCount="100000" sqref="AD135" name="Rango2_88_5_5_48"/>
    <protectedRange algorithmName="SHA-512" hashValue="LEEeiU6pKqm7TAP46VGlz0q+evvFwpT/0iLpRuWuQ7MacbP0OGL1/FSmrIEOg2rb6M+Jla2bPbVWiGag27j87w==" saltValue="HEVt+pS5OloNDlqSnzGLLw==" spinCount="100000" sqref="AJ135" name="Rango2_8_7_48"/>
    <protectedRange algorithmName="SHA-512" hashValue="AYYX88LSDB6RDNMvSqt0KPGWPjBqTk56tMxTOlv5QD61MGTKAAQnSnudvNDWPN0Bbllh2qRQC+P5uq7goxjdrw==" saltValue="i/iPMewnks1FoXYOjKMEVg==" spinCount="100000" sqref="AC135" name="Rango2_87_6_48"/>
    <protectedRange algorithmName="SHA-512" hashValue="NUll9P9xh7KbSfMYpMxsRZLfDw/y/AzW2LSWlpXVscBDqiAxmzo71xjs+a2lh+jRa7pceOC849slke4+ZKx8LA==" saltValue="8qbkKpQ+CiQuLnqgShNvXA==" spinCount="100000" sqref="U135" name="Rango2_88_6_48"/>
    <protectedRange algorithmName="SHA-512" hashValue="KHhv3JU/LRdRrRTxxkgFceEHPZ5UzadmpZRZR3zmQRnPvkUJZuanRafIJ+qde0IWwLZSvFIQDyUAHq6v6k7XIg==" saltValue="2GKG1kCzVNNcn+vbOPuhJA==" spinCount="100000" sqref="R135" name="Rango2_2_5_48"/>
    <protectedRange algorithmName="SHA-512" hashValue="RQ91b7oAw60DVtcgB2vRpial2kSdzJx5guGCTYUwXYkKrtrUHfiYnLf9R+SNpYXlJDYpyEJLhcWwP0EqNN86dQ==" saltValue="W3RbH3zrcY9sy39xNwXNxg==" spinCount="100000" sqref="BB136:BJ136 BW136:BZ136" name="Rango2_88_99_52"/>
    <protectedRange algorithmName="SHA-512" hashValue="fMbmUM1DQ7FuAPRNvFL5mPdHUYjQnlLFhkuaxvHguaqR7aWyDxcmJs0jLYQfQKY+oyhsMb4Lew4VL6i7um3/ew==" saltValue="ydaTm0CeH8+/cYqoL/AMaQ==" spinCount="100000" sqref="AV136 AX136:BA136" name="Rango2_88_91_48"/>
    <protectedRange algorithmName="SHA-512" hashValue="CHipOQaT63FWw628cQcXXJRZlrbNZ7OgmnEbDx38UmmH7z19GRYEzXFiVOzHAy1OAaAbST7g2bHZHDKQp2qm3w==" saltValue="iRVuL+373yLHv0ZHzS9qog==" spinCount="100000" sqref="AH136:AI136 AK136 AM136" name="Rango2_88_7_5_52"/>
    <protectedRange algorithmName="SHA-512" hashValue="NkG6oHuDGvGBEiLAAq8MEJHEfLQUMyjihfH+DBXhT+eQW0r1yri7tOJEFRM9nbOejjjXiviq9RFo7KB7wF+xJA==" saltValue="bpjB0AAANu2X/PeR3eiFkA==" spinCount="100000" sqref="AN136:AT136" name="Rango2_88_65_49"/>
    <protectedRange algorithmName="SHA-512" hashValue="fPHvtIAf3pQeZUoAI9C2/vdXMHBpqqEq+67P5Ypyu4+9IWqs3yc9TZcMWQ0THLxUwqseQPyVvakuYFtCwJHsxA==" saltValue="QHIogSs2PrwAfdqa9PAOFQ==" spinCount="100000" sqref="AD136" name="Rango2_88_5_5_49"/>
    <protectedRange algorithmName="SHA-512" hashValue="LEEeiU6pKqm7TAP46VGlz0q+evvFwpT/0iLpRuWuQ7MacbP0OGL1/FSmrIEOg2rb6M+Jla2bPbVWiGag27j87w==" saltValue="HEVt+pS5OloNDlqSnzGLLw==" spinCount="100000" sqref="AJ136" name="Rango2_8_7_49"/>
    <protectedRange algorithmName="SHA-512" hashValue="AYYX88LSDB6RDNMvSqt0KPGWPjBqTk56tMxTOlv5QD61MGTKAAQnSnudvNDWPN0Bbllh2qRQC+P5uq7goxjdrw==" saltValue="i/iPMewnks1FoXYOjKMEVg==" spinCount="100000" sqref="AC136" name="Rango2_87_6_49"/>
    <protectedRange algorithmName="SHA-512" hashValue="NUll9P9xh7KbSfMYpMxsRZLfDw/y/AzW2LSWlpXVscBDqiAxmzo71xjs+a2lh+jRa7pceOC849slke4+ZKx8LA==" saltValue="8qbkKpQ+CiQuLnqgShNvXA==" spinCount="100000" sqref="U136" name="Rango2_88_6_49"/>
    <protectedRange algorithmName="SHA-512" hashValue="KHhv3JU/LRdRrRTxxkgFceEHPZ5UzadmpZRZR3zmQRnPvkUJZuanRafIJ+qde0IWwLZSvFIQDyUAHq6v6k7XIg==" saltValue="2GKG1kCzVNNcn+vbOPuhJA==" spinCount="100000" sqref="R136" name="Rango2_2_5_49"/>
    <protectedRange algorithmName="SHA-512" hashValue="RQ91b7oAw60DVtcgB2vRpial2kSdzJx5guGCTYUwXYkKrtrUHfiYnLf9R+SNpYXlJDYpyEJLhcWwP0EqNN86dQ==" saltValue="W3RbH3zrcY9sy39xNwXNxg==" spinCount="100000" sqref="BB137:BJ139 BW137:BZ139" name="Rango2_88_99_53"/>
    <protectedRange algorithmName="SHA-512" hashValue="fMbmUM1DQ7FuAPRNvFL5mPdHUYjQnlLFhkuaxvHguaqR7aWyDxcmJs0jLYQfQKY+oyhsMb4Lew4VL6i7um3/ew==" saltValue="ydaTm0CeH8+/cYqoL/AMaQ==" spinCount="100000" sqref="AV137:AV139 AX137:BA139" name="Rango2_88_91_49"/>
    <protectedRange algorithmName="SHA-512" hashValue="CHipOQaT63FWw628cQcXXJRZlrbNZ7OgmnEbDx38UmmH7z19GRYEzXFiVOzHAy1OAaAbST7g2bHZHDKQp2qm3w==" saltValue="iRVuL+373yLHv0ZHzS9qog==" spinCount="100000" sqref="AH137:AI139 AK137:AK139 AM137:AM139" name="Rango2_88_7_5_53"/>
    <protectedRange algorithmName="SHA-512" hashValue="NkG6oHuDGvGBEiLAAq8MEJHEfLQUMyjihfH+DBXhT+eQW0r1yri7tOJEFRM9nbOejjjXiviq9RFo7KB7wF+xJA==" saltValue="bpjB0AAANu2X/PeR3eiFkA==" spinCount="100000" sqref="AN137:AT139" name="Rango2_88_65_50"/>
    <protectedRange algorithmName="SHA-512" hashValue="fPHvtIAf3pQeZUoAI9C2/vdXMHBpqqEq+67P5Ypyu4+9IWqs3yc9TZcMWQ0THLxUwqseQPyVvakuYFtCwJHsxA==" saltValue="QHIogSs2PrwAfdqa9PAOFQ==" spinCount="100000" sqref="AD137:AD139" name="Rango2_88_5_5_50"/>
    <protectedRange algorithmName="SHA-512" hashValue="LEEeiU6pKqm7TAP46VGlz0q+evvFwpT/0iLpRuWuQ7MacbP0OGL1/FSmrIEOg2rb6M+Jla2bPbVWiGag27j87w==" saltValue="HEVt+pS5OloNDlqSnzGLLw==" spinCount="100000" sqref="AJ137:AJ139" name="Rango2_8_7_50"/>
    <protectedRange algorithmName="SHA-512" hashValue="AYYX88LSDB6RDNMvSqt0KPGWPjBqTk56tMxTOlv5QD61MGTKAAQnSnudvNDWPN0Bbllh2qRQC+P5uq7goxjdrw==" saltValue="i/iPMewnks1FoXYOjKMEVg==" spinCount="100000" sqref="AC137:AC139" name="Rango2_87_6_50"/>
    <protectedRange algorithmName="SHA-512" hashValue="NUll9P9xh7KbSfMYpMxsRZLfDw/y/AzW2LSWlpXVscBDqiAxmzo71xjs+a2lh+jRa7pceOC849slke4+ZKx8LA==" saltValue="8qbkKpQ+CiQuLnqgShNvXA==" spinCount="100000" sqref="U137:U139" name="Rango2_88_6_50"/>
    <protectedRange algorithmName="SHA-512" hashValue="KHhv3JU/LRdRrRTxxkgFceEHPZ5UzadmpZRZR3zmQRnPvkUJZuanRafIJ+qde0IWwLZSvFIQDyUAHq6v6k7XIg==" saltValue="2GKG1kCzVNNcn+vbOPuhJA==" spinCount="100000" sqref="R137:R139" name="Rango2_2_5_50"/>
    <protectedRange algorithmName="SHA-512" hashValue="RQ91b7oAw60DVtcgB2vRpial2kSdzJx5guGCTYUwXYkKrtrUHfiYnLf9R+SNpYXlJDYpyEJLhcWwP0EqNN86dQ==" saltValue="W3RbH3zrcY9sy39xNwXNxg==" spinCount="100000" sqref="BB140:BJ140 BW140:BZ140" name="Rango2_88_99_54"/>
    <protectedRange algorithmName="SHA-512" hashValue="fMbmUM1DQ7FuAPRNvFL5mPdHUYjQnlLFhkuaxvHguaqR7aWyDxcmJs0jLYQfQKY+oyhsMb4Lew4VL6i7um3/ew==" saltValue="ydaTm0CeH8+/cYqoL/AMaQ==" spinCount="100000" sqref="AV140 AX140:BA140" name="Rango2_88_91_50"/>
    <protectedRange algorithmName="SHA-512" hashValue="CHipOQaT63FWw628cQcXXJRZlrbNZ7OgmnEbDx38UmmH7z19GRYEzXFiVOzHAy1OAaAbST7g2bHZHDKQp2qm3w==" saltValue="iRVuL+373yLHv0ZHzS9qog==" spinCount="100000" sqref="AH140:AI140 AK140 AM140" name="Rango2_88_7_5_54"/>
    <protectedRange algorithmName="SHA-512" hashValue="NkG6oHuDGvGBEiLAAq8MEJHEfLQUMyjihfH+DBXhT+eQW0r1yri7tOJEFRM9nbOejjjXiviq9RFo7KB7wF+xJA==" saltValue="bpjB0AAANu2X/PeR3eiFkA==" spinCount="100000" sqref="AN140:AT140" name="Rango2_88_65_51"/>
    <protectedRange algorithmName="SHA-512" hashValue="fPHvtIAf3pQeZUoAI9C2/vdXMHBpqqEq+67P5Ypyu4+9IWqs3yc9TZcMWQ0THLxUwqseQPyVvakuYFtCwJHsxA==" saltValue="QHIogSs2PrwAfdqa9PAOFQ==" spinCount="100000" sqref="AD140" name="Rango2_88_5_5_51"/>
    <protectedRange algorithmName="SHA-512" hashValue="LEEeiU6pKqm7TAP46VGlz0q+evvFwpT/0iLpRuWuQ7MacbP0OGL1/FSmrIEOg2rb6M+Jla2bPbVWiGag27j87w==" saltValue="HEVt+pS5OloNDlqSnzGLLw==" spinCount="100000" sqref="AJ140" name="Rango2_8_7_51"/>
    <protectedRange algorithmName="SHA-512" hashValue="AYYX88LSDB6RDNMvSqt0KPGWPjBqTk56tMxTOlv5QD61MGTKAAQnSnudvNDWPN0Bbllh2qRQC+P5uq7goxjdrw==" saltValue="i/iPMewnks1FoXYOjKMEVg==" spinCount="100000" sqref="AC140" name="Rango2_87_6_51"/>
    <protectedRange algorithmName="SHA-512" hashValue="NUll9P9xh7KbSfMYpMxsRZLfDw/y/AzW2LSWlpXVscBDqiAxmzo71xjs+a2lh+jRa7pceOC849slke4+ZKx8LA==" saltValue="8qbkKpQ+CiQuLnqgShNvXA==" spinCount="100000" sqref="U140" name="Rango2_88_6_51"/>
    <protectedRange algorithmName="SHA-512" hashValue="KHhv3JU/LRdRrRTxxkgFceEHPZ5UzadmpZRZR3zmQRnPvkUJZuanRafIJ+qde0IWwLZSvFIQDyUAHq6v6k7XIg==" saltValue="2GKG1kCzVNNcn+vbOPuhJA==" spinCount="100000" sqref="R140" name="Rango2_2_5_51"/>
    <protectedRange algorithmName="SHA-512" hashValue="RQ91b7oAw60DVtcgB2vRpial2kSdzJx5guGCTYUwXYkKrtrUHfiYnLf9R+SNpYXlJDYpyEJLhcWwP0EqNN86dQ==" saltValue="W3RbH3zrcY9sy39xNwXNxg==" spinCount="100000" sqref="BB141:BJ141 BW141:BZ141" name="Rango2_88_99_55"/>
    <protectedRange algorithmName="SHA-512" hashValue="fMbmUM1DQ7FuAPRNvFL5mPdHUYjQnlLFhkuaxvHguaqR7aWyDxcmJs0jLYQfQKY+oyhsMb4Lew4VL6i7um3/ew==" saltValue="ydaTm0CeH8+/cYqoL/AMaQ==" spinCount="100000" sqref="AV141 AX141:BA141" name="Rango2_88_91_51"/>
    <protectedRange algorithmName="SHA-512" hashValue="CHipOQaT63FWw628cQcXXJRZlrbNZ7OgmnEbDx38UmmH7z19GRYEzXFiVOzHAy1OAaAbST7g2bHZHDKQp2qm3w==" saltValue="iRVuL+373yLHv0ZHzS9qog==" spinCount="100000" sqref="AH141:AI141 AK141 AM141" name="Rango2_88_7_5_55"/>
    <protectedRange algorithmName="SHA-512" hashValue="NkG6oHuDGvGBEiLAAq8MEJHEfLQUMyjihfH+DBXhT+eQW0r1yri7tOJEFRM9nbOejjjXiviq9RFo7KB7wF+xJA==" saltValue="bpjB0AAANu2X/PeR3eiFkA==" spinCount="100000" sqref="AN141:AT141" name="Rango2_88_65_52"/>
    <protectedRange algorithmName="SHA-512" hashValue="fPHvtIAf3pQeZUoAI9C2/vdXMHBpqqEq+67P5Ypyu4+9IWqs3yc9TZcMWQ0THLxUwqseQPyVvakuYFtCwJHsxA==" saltValue="QHIogSs2PrwAfdqa9PAOFQ==" spinCount="100000" sqref="AD141" name="Rango2_88_5_5_52"/>
    <protectedRange algorithmName="SHA-512" hashValue="LEEeiU6pKqm7TAP46VGlz0q+evvFwpT/0iLpRuWuQ7MacbP0OGL1/FSmrIEOg2rb6M+Jla2bPbVWiGag27j87w==" saltValue="HEVt+pS5OloNDlqSnzGLLw==" spinCount="100000" sqref="AJ141" name="Rango2_8_7_52"/>
    <protectedRange algorithmName="SHA-512" hashValue="AYYX88LSDB6RDNMvSqt0KPGWPjBqTk56tMxTOlv5QD61MGTKAAQnSnudvNDWPN0Bbllh2qRQC+P5uq7goxjdrw==" saltValue="i/iPMewnks1FoXYOjKMEVg==" spinCount="100000" sqref="AC141" name="Rango2_87_6_52"/>
    <protectedRange algorithmName="SHA-512" hashValue="NUll9P9xh7KbSfMYpMxsRZLfDw/y/AzW2LSWlpXVscBDqiAxmzo71xjs+a2lh+jRa7pceOC849slke4+ZKx8LA==" saltValue="8qbkKpQ+CiQuLnqgShNvXA==" spinCount="100000" sqref="U141" name="Rango2_88_6_52"/>
    <protectedRange algorithmName="SHA-512" hashValue="KHhv3JU/LRdRrRTxxkgFceEHPZ5UzadmpZRZR3zmQRnPvkUJZuanRafIJ+qde0IWwLZSvFIQDyUAHq6v6k7XIg==" saltValue="2GKG1kCzVNNcn+vbOPuhJA==" spinCount="100000" sqref="R141" name="Rango2_2_5_52"/>
    <protectedRange algorithmName="SHA-512" hashValue="RQ91b7oAw60DVtcgB2vRpial2kSdzJx5guGCTYUwXYkKrtrUHfiYnLf9R+SNpYXlJDYpyEJLhcWwP0EqNN86dQ==" saltValue="W3RbH3zrcY9sy39xNwXNxg==" spinCount="100000" sqref="BB142:BJ142 BW142:BZ142" name="Rango2_88_99_56"/>
    <protectedRange algorithmName="SHA-512" hashValue="fMbmUM1DQ7FuAPRNvFL5mPdHUYjQnlLFhkuaxvHguaqR7aWyDxcmJs0jLYQfQKY+oyhsMb4Lew4VL6i7um3/ew==" saltValue="ydaTm0CeH8+/cYqoL/AMaQ==" spinCount="100000" sqref="AV142 AX142:BA142" name="Rango2_88_91_52"/>
    <protectedRange algorithmName="SHA-512" hashValue="CHipOQaT63FWw628cQcXXJRZlrbNZ7OgmnEbDx38UmmH7z19GRYEzXFiVOzHAy1OAaAbST7g2bHZHDKQp2qm3w==" saltValue="iRVuL+373yLHv0ZHzS9qog==" spinCount="100000" sqref="AH142:AI142 AK142 AM142" name="Rango2_88_7_5_56"/>
    <protectedRange algorithmName="SHA-512" hashValue="NkG6oHuDGvGBEiLAAq8MEJHEfLQUMyjihfH+DBXhT+eQW0r1yri7tOJEFRM9nbOejjjXiviq9RFo7KB7wF+xJA==" saltValue="bpjB0AAANu2X/PeR3eiFkA==" spinCount="100000" sqref="AN142:AT142" name="Rango2_88_65_53"/>
    <protectedRange algorithmName="SHA-512" hashValue="fPHvtIAf3pQeZUoAI9C2/vdXMHBpqqEq+67P5Ypyu4+9IWqs3yc9TZcMWQ0THLxUwqseQPyVvakuYFtCwJHsxA==" saltValue="QHIogSs2PrwAfdqa9PAOFQ==" spinCount="100000" sqref="AD142" name="Rango2_88_5_5_53"/>
    <protectedRange algorithmName="SHA-512" hashValue="LEEeiU6pKqm7TAP46VGlz0q+evvFwpT/0iLpRuWuQ7MacbP0OGL1/FSmrIEOg2rb6M+Jla2bPbVWiGag27j87w==" saltValue="HEVt+pS5OloNDlqSnzGLLw==" spinCount="100000" sqref="AJ142" name="Rango2_8_7_53"/>
    <protectedRange algorithmName="SHA-512" hashValue="AYYX88LSDB6RDNMvSqt0KPGWPjBqTk56tMxTOlv5QD61MGTKAAQnSnudvNDWPN0Bbllh2qRQC+P5uq7goxjdrw==" saltValue="i/iPMewnks1FoXYOjKMEVg==" spinCount="100000" sqref="AC142" name="Rango2_87_6_53"/>
    <protectedRange algorithmName="SHA-512" hashValue="NUll9P9xh7KbSfMYpMxsRZLfDw/y/AzW2LSWlpXVscBDqiAxmzo71xjs+a2lh+jRa7pceOC849slke4+ZKx8LA==" saltValue="8qbkKpQ+CiQuLnqgShNvXA==" spinCount="100000" sqref="U142" name="Rango2_88_6_53"/>
    <protectedRange algorithmName="SHA-512" hashValue="KHhv3JU/LRdRrRTxxkgFceEHPZ5UzadmpZRZR3zmQRnPvkUJZuanRafIJ+qde0IWwLZSvFIQDyUAHq6v6k7XIg==" saltValue="2GKG1kCzVNNcn+vbOPuhJA==" spinCount="100000" sqref="R142" name="Rango2_2_5_53"/>
    <protectedRange algorithmName="SHA-512" hashValue="EEHzbvEYwO1eufllBljOz0uf9BJ2ENtvOScQ7IsS321QhYbwKn7qhHKKP8cKj02rTDvVRMWvwQ1ZP0mZWsBprQ==" saltValue="CjXqBRFbKezlWOFV37MnDQ==" spinCount="100000" sqref="GR126:GS126 GX126 GO126" name="Rango2_30_2_56"/>
    <protectedRange algorithmName="SHA-512" hashValue="Rgskw+AQdeJ5qbJdarzTa3SCkJfDGziy0Uan5N0F3IWn/H3Z/e+VcB56R7Nes7MPxNHewNP1sSSucVjz3iTLeA==" saltValue="qKZH3DnwaZHBzy3cBZo1qQ==" spinCount="100000" sqref="GG126" name="Rango2_31_28_39"/>
    <protectedRange algorithmName="SHA-512" hashValue="Umj9+5Ys20VQPxBFtc6qE5LtKKSgPKwit+B8dd4XnEUaLfBM2ozpkEC4YxwK0SbBiAHDDex+pY+LomQ0lyuamQ==" saltValue="N2/MCRws+mmA+NXw0axolg==" spinCount="100000" sqref="GK126 GI126 GF126 GC126 GM126 FZ126" name="Rango2_31_2_71"/>
    <protectedRange algorithmName="SHA-512" hashValue="YXHanhqXL0e4jPrzkCF8r/22WmlCviFUW909WKuG1JOcU0mp0/Huh0aP3EaGYxV2ep0WGu48HsShAy4Ka2uOiw==" saltValue="h/7U5iwJm7DLR4tRVfwZYw==" spinCount="100000" sqref="GJ126 GD126" name="Rango2_33_47"/>
    <protectedRange algorithmName="SHA-512" hashValue="pL4tgTKqwEsWSIEGFTBd+4pvEhE7d5Q99Eijs+L/Y1rhA0saQGGRJw5Pv2HLOP0quglztFwB6WVnQ1YGxd4AiQ==" saltValue="IF5mhk2RcoEjrcYppes1VA==" spinCount="100000" sqref="FU126" name="Rango2_30_41"/>
    <protectedRange algorithmName="SHA-512" hashValue="EEHzbvEYwO1eufllBljOz0uf9BJ2ENtvOScQ7IsS321QhYbwKn7qhHKKP8cKj02rTDvVRMWvwQ1ZP0mZWsBprQ==" saltValue="CjXqBRFbKezlWOFV37MnDQ==" spinCount="100000" sqref="GR127:GS127 GX127 GO127" name="Rango2_30_2_59"/>
    <protectedRange algorithmName="SHA-512" hashValue="Rgskw+AQdeJ5qbJdarzTa3SCkJfDGziy0Uan5N0F3IWn/H3Z/e+VcB56R7Nes7MPxNHewNP1sSSucVjz3iTLeA==" saltValue="qKZH3DnwaZHBzy3cBZo1qQ==" spinCount="100000" sqref="GG127" name="Rango2_31_28_40"/>
    <protectedRange algorithmName="SHA-512" hashValue="Umj9+5Ys20VQPxBFtc6qE5LtKKSgPKwit+B8dd4XnEUaLfBM2ozpkEC4YxwK0SbBiAHDDex+pY+LomQ0lyuamQ==" saltValue="N2/MCRws+mmA+NXw0axolg==" spinCount="100000" sqref="GK127 GI127 GF127 GM127 FZ127" name="Rango2_31_2_72"/>
    <protectedRange algorithmName="SHA-512" hashValue="YXHanhqXL0e4jPrzkCF8r/22WmlCviFUW909WKuG1JOcU0mp0/Huh0aP3EaGYxV2ep0WGu48HsShAy4Ka2uOiw==" saltValue="h/7U5iwJm7DLR4tRVfwZYw==" spinCount="100000" sqref="GJ127 GD127" name="Rango2_33_48"/>
    <protectedRange algorithmName="SHA-512" hashValue="pL4tgTKqwEsWSIEGFTBd+4pvEhE7d5Q99Eijs+L/Y1rhA0saQGGRJw5Pv2HLOP0quglztFwB6WVnQ1YGxd4AiQ==" saltValue="IF5mhk2RcoEjrcYppes1VA==" spinCount="100000" sqref="FU127" name="Rango2_30_42"/>
    <protectedRange algorithmName="SHA-512" hashValue="EEHzbvEYwO1eufllBljOz0uf9BJ2ENtvOScQ7IsS321QhYbwKn7qhHKKP8cKj02rTDvVRMWvwQ1ZP0mZWsBprQ==" saltValue="CjXqBRFbKezlWOFV37MnDQ==" spinCount="100000" sqref="GR128:GS128 GX128 GO128" name="Rango2_30_2_65"/>
    <protectedRange algorithmName="SHA-512" hashValue="Rgskw+AQdeJ5qbJdarzTa3SCkJfDGziy0Uan5N0F3IWn/H3Z/e+VcB56R7Nes7MPxNHewNP1sSSucVjz3iTLeA==" saltValue="qKZH3DnwaZHBzy3cBZo1qQ==" spinCount="100000" sqref="GG128" name="Rango2_31_28_41"/>
    <protectedRange algorithmName="SHA-512" hashValue="Umj9+5Ys20VQPxBFtc6qE5LtKKSgPKwit+B8dd4XnEUaLfBM2ozpkEC4YxwK0SbBiAHDDex+pY+LomQ0lyuamQ==" saltValue="N2/MCRws+mmA+NXw0axolg==" spinCount="100000" sqref="GK128 GI128 GF128 GM128 FZ128" name="Rango2_31_2_73"/>
    <protectedRange algorithmName="SHA-512" hashValue="YXHanhqXL0e4jPrzkCF8r/22WmlCviFUW909WKuG1JOcU0mp0/Huh0aP3EaGYxV2ep0WGu48HsShAy4Ka2uOiw==" saltValue="h/7U5iwJm7DLR4tRVfwZYw==" spinCount="100000" sqref="GJ128 GD128" name="Rango2_33_49"/>
    <protectedRange algorithmName="SHA-512" hashValue="pL4tgTKqwEsWSIEGFTBd+4pvEhE7d5Q99Eijs+L/Y1rhA0saQGGRJw5Pv2HLOP0quglztFwB6WVnQ1YGxd4AiQ==" saltValue="IF5mhk2RcoEjrcYppes1VA==" spinCount="100000" sqref="FU128" name="Rango2_30_43"/>
    <protectedRange algorithmName="SHA-512" hashValue="EEHzbvEYwO1eufllBljOz0uf9BJ2ENtvOScQ7IsS321QhYbwKn7qhHKKP8cKj02rTDvVRMWvwQ1ZP0mZWsBprQ==" saltValue="CjXqBRFbKezlWOFV37MnDQ==" spinCount="100000" sqref="GR129:GS130 GX129:GX130 GO129:GO130" name="Rango2_30_2_67"/>
    <protectedRange algorithmName="SHA-512" hashValue="Rgskw+AQdeJ5qbJdarzTa3SCkJfDGziy0Uan5N0F3IWn/H3Z/e+VcB56R7Nes7MPxNHewNP1sSSucVjz3iTLeA==" saltValue="qKZH3DnwaZHBzy3cBZo1qQ==" spinCount="100000" sqref="GG129:GG130" name="Rango2_31_28_42"/>
    <protectedRange algorithmName="SHA-512" hashValue="Umj9+5Ys20VQPxBFtc6qE5LtKKSgPKwit+B8dd4XnEUaLfBM2ozpkEC4YxwK0SbBiAHDDex+pY+LomQ0lyuamQ==" saltValue="N2/MCRws+mmA+NXw0axolg==" spinCount="100000" sqref="GK129:GK130 GI129:GI130 GF129:GF130 GC130 GM129:GM130 FZ129:FZ130" name="Rango2_31_2_74"/>
    <protectedRange algorithmName="SHA-512" hashValue="YXHanhqXL0e4jPrzkCF8r/22WmlCviFUW909WKuG1JOcU0mp0/Huh0aP3EaGYxV2ep0WGu48HsShAy4Ka2uOiw==" saltValue="h/7U5iwJm7DLR4tRVfwZYw==" spinCount="100000" sqref="GJ129:GJ130 GD129:GD130" name="Rango2_33_50"/>
    <protectedRange algorithmName="SHA-512" hashValue="pL4tgTKqwEsWSIEGFTBd+4pvEhE7d5Q99Eijs+L/Y1rhA0saQGGRJw5Pv2HLOP0quglztFwB6WVnQ1YGxd4AiQ==" saltValue="IF5mhk2RcoEjrcYppes1VA==" spinCount="100000" sqref="FU129:FU130" name="Rango2_30_44"/>
    <protectedRange algorithmName="SHA-512" hashValue="EEHzbvEYwO1eufllBljOz0uf9BJ2ENtvOScQ7IsS321QhYbwKn7qhHKKP8cKj02rTDvVRMWvwQ1ZP0mZWsBprQ==" saltValue="CjXqBRFbKezlWOFV37MnDQ==" spinCount="100000" sqref="GR131:GS131 GX131 GO131" name="Rango2_30_2_68"/>
    <protectedRange algorithmName="SHA-512" hashValue="Rgskw+AQdeJ5qbJdarzTa3SCkJfDGziy0Uan5N0F3IWn/H3Z/e+VcB56R7Nes7MPxNHewNP1sSSucVjz3iTLeA==" saltValue="qKZH3DnwaZHBzy3cBZo1qQ==" spinCount="100000" sqref="GG131" name="Rango2_31_28_43"/>
    <protectedRange algorithmName="SHA-512" hashValue="Umj9+5Ys20VQPxBFtc6qE5LtKKSgPKwit+B8dd4XnEUaLfBM2ozpkEC4YxwK0SbBiAHDDex+pY+LomQ0lyuamQ==" saltValue="N2/MCRws+mmA+NXw0axolg==" spinCount="100000" sqref="GK131 GI131 GF131 GC131 GM131 FZ131" name="Rango2_31_2_75"/>
    <protectedRange algorithmName="SHA-512" hashValue="YXHanhqXL0e4jPrzkCF8r/22WmlCviFUW909WKuG1JOcU0mp0/Huh0aP3EaGYxV2ep0WGu48HsShAy4Ka2uOiw==" saltValue="h/7U5iwJm7DLR4tRVfwZYw==" spinCount="100000" sqref="GJ131 GD131" name="Rango2_33_51"/>
    <protectedRange algorithmName="SHA-512" hashValue="pL4tgTKqwEsWSIEGFTBd+4pvEhE7d5Q99Eijs+L/Y1rhA0saQGGRJw5Pv2HLOP0quglztFwB6WVnQ1YGxd4AiQ==" saltValue="IF5mhk2RcoEjrcYppes1VA==" spinCount="100000" sqref="FU131" name="Rango2_30_45"/>
    <protectedRange algorithmName="SHA-512" hashValue="EEHzbvEYwO1eufllBljOz0uf9BJ2ENtvOScQ7IsS321QhYbwKn7qhHKKP8cKj02rTDvVRMWvwQ1ZP0mZWsBprQ==" saltValue="CjXqBRFbKezlWOFV37MnDQ==" spinCount="100000" sqref="GR132:GS132 GX132 GO132" name="Rango2_30_2_69"/>
    <protectedRange algorithmName="SHA-512" hashValue="Rgskw+AQdeJ5qbJdarzTa3SCkJfDGziy0Uan5N0F3IWn/H3Z/e+VcB56R7Nes7MPxNHewNP1sSSucVjz3iTLeA==" saltValue="qKZH3DnwaZHBzy3cBZo1qQ==" spinCount="100000" sqref="GG132" name="Rango2_31_28_44"/>
    <protectedRange algorithmName="SHA-512" hashValue="Umj9+5Ys20VQPxBFtc6qE5LtKKSgPKwit+B8dd4XnEUaLfBM2ozpkEC4YxwK0SbBiAHDDex+pY+LomQ0lyuamQ==" saltValue="N2/MCRws+mmA+NXw0axolg==" spinCount="100000" sqref="GK132 GI132 GF132 GC132 GM132 FZ132" name="Rango2_31_2_76"/>
    <protectedRange algorithmName="SHA-512" hashValue="YXHanhqXL0e4jPrzkCF8r/22WmlCviFUW909WKuG1JOcU0mp0/Huh0aP3EaGYxV2ep0WGu48HsShAy4Ka2uOiw==" saltValue="h/7U5iwJm7DLR4tRVfwZYw==" spinCount="100000" sqref="GJ132 GD132" name="Rango2_33_52"/>
    <protectedRange algorithmName="SHA-512" hashValue="pL4tgTKqwEsWSIEGFTBd+4pvEhE7d5Q99Eijs+L/Y1rhA0saQGGRJw5Pv2HLOP0quglztFwB6WVnQ1YGxd4AiQ==" saltValue="IF5mhk2RcoEjrcYppes1VA==" spinCount="100000" sqref="FU132" name="Rango2_30_46"/>
    <protectedRange algorithmName="SHA-512" hashValue="EEHzbvEYwO1eufllBljOz0uf9BJ2ENtvOScQ7IsS321QhYbwKn7qhHKKP8cKj02rTDvVRMWvwQ1ZP0mZWsBprQ==" saltValue="CjXqBRFbKezlWOFV37MnDQ==" spinCount="100000" sqref="GR133:GS133 GX133 GO133" name="Rango2_30_2_70"/>
    <protectedRange algorithmName="SHA-512" hashValue="Rgskw+AQdeJ5qbJdarzTa3SCkJfDGziy0Uan5N0F3IWn/H3Z/e+VcB56R7Nes7MPxNHewNP1sSSucVjz3iTLeA==" saltValue="qKZH3DnwaZHBzy3cBZo1qQ==" spinCount="100000" sqref="GG133" name="Rango2_31_28_45"/>
    <protectedRange algorithmName="SHA-512" hashValue="Umj9+5Ys20VQPxBFtc6qE5LtKKSgPKwit+B8dd4XnEUaLfBM2ozpkEC4YxwK0SbBiAHDDex+pY+LomQ0lyuamQ==" saltValue="N2/MCRws+mmA+NXw0axolg==" spinCount="100000" sqref="GK133 GI133 GF133 GC133 GM133 FZ133" name="Rango2_31_2_77"/>
    <protectedRange algorithmName="SHA-512" hashValue="YXHanhqXL0e4jPrzkCF8r/22WmlCviFUW909WKuG1JOcU0mp0/Huh0aP3EaGYxV2ep0WGu48HsShAy4Ka2uOiw==" saltValue="h/7U5iwJm7DLR4tRVfwZYw==" spinCount="100000" sqref="GJ133 GD133" name="Rango2_33_53"/>
    <protectedRange algorithmName="SHA-512" hashValue="pL4tgTKqwEsWSIEGFTBd+4pvEhE7d5Q99Eijs+L/Y1rhA0saQGGRJw5Pv2HLOP0quglztFwB6WVnQ1YGxd4AiQ==" saltValue="IF5mhk2RcoEjrcYppes1VA==" spinCount="100000" sqref="FU133" name="Rango2_30_47"/>
    <protectedRange algorithmName="SHA-512" hashValue="EEHzbvEYwO1eufllBljOz0uf9BJ2ENtvOScQ7IsS321QhYbwKn7qhHKKP8cKj02rTDvVRMWvwQ1ZP0mZWsBprQ==" saltValue="CjXqBRFbKezlWOFV37MnDQ==" spinCount="100000" sqref="GR134:GS134 GX134 GO134" name="Rango2_30_2_71"/>
    <protectedRange algorithmName="SHA-512" hashValue="Rgskw+AQdeJ5qbJdarzTa3SCkJfDGziy0Uan5N0F3IWn/H3Z/e+VcB56R7Nes7MPxNHewNP1sSSucVjz3iTLeA==" saltValue="qKZH3DnwaZHBzy3cBZo1qQ==" spinCount="100000" sqref="GG134" name="Rango2_31_28_46"/>
    <protectedRange algorithmName="SHA-512" hashValue="Umj9+5Ys20VQPxBFtc6qE5LtKKSgPKwit+B8dd4XnEUaLfBM2ozpkEC4YxwK0SbBiAHDDex+pY+LomQ0lyuamQ==" saltValue="N2/MCRws+mmA+NXw0axolg==" spinCount="100000" sqref="GK134 GI134 GF134 GM134 FZ134" name="Rango2_31_2_78"/>
    <protectedRange algorithmName="SHA-512" hashValue="YXHanhqXL0e4jPrzkCF8r/22WmlCviFUW909WKuG1JOcU0mp0/Huh0aP3EaGYxV2ep0WGu48HsShAy4Ka2uOiw==" saltValue="h/7U5iwJm7DLR4tRVfwZYw==" spinCount="100000" sqref="GJ134 GD134" name="Rango2_33_54"/>
    <protectedRange algorithmName="SHA-512" hashValue="pL4tgTKqwEsWSIEGFTBd+4pvEhE7d5Q99Eijs+L/Y1rhA0saQGGRJw5Pv2HLOP0quglztFwB6WVnQ1YGxd4AiQ==" saltValue="IF5mhk2RcoEjrcYppes1VA==" spinCount="100000" sqref="FU134" name="Rango2_30_48"/>
    <protectedRange algorithmName="SHA-512" hashValue="EEHzbvEYwO1eufllBljOz0uf9BJ2ENtvOScQ7IsS321QhYbwKn7qhHKKP8cKj02rTDvVRMWvwQ1ZP0mZWsBprQ==" saltValue="CjXqBRFbKezlWOFV37MnDQ==" spinCount="100000" sqref="GR135:GS135 GX135 GO135" name="Rango2_30_2_72"/>
    <protectedRange algorithmName="SHA-512" hashValue="Rgskw+AQdeJ5qbJdarzTa3SCkJfDGziy0Uan5N0F3IWn/H3Z/e+VcB56R7Nes7MPxNHewNP1sSSucVjz3iTLeA==" saltValue="qKZH3DnwaZHBzy3cBZo1qQ==" spinCount="100000" sqref="GG135" name="Rango2_31_28_47"/>
    <protectedRange algorithmName="SHA-512" hashValue="Umj9+5Ys20VQPxBFtc6qE5LtKKSgPKwit+B8dd4XnEUaLfBM2ozpkEC4YxwK0SbBiAHDDex+pY+LomQ0lyuamQ==" saltValue="N2/MCRws+mmA+NXw0axolg==" spinCount="100000" sqref="GK135 GI135 GF135 GM135 FZ135" name="Rango2_31_2_79"/>
    <protectedRange algorithmName="SHA-512" hashValue="YXHanhqXL0e4jPrzkCF8r/22WmlCviFUW909WKuG1JOcU0mp0/Huh0aP3EaGYxV2ep0WGu48HsShAy4Ka2uOiw==" saltValue="h/7U5iwJm7DLR4tRVfwZYw==" spinCount="100000" sqref="GJ135 GD135" name="Rango2_33_55"/>
    <protectedRange algorithmName="SHA-512" hashValue="pL4tgTKqwEsWSIEGFTBd+4pvEhE7d5Q99Eijs+L/Y1rhA0saQGGRJw5Pv2HLOP0quglztFwB6WVnQ1YGxd4AiQ==" saltValue="IF5mhk2RcoEjrcYppes1VA==" spinCount="100000" sqref="FU135" name="Rango2_30_49"/>
    <protectedRange algorithmName="SHA-512" hashValue="EEHzbvEYwO1eufllBljOz0uf9BJ2ENtvOScQ7IsS321QhYbwKn7qhHKKP8cKj02rTDvVRMWvwQ1ZP0mZWsBprQ==" saltValue="CjXqBRFbKezlWOFV37MnDQ==" spinCount="100000" sqref="GR136:GS136 GX136 GO136" name="Rango2_30_2_73"/>
    <protectedRange algorithmName="SHA-512" hashValue="Rgskw+AQdeJ5qbJdarzTa3SCkJfDGziy0Uan5N0F3IWn/H3Z/e+VcB56R7Nes7MPxNHewNP1sSSucVjz3iTLeA==" saltValue="qKZH3DnwaZHBzy3cBZo1qQ==" spinCount="100000" sqref="GG136" name="Rango2_31_28_48"/>
    <protectedRange algorithmName="SHA-512" hashValue="Umj9+5Ys20VQPxBFtc6qE5LtKKSgPKwit+B8dd4XnEUaLfBM2ozpkEC4YxwK0SbBiAHDDex+pY+LomQ0lyuamQ==" saltValue="N2/MCRws+mmA+NXw0axolg==" spinCount="100000" sqref="GK136 GI136 GF136 GM136 FZ136" name="Rango2_31_2_80"/>
    <protectedRange algorithmName="SHA-512" hashValue="YXHanhqXL0e4jPrzkCF8r/22WmlCviFUW909WKuG1JOcU0mp0/Huh0aP3EaGYxV2ep0WGu48HsShAy4Ka2uOiw==" saltValue="h/7U5iwJm7DLR4tRVfwZYw==" spinCount="100000" sqref="GJ136 GD136" name="Rango2_33_56"/>
    <protectedRange algorithmName="SHA-512" hashValue="pL4tgTKqwEsWSIEGFTBd+4pvEhE7d5Q99Eijs+L/Y1rhA0saQGGRJw5Pv2HLOP0quglztFwB6WVnQ1YGxd4AiQ==" saltValue="IF5mhk2RcoEjrcYppes1VA==" spinCount="100000" sqref="FU136" name="Rango2_30_50"/>
    <protectedRange algorithmName="SHA-512" hashValue="EEHzbvEYwO1eufllBljOz0uf9BJ2ENtvOScQ7IsS321QhYbwKn7qhHKKP8cKj02rTDvVRMWvwQ1ZP0mZWsBprQ==" saltValue="CjXqBRFbKezlWOFV37MnDQ==" spinCount="100000" sqref="GR137:GS139 GX137:GX139 GO137:GO139" name="Rango2_30_2_74"/>
    <protectedRange algorithmName="SHA-512" hashValue="Rgskw+AQdeJ5qbJdarzTa3SCkJfDGziy0Uan5N0F3IWn/H3Z/e+VcB56R7Nes7MPxNHewNP1sSSucVjz3iTLeA==" saltValue="qKZH3DnwaZHBzy3cBZo1qQ==" spinCount="100000" sqref="GG137:GG139" name="Rango2_31_28_49"/>
    <protectedRange algorithmName="SHA-512" hashValue="Umj9+5Ys20VQPxBFtc6qE5LtKKSgPKwit+B8dd4XnEUaLfBM2ozpkEC4YxwK0SbBiAHDDex+pY+LomQ0lyuamQ==" saltValue="N2/MCRws+mmA+NXw0axolg==" spinCount="100000" sqref="GK137:GK139 GI137:GI139 GF137:GF139 GC137 GM137:GM139 FZ137:FZ139" name="Rango2_31_2_81"/>
    <protectedRange algorithmName="SHA-512" hashValue="YXHanhqXL0e4jPrzkCF8r/22WmlCviFUW909WKuG1JOcU0mp0/Huh0aP3EaGYxV2ep0WGu48HsShAy4Ka2uOiw==" saltValue="h/7U5iwJm7DLR4tRVfwZYw==" spinCount="100000" sqref="GJ137:GJ139 GD137:GD139" name="Rango2_33_57"/>
    <protectedRange algorithmName="SHA-512" hashValue="pL4tgTKqwEsWSIEGFTBd+4pvEhE7d5Q99Eijs+L/Y1rhA0saQGGRJw5Pv2HLOP0quglztFwB6WVnQ1YGxd4AiQ==" saltValue="IF5mhk2RcoEjrcYppes1VA==" spinCount="100000" sqref="FU137:FU139" name="Rango2_30_51"/>
    <protectedRange algorithmName="SHA-512" hashValue="EEHzbvEYwO1eufllBljOz0uf9BJ2ENtvOScQ7IsS321QhYbwKn7qhHKKP8cKj02rTDvVRMWvwQ1ZP0mZWsBprQ==" saltValue="CjXqBRFbKezlWOFV37MnDQ==" spinCount="100000" sqref="GR140:GS140 GX140 GO140" name="Rango2_30_2_75"/>
    <protectedRange algorithmName="SHA-512" hashValue="Rgskw+AQdeJ5qbJdarzTa3SCkJfDGziy0Uan5N0F3IWn/H3Z/e+VcB56R7Nes7MPxNHewNP1sSSucVjz3iTLeA==" saltValue="qKZH3DnwaZHBzy3cBZo1qQ==" spinCount="100000" sqref="GG140" name="Rango2_31_28_50"/>
    <protectedRange algorithmName="SHA-512" hashValue="Umj9+5Ys20VQPxBFtc6qE5LtKKSgPKwit+B8dd4XnEUaLfBM2ozpkEC4YxwK0SbBiAHDDex+pY+LomQ0lyuamQ==" saltValue="N2/MCRws+mmA+NXw0axolg==" spinCount="100000" sqref="GK140 GI140 GF140 GC140 GM140 FZ140" name="Rango2_31_2_82"/>
    <protectedRange algorithmName="SHA-512" hashValue="YXHanhqXL0e4jPrzkCF8r/22WmlCviFUW909WKuG1JOcU0mp0/Huh0aP3EaGYxV2ep0WGu48HsShAy4Ka2uOiw==" saltValue="h/7U5iwJm7DLR4tRVfwZYw==" spinCount="100000" sqref="GJ140 GD140" name="Rango2_33_58"/>
    <protectedRange algorithmName="SHA-512" hashValue="pL4tgTKqwEsWSIEGFTBd+4pvEhE7d5Q99Eijs+L/Y1rhA0saQGGRJw5Pv2HLOP0quglztFwB6WVnQ1YGxd4AiQ==" saltValue="IF5mhk2RcoEjrcYppes1VA==" spinCount="100000" sqref="FU140" name="Rango2_30_52"/>
    <protectedRange algorithmName="SHA-512" hashValue="EEHzbvEYwO1eufllBljOz0uf9BJ2ENtvOScQ7IsS321QhYbwKn7qhHKKP8cKj02rTDvVRMWvwQ1ZP0mZWsBprQ==" saltValue="CjXqBRFbKezlWOFV37MnDQ==" spinCount="100000" sqref="GR141:GS141 GX141 GO141" name="Rango2_30_2_76"/>
    <protectedRange algorithmName="SHA-512" hashValue="Rgskw+AQdeJ5qbJdarzTa3SCkJfDGziy0Uan5N0F3IWn/H3Z/e+VcB56R7Nes7MPxNHewNP1sSSucVjz3iTLeA==" saltValue="qKZH3DnwaZHBzy3cBZo1qQ==" spinCount="100000" sqref="GG141" name="Rango2_31_28_51"/>
    <protectedRange algorithmName="SHA-512" hashValue="Umj9+5Ys20VQPxBFtc6qE5LtKKSgPKwit+B8dd4XnEUaLfBM2ozpkEC4YxwK0SbBiAHDDex+pY+LomQ0lyuamQ==" saltValue="N2/MCRws+mmA+NXw0axolg==" spinCount="100000" sqref="GK141 GI141 GF141 GC141 GM141 FZ141" name="Rango2_31_2_83"/>
    <protectedRange algorithmName="SHA-512" hashValue="YXHanhqXL0e4jPrzkCF8r/22WmlCviFUW909WKuG1JOcU0mp0/Huh0aP3EaGYxV2ep0WGu48HsShAy4Ka2uOiw==" saltValue="h/7U5iwJm7DLR4tRVfwZYw==" spinCount="100000" sqref="GJ141 GD141" name="Rango2_33_59"/>
    <protectedRange algorithmName="SHA-512" hashValue="pL4tgTKqwEsWSIEGFTBd+4pvEhE7d5Q99Eijs+L/Y1rhA0saQGGRJw5Pv2HLOP0quglztFwB6WVnQ1YGxd4AiQ==" saltValue="IF5mhk2RcoEjrcYppes1VA==" spinCount="100000" sqref="FU141" name="Rango2_30_53"/>
    <protectedRange algorithmName="SHA-512" hashValue="EEHzbvEYwO1eufllBljOz0uf9BJ2ENtvOScQ7IsS321QhYbwKn7qhHKKP8cKj02rTDvVRMWvwQ1ZP0mZWsBprQ==" saltValue="CjXqBRFbKezlWOFV37MnDQ==" spinCount="100000" sqref="GR142:GS142 GX142 GO142" name="Rango2_30_2_77"/>
    <protectedRange algorithmName="SHA-512" hashValue="Rgskw+AQdeJ5qbJdarzTa3SCkJfDGziy0Uan5N0F3IWn/H3Z/e+VcB56R7Nes7MPxNHewNP1sSSucVjz3iTLeA==" saltValue="qKZH3DnwaZHBzy3cBZo1qQ==" spinCount="100000" sqref="GG142" name="Rango2_31_28_52"/>
    <protectedRange algorithmName="SHA-512" hashValue="Umj9+5Ys20VQPxBFtc6qE5LtKKSgPKwit+B8dd4XnEUaLfBM2ozpkEC4YxwK0SbBiAHDDex+pY+LomQ0lyuamQ==" saltValue="N2/MCRws+mmA+NXw0axolg==" spinCount="100000" sqref="GK142 GI142 GF142 GC142 GM142 FZ142" name="Rango2_31_2_84"/>
    <protectedRange algorithmName="SHA-512" hashValue="YXHanhqXL0e4jPrzkCF8r/22WmlCviFUW909WKuG1JOcU0mp0/Huh0aP3EaGYxV2ep0WGu48HsShAy4Ka2uOiw==" saltValue="h/7U5iwJm7DLR4tRVfwZYw==" spinCount="100000" sqref="GJ142 GD142" name="Rango2_33_60"/>
    <protectedRange algorithmName="SHA-512" hashValue="pL4tgTKqwEsWSIEGFTBd+4pvEhE7d5Q99Eijs+L/Y1rhA0saQGGRJw5Pv2HLOP0quglztFwB6WVnQ1YGxd4AiQ==" saltValue="IF5mhk2RcoEjrcYppes1VA==" spinCount="100000" sqref="FU142" name="Rango2_30_54"/>
    <protectedRange algorithmName="SHA-512" hashValue="Gqwr8n5jYbCESAqCFk8dpOzViQICBV+k0xoqBoQaZ5lHaRlvT9TZDB4yXtm+qC6OhD064ZDBOFWkwo+LHXu1sg==" saltValue="gEL9PCN2ekF2IxW9yqAGYA==" spinCount="100000" sqref="IT126" name="Rango2_40_2_40"/>
    <protectedRange algorithmName="SHA-512" hashValue="D8TacORwT7iz0mF9GEucchnMHfB5er2FFjQsxyeWWyeJkM6Bt3gYQ3LbcHPxZXFpVAYtFOuTrzYOCJrlZDx16g==" saltValue="QtCzIBktdS4NZkOEGcLTRQ==" spinCount="100000" sqref="IX126" name="Rango2_41_40"/>
    <protectedRange algorithmName="SHA-512" hashValue="Gqwr8n5jYbCESAqCFk8dpOzViQICBV+k0xoqBoQaZ5lHaRlvT9TZDB4yXtm+qC6OhD064ZDBOFWkwo+LHXu1sg==" saltValue="gEL9PCN2ekF2IxW9yqAGYA==" spinCount="100000" sqref="IT127" name="Rango2_40_2_41"/>
    <protectedRange algorithmName="SHA-512" hashValue="D8TacORwT7iz0mF9GEucchnMHfB5er2FFjQsxyeWWyeJkM6Bt3gYQ3LbcHPxZXFpVAYtFOuTrzYOCJrlZDx16g==" saltValue="QtCzIBktdS4NZkOEGcLTRQ==" spinCount="100000" sqref="IX127" name="Rango2_41_41"/>
    <protectedRange algorithmName="SHA-512" hashValue="Gqwr8n5jYbCESAqCFk8dpOzViQICBV+k0xoqBoQaZ5lHaRlvT9TZDB4yXtm+qC6OhD064ZDBOFWkwo+LHXu1sg==" saltValue="gEL9PCN2ekF2IxW9yqAGYA==" spinCount="100000" sqref="IT128" name="Rango2_40_2_42"/>
    <protectedRange algorithmName="SHA-512" hashValue="D8TacORwT7iz0mF9GEucchnMHfB5er2FFjQsxyeWWyeJkM6Bt3gYQ3LbcHPxZXFpVAYtFOuTrzYOCJrlZDx16g==" saltValue="QtCzIBktdS4NZkOEGcLTRQ==" spinCount="100000" sqref="IX128" name="Rango2_41_42"/>
    <protectedRange algorithmName="SHA-512" hashValue="Gqwr8n5jYbCESAqCFk8dpOzViQICBV+k0xoqBoQaZ5lHaRlvT9TZDB4yXtm+qC6OhD064ZDBOFWkwo+LHXu1sg==" saltValue="gEL9PCN2ekF2IxW9yqAGYA==" spinCount="100000" sqref="IT129:IT130" name="Rango2_40_2_43"/>
    <protectedRange algorithmName="SHA-512" hashValue="D8TacORwT7iz0mF9GEucchnMHfB5er2FFjQsxyeWWyeJkM6Bt3gYQ3LbcHPxZXFpVAYtFOuTrzYOCJrlZDx16g==" saltValue="QtCzIBktdS4NZkOEGcLTRQ==" spinCount="100000" sqref="IX129:IX130" name="Rango2_41_43"/>
    <protectedRange algorithmName="SHA-512" hashValue="Gqwr8n5jYbCESAqCFk8dpOzViQICBV+k0xoqBoQaZ5lHaRlvT9TZDB4yXtm+qC6OhD064ZDBOFWkwo+LHXu1sg==" saltValue="gEL9PCN2ekF2IxW9yqAGYA==" spinCount="100000" sqref="IT131" name="Rango2_40_2_44"/>
    <protectedRange algorithmName="SHA-512" hashValue="D8TacORwT7iz0mF9GEucchnMHfB5er2FFjQsxyeWWyeJkM6Bt3gYQ3LbcHPxZXFpVAYtFOuTrzYOCJrlZDx16g==" saltValue="QtCzIBktdS4NZkOEGcLTRQ==" spinCount="100000" sqref="IX131" name="Rango2_41_44"/>
    <protectedRange algorithmName="SHA-512" hashValue="Gqwr8n5jYbCESAqCFk8dpOzViQICBV+k0xoqBoQaZ5lHaRlvT9TZDB4yXtm+qC6OhD064ZDBOFWkwo+LHXu1sg==" saltValue="gEL9PCN2ekF2IxW9yqAGYA==" spinCount="100000" sqref="IT132" name="Rango2_40_2_45"/>
    <protectedRange algorithmName="SHA-512" hashValue="D8TacORwT7iz0mF9GEucchnMHfB5er2FFjQsxyeWWyeJkM6Bt3gYQ3LbcHPxZXFpVAYtFOuTrzYOCJrlZDx16g==" saltValue="QtCzIBktdS4NZkOEGcLTRQ==" spinCount="100000" sqref="IX132" name="Rango2_41_45"/>
    <protectedRange algorithmName="SHA-512" hashValue="Gqwr8n5jYbCESAqCFk8dpOzViQICBV+k0xoqBoQaZ5lHaRlvT9TZDB4yXtm+qC6OhD064ZDBOFWkwo+LHXu1sg==" saltValue="gEL9PCN2ekF2IxW9yqAGYA==" spinCount="100000" sqref="IT133" name="Rango2_40_2_46"/>
    <protectedRange algorithmName="SHA-512" hashValue="D8TacORwT7iz0mF9GEucchnMHfB5er2FFjQsxyeWWyeJkM6Bt3gYQ3LbcHPxZXFpVAYtFOuTrzYOCJrlZDx16g==" saltValue="QtCzIBktdS4NZkOEGcLTRQ==" spinCount="100000" sqref="IX133" name="Rango2_41_46"/>
    <protectedRange algorithmName="SHA-512" hashValue="Gqwr8n5jYbCESAqCFk8dpOzViQICBV+k0xoqBoQaZ5lHaRlvT9TZDB4yXtm+qC6OhD064ZDBOFWkwo+LHXu1sg==" saltValue="gEL9PCN2ekF2IxW9yqAGYA==" spinCount="100000" sqref="IT134" name="Rango2_40_2_47"/>
    <protectedRange algorithmName="SHA-512" hashValue="D8TacORwT7iz0mF9GEucchnMHfB5er2FFjQsxyeWWyeJkM6Bt3gYQ3LbcHPxZXFpVAYtFOuTrzYOCJrlZDx16g==" saltValue="QtCzIBktdS4NZkOEGcLTRQ==" spinCount="100000" sqref="IX134" name="Rango2_41_47"/>
    <protectedRange algorithmName="SHA-512" hashValue="Gqwr8n5jYbCESAqCFk8dpOzViQICBV+k0xoqBoQaZ5lHaRlvT9TZDB4yXtm+qC6OhD064ZDBOFWkwo+LHXu1sg==" saltValue="gEL9PCN2ekF2IxW9yqAGYA==" spinCount="100000" sqref="IT135" name="Rango2_40_2_48"/>
    <protectedRange algorithmName="SHA-512" hashValue="D8TacORwT7iz0mF9GEucchnMHfB5er2FFjQsxyeWWyeJkM6Bt3gYQ3LbcHPxZXFpVAYtFOuTrzYOCJrlZDx16g==" saltValue="QtCzIBktdS4NZkOEGcLTRQ==" spinCount="100000" sqref="IX135" name="Rango2_41_48"/>
    <protectedRange algorithmName="SHA-512" hashValue="Gqwr8n5jYbCESAqCFk8dpOzViQICBV+k0xoqBoQaZ5lHaRlvT9TZDB4yXtm+qC6OhD064ZDBOFWkwo+LHXu1sg==" saltValue="gEL9PCN2ekF2IxW9yqAGYA==" spinCount="100000" sqref="IT136" name="Rango2_40_2_49"/>
    <protectedRange algorithmName="SHA-512" hashValue="D8TacORwT7iz0mF9GEucchnMHfB5er2FFjQsxyeWWyeJkM6Bt3gYQ3LbcHPxZXFpVAYtFOuTrzYOCJrlZDx16g==" saltValue="QtCzIBktdS4NZkOEGcLTRQ==" spinCount="100000" sqref="IX136" name="Rango2_41_49"/>
    <protectedRange algorithmName="SHA-512" hashValue="Gqwr8n5jYbCESAqCFk8dpOzViQICBV+k0xoqBoQaZ5lHaRlvT9TZDB4yXtm+qC6OhD064ZDBOFWkwo+LHXu1sg==" saltValue="gEL9PCN2ekF2IxW9yqAGYA==" spinCount="100000" sqref="IT137:IT139" name="Rango2_40_2_50"/>
    <protectedRange algorithmName="SHA-512" hashValue="D8TacORwT7iz0mF9GEucchnMHfB5er2FFjQsxyeWWyeJkM6Bt3gYQ3LbcHPxZXFpVAYtFOuTrzYOCJrlZDx16g==" saltValue="QtCzIBktdS4NZkOEGcLTRQ==" spinCount="100000" sqref="IX137:IX139" name="Rango2_41_50"/>
    <protectedRange algorithmName="SHA-512" hashValue="Gqwr8n5jYbCESAqCFk8dpOzViQICBV+k0xoqBoQaZ5lHaRlvT9TZDB4yXtm+qC6OhD064ZDBOFWkwo+LHXu1sg==" saltValue="gEL9PCN2ekF2IxW9yqAGYA==" spinCount="100000" sqref="IT140" name="Rango2_40_2_51"/>
    <protectedRange algorithmName="SHA-512" hashValue="D8TacORwT7iz0mF9GEucchnMHfB5er2FFjQsxyeWWyeJkM6Bt3gYQ3LbcHPxZXFpVAYtFOuTrzYOCJrlZDx16g==" saltValue="QtCzIBktdS4NZkOEGcLTRQ==" spinCount="100000" sqref="IX140" name="Rango2_41_51"/>
    <protectedRange algorithmName="SHA-512" hashValue="Gqwr8n5jYbCESAqCFk8dpOzViQICBV+k0xoqBoQaZ5lHaRlvT9TZDB4yXtm+qC6OhD064ZDBOFWkwo+LHXu1sg==" saltValue="gEL9PCN2ekF2IxW9yqAGYA==" spinCount="100000" sqref="IT141" name="Rango2_40_2_52"/>
    <protectedRange algorithmName="SHA-512" hashValue="D8TacORwT7iz0mF9GEucchnMHfB5er2FFjQsxyeWWyeJkM6Bt3gYQ3LbcHPxZXFpVAYtFOuTrzYOCJrlZDx16g==" saltValue="QtCzIBktdS4NZkOEGcLTRQ==" spinCount="100000" sqref="IX141" name="Rango2_41_52"/>
    <protectedRange algorithmName="SHA-512" hashValue="Gqwr8n5jYbCESAqCFk8dpOzViQICBV+k0xoqBoQaZ5lHaRlvT9TZDB4yXtm+qC6OhD064ZDBOFWkwo+LHXu1sg==" saltValue="gEL9PCN2ekF2IxW9yqAGYA==" spinCount="100000" sqref="IT142" name="Rango2_40_2_53"/>
    <protectedRange algorithmName="SHA-512" hashValue="D8TacORwT7iz0mF9GEucchnMHfB5er2FFjQsxyeWWyeJkM6Bt3gYQ3LbcHPxZXFpVAYtFOuTrzYOCJrlZDx16g==" saltValue="QtCzIBktdS4NZkOEGcLTRQ==" spinCount="100000" sqref="IX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N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N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N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N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N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N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N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N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N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N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N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N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N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N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N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N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N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N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N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N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N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N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N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N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N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N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N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N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N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N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N188 J185:J188 B185:B188 D185:H188" name="Rango2_10_59"/>
    <protectedRange algorithmName="SHA-512" hashValue="RQ91b7oAw60DVtcgB2vRpial2kSdzJx5guGCTYUwXYkKrtrUHfiYnLf9R+SNpYXlJDYpyEJLhcWwP0EqNN86dQ==" saltValue="W3RbH3zrcY9sy39xNwXNxg==" spinCount="100000" sqref="BB143:BJ144 BW143:BZ144" name="Rango2_88_99_57"/>
    <protectedRange algorithmName="SHA-512" hashValue="fMbmUM1DQ7FuAPRNvFL5mPdHUYjQnlLFhkuaxvHguaqR7aWyDxcmJs0jLYQfQKY+oyhsMb4Lew4VL6i7um3/ew==" saltValue="ydaTm0CeH8+/cYqoL/AMaQ==" spinCount="100000" sqref="AV143:AV144 AX143:BA144" name="Rango2_88_91_53"/>
    <protectedRange algorithmName="SHA-512" hashValue="CHipOQaT63FWw628cQcXXJRZlrbNZ7OgmnEbDx38UmmH7z19GRYEzXFiVOzHAy1OAaAbST7g2bHZHDKQp2qm3w==" saltValue="iRVuL+373yLHv0ZHzS9qog==" spinCount="100000" sqref="AK143:AK144 AH143:AI144 AM143:AM144" name="Rango2_88_7_5_57"/>
    <protectedRange algorithmName="SHA-512" hashValue="NkG6oHuDGvGBEiLAAq8MEJHEfLQUMyjihfH+DBXhT+eQW0r1yri7tOJEFRM9nbOejjjXiviq9RFo7KB7wF+xJA==" saltValue="bpjB0AAANu2X/PeR3eiFkA==" spinCount="100000" sqref="AN143:AT144" name="Rango2_88_65_54"/>
    <protectedRange algorithmName="SHA-512" hashValue="fPHvtIAf3pQeZUoAI9C2/vdXMHBpqqEq+67P5Ypyu4+9IWqs3yc9TZcMWQ0THLxUwqseQPyVvakuYFtCwJHsxA==" saltValue="QHIogSs2PrwAfdqa9PAOFQ==" spinCount="100000" sqref="AD143:AD144" name="Rango2_88_5_5_54"/>
    <protectedRange algorithmName="SHA-512" hashValue="LEEeiU6pKqm7TAP46VGlz0q+evvFwpT/0iLpRuWuQ7MacbP0OGL1/FSmrIEOg2rb6M+Jla2bPbVWiGag27j87w==" saltValue="HEVt+pS5OloNDlqSnzGLLw==" spinCount="100000" sqref="AJ143:AJ144" name="Rango2_8_7_54"/>
    <protectedRange algorithmName="SHA-512" hashValue="AYYX88LSDB6RDNMvSqt0KPGWPjBqTk56tMxTOlv5QD61MGTKAAQnSnudvNDWPN0Bbllh2qRQC+P5uq7goxjdrw==" saltValue="i/iPMewnks1FoXYOjKMEVg==" spinCount="100000" sqref="AC143:AC144" name="Rango2_87_6_54"/>
    <protectedRange algorithmName="SHA-512" hashValue="NUll9P9xh7KbSfMYpMxsRZLfDw/y/AzW2LSWlpXVscBDqiAxmzo71xjs+a2lh+jRa7pceOC849slke4+ZKx8LA==" saltValue="8qbkKpQ+CiQuLnqgShNvXA==" spinCount="100000" sqref="U143:U144" name="Rango2_88_6_54"/>
    <protectedRange algorithmName="SHA-512" hashValue="KHhv3JU/LRdRrRTxxkgFceEHPZ5UzadmpZRZR3zmQRnPvkUJZuanRafIJ+qde0IWwLZSvFIQDyUAHq6v6k7XIg==" saltValue="2GKG1kCzVNNcn+vbOPuhJA==" spinCount="100000" sqref="R143:R144" name="Rango2_2_5_54"/>
    <protectedRange algorithmName="SHA-512" hashValue="RQ91b7oAw60DVtcgB2vRpial2kSdzJx5guGCTYUwXYkKrtrUHfiYnLf9R+SNpYXlJDYpyEJLhcWwP0EqNN86dQ==" saltValue="W3RbH3zrcY9sy39xNwXNxg==" spinCount="100000" sqref="BB145:BJ145 BW145:BZ145" name="Rango2_88_99_58"/>
    <protectedRange algorithmName="SHA-512" hashValue="fMbmUM1DQ7FuAPRNvFL5mPdHUYjQnlLFhkuaxvHguaqR7aWyDxcmJs0jLYQfQKY+oyhsMb4Lew4VL6i7um3/ew==" saltValue="ydaTm0CeH8+/cYqoL/AMaQ==" spinCount="100000" sqref="AV145 AX145:BA145" name="Rango2_88_91_54"/>
    <protectedRange algorithmName="SHA-512" hashValue="CHipOQaT63FWw628cQcXXJRZlrbNZ7OgmnEbDx38UmmH7z19GRYEzXFiVOzHAy1OAaAbST7g2bHZHDKQp2qm3w==" saltValue="iRVuL+373yLHv0ZHzS9qog==" spinCount="100000" sqref="AK145 AH145:AI145 AM145" name="Rango2_88_7_5_58"/>
    <protectedRange algorithmName="SHA-512" hashValue="NkG6oHuDGvGBEiLAAq8MEJHEfLQUMyjihfH+DBXhT+eQW0r1yri7tOJEFRM9nbOejjjXiviq9RFo7KB7wF+xJA==" saltValue="bpjB0AAANu2X/PeR3eiFkA==" spinCount="100000" sqref="AN145:AT145" name="Rango2_88_65_55"/>
    <protectedRange algorithmName="SHA-512" hashValue="fPHvtIAf3pQeZUoAI9C2/vdXMHBpqqEq+67P5Ypyu4+9IWqs3yc9TZcMWQ0THLxUwqseQPyVvakuYFtCwJHsxA==" saltValue="QHIogSs2PrwAfdqa9PAOFQ==" spinCount="100000" sqref="AD145" name="Rango2_88_5_5_55"/>
    <protectedRange algorithmName="SHA-512" hashValue="LEEeiU6pKqm7TAP46VGlz0q+evvFwpT/0iLpRuWuQ7MacbP0OGL1/FSmrIEOg2rb6M+Jla2bPbVWiGag27j87w==" saltValue="HEVt+pS5OloNDlqSnzGLLw==" spinCount="100000" sqref="AJ145" name="Rango2_8_7_55"/>
    <protectedRange algorithmName="SHA-512" hashValue="AYYX88LSDB6RDNMvSqt0KPGWPjBqTk56tMxTOlv5QD61MGTKAAQnSnudvNDWPN0Bbllh2qRQC+P5uq7goxjdrw==" saltValue="i/iPMewnks1FoXYOjKMEVg==" spinCount="100000" sqref="AC145" name="Rango2_87_6_55"/>
    <protectedRange algorithmName="SHA-512" hashValue="NUll9P9xh7KbSfMYpMxsRZLfDw/y/AzW2LSWlpXVscBDqiAxmzo71xjs+a2lh+jRa7pceOC849slke4+ZKx8LA==" saltValue="8qbkKpQ+CiQuLnqgShNvXA==" spinCount="100000" sqref="U145" name="Rango2_88_6_55"/>
    <protectedRange algorithmName="SHA-512" hashValue="KHhv3JU/LRdRrRTxxkgFceEHPZ5UzadmpZRZR3zmQRnPvkUJZuanRafIJ+qde0IWwLZSvFIQDyUAHq6v6k7XIg==" saltValue="2GKG1kCzVNNcn+vbOPuhJA==" spinCount="100000" sqref="R145" name="Rango2_2_5_55"/>
    <protectedRange algorithmName="SHA-512" hashValue="RQ91b7oAw60DVtcgB2vRpial2kSdzJx5guGCTYUwXYkKrtrUHfiYnLf9R+SNpYXlJDYpyEJLhcWwP0EqNN86dQ==" saltValue="W3RbH3zrcY9sy39xNwXNxg==" spinCount="100000" sqref="BB146:BJ146 BW146:BZ146" name="Rango2_88_99_59"/>
    <protectedRange algorithmName="SHA-512" hashValue="fMbmUM1DQ7FuAPRNvFL5mPdHUYjQnlLFhkuaxvHguaqR7aWyDxcmJs0jLYQfQKY+oyhsMb4Lew4VL6i7um3/ew==" saltValue="ydaTm0CeH8+/cYqoL/AMaQ==" spinCount="100000" sqref="AV146 AX146:BA146" name="Rango2_88_91_55"/>
    <protectedRange algorithmName="SHA-512" hashValue="CHipOQaT63FWw628cQcXXJRZlrbNZ7OgmnEbDx38UmmH7z19GRYEzXFiVOzHAy1OAaAbST7g2bHZHDKQp2qm3w==" saltValue="iRVuL+373yLHv0ZHzS9qog==" spinCount="100000" sqref="AK146 AH146:AI146 AM146" name="Rango2_88_7_5_59"/>
    <protectedRange algorithmName="SHA-512" hashValue="NkG6oHuDGvGBEiLAAq8MEJHEfLQUMyjihfH+DBXhT+eQW0r1yri7tOJEFRM9nbOejjjXiviq9RFo7KB7wF+xJA==" saltValue="bpjB0AAANu2X/PeR3eiFkA==" spinCount="100000" sqref="AN146:AT146" name="Rango2_88_65_56"/>
    <protectedRange algorithmName="SHA-512" hashValue="fPHvtIAf3pQeZUoAI9C2/vdXMHBpqqEq+67P5Ypyu4+9IWqs3yc9TZcMWQ0THLxUwqseQPyVvakuYFtCwJHsxA==" saltValue="QHIogSs2PrwAfdqa9PAOFQ==" spinCount="100000" sqref="AD146" name="Rango2_88_5_5_56"/>
    <protectedRange algorithmName="SHA-512" hashValue="LEEeiU6pKqm7TAP46VGlz0q+evvFwpT/0iLpRuWuQ7MacbP0OGL1/FSmrIEOg2rb6M+Jla2bPbVWiGag27j87w==" saltValue="HEVt+pS5OloNDlqSnzGLLw==" spinCount="100000" sqref="AJ146" name="Rango2_8_7_56"/>
    <protectedRange algorithmName="SHA-512" hashValue="AYYX88LSDB6RDNMvSqt0KPGWPjBqTk56tMxTOlv5QD61MGTKAAQnSnudvNDWPN0Bbllh2qRQC+P5uq7goxjdrw==" saltValue="i/iPMewnks1FoXYOjKMEVg==" spinCount="100000" sqref="AC146" name="Rango2_87_6_56"/>
    <protectedRange algorithmName="SHA-512" hashValue="NUll9P9xh7KbSfMYpMxsRZLfDw/y/AzW2LSWlpXVscBDqiAxmzo71xjs+a2lh+jRa7pceOC849slke4+ZKx8LA==" saltValue="8qbkKpQ+CiQuLnqgShNvXA==" spinCount="100000" sqref="U146" name="Rango2_88_6_56"/>
    <protectedRange algorithmName="SHA-512" hashValue="KHhv3JU/LRdRrRTxxkgFceEHPZ5UzadmpZRZR3zmQRnPvkUJZuanRafIJ+qde0IWwLZSvFIQDyUAHq6v6k7XIg==" saltValue="2GKG1kCzVNNcn+vbOPuhJA==" spinCount="100000" sqref="R146" name="Rango2_2_5_56"/>
    <protectedRange algorithmName="SHA-512" hashValue="RQ91b7oAw60DVtcgB2vRpial2kSdzJx5guGCTYUwXYkKrtrUHfiYnLf9R+SNpYXlJDYpyEJLhcWwP0EqNN86dQ==" saltValue="W3RbH3zrcY9sy39xNwXNxg==" spinCount="100000" sqref="BB147:BJ148 BW147:BZ148" name="Rango2_88_99_60"/>
    <protectedRange algorithmName="SHA-512" hashValue="fMbmUM1DQ7FuAPRNvFL5mPdHUYjQnlLFhkuaxvHguaqR7aWyDxcmJs0jLYQfQKY+oyhsMb4Lew4VL6i7um3/ew==" saltValue="ydaTm0CeH8+/cYqoL/AMaQ==" spinCount="100000" sqref="AV147:AV148 AX147:BA148" name="Rango2_88_91_56"/>
    <protectedRange algorithmName="SHA-512" hashValue="CHipOQaT63FWw628cQcXXJRZlrbNZ7OgmnEbDx38UmmH7z19GRYEzXFiVOzHAy1OAaAbST7g2bHZHDKQp2qm3w==" saltValue="iRVuL+373yLHv0ZHzS9qog==" spinCount="100000" sqref="AK147:AK148 AH147:AI148 AM147:AM148" name="Rango2_88_7_5_60"/>
    <protectedRange algorithmName="SHA-512" hashValue="NkG6oHuDGvGBEiLAAq8MEJHEfLQUMyjihfH+DBXhT+eQW0r1yri7tOJEFRM9nbOejjjXiviq9RFo7KB7wF+xJA==" saltValue="bpjB0AAANu2X/PeR3eiFkA==" spinCount="100000" sqref="AN147:AT148" name="Rango2_88_65_57"/>
    <protectedRange algorithmName="SHA-512" hashValue="fPHvtIAf3pQeZUoAI9C2/vdXMHBpqqEq+67P5Ypyu4+9IWqs3yc9TZcMWQ0THLxUwqseQPyVvakuYFtCwJHsxA==" saltValue="QHIogSs2PrwAfdqa9PAOFQ==" spinCount="100000" sqref="AD147:AD148" name="Rango2_88_5_5_57"/>
    <protectedRange algorithmName="SHA-512" hashValue="LEEeiU6pKqm7TAP46VGlz0q+evvFwpT/0iLpRuWuQ7MacbP0OGL1/FSmrIEOg2rb6M+Jla2bPbVWiGag27j87w==" saltValue="HEVt+pS5OloNDlqSnzGLLw==" spinCount="100000" sqref="AJ147:AJ148" name="Rango2_8_7_57"/>
    <protectedRange algorithmName="SHA-512" hashValue="AYYX88LSDB6RDNMvSqt0KPGWPjBqTk56tMxTOlv5QD61MGTKAAQnSnudvNDWPN0Bbllh2qRQC+P5uq7goxjdrw==" saltValue="i/iPMewnks1FoXYOjKMEVg==" spinCount="100000" sqref="AC147:AC148" name="Rango2_87_6_57"/>
    <protectedRange algorithmName="SHA-512" hashValue="NUll9P9xh7KbSfMYpMxsRZLfDw/y/AzW2LSWlpXVscBDqiAxmzo71xjs+a2lh+jRa7pceOC849slke4+ZKx8LA==" saltValue="8qbkKpQ+CiQuLnqgShNvXA==" spinCount="100000" sqref="U147:U148" name="Rango2_88_6_57"/>
    <protectedRange algorithmName="SHA-512" hashValue="KHhv3JU/LRdRrRTxxkgFceEHPZ5UzadmpZRZR3zmQRnPvkUJZuanRafIJ+qde0IWwLZSvFIQDyUAHq6v6k7XIg==" saltValue="2GKG1kCzVNNcn+vbOPuhJA==" spinCount="100000" sqref="R147:R148" name="Rango2_2_5_57"/>
    <protectedRange algorithmName="SHA-512" hashValue="RQ91b7oAw60DVtcgB2vRpial2kSdzJx5guGCTYUwXYkKrtrUHfiYnLf9R+SNpYXlJDYpyEJLhcWwP0EqNN86dQ==" saltValue="W3RbH3zrcY9sy39xNwXNxg==" spinCount="100000" sqref="BB149:BJ150 BW149:BZ150" name="Rango2_88_99_61"/>
    <protectedRange algorithmName="SHA-512" hashValue="fMbmUM1DQ7FuAPRNvFL5mPdHUYjQnlLFhkuaxvHguaqR7aWyDxcmJs0jLYQfQKY+oyhsMb4Lew4VL6i7um3/ew==" saltValue="ydaTm0CeH8+/cYqoL/AMaQ==" spinCount="100000" sqref="AV149:AV150 AX149:BA150" name="Rango2_88_91_57"/>
    <protectedRange algorithmName="SHA-512" hashValue="CHipOQaT63FWw628cQcXXJRZlrbNZ7OgmnEbDx38UmmH7z19GRYEzXFiVOzHAy1OAaAbST7g2bHZHDKQp2qm3w==" saltValue="iRVuL+373yLHv0ZHzS9qog==" spinCount="100000" sqref="AK149:AK150 AH149:AI150 AM149:AM150" name="Rango2_88_7_5_61"/>
    <protectedRange algorithmName="SHA-512" hashValue="NkG6oHuDGvGBEiLAAq8MEJHEfLQUMyjihfH+DBXhT+eQW0r1yri7tOJEFRM9nbOejjjXiviq9RFo7KB7wF+xJA==" saltValue="bpjB0AAANu2X/PeR3eiFkA==" spinCount="100000" sqref="AN149:AT150" name="Rango2_88_65_58"/>
    <protectedRange algorithmName="SHA-512" hashValue="fPHvtIAf3pQeZUoAI9C2/vdXMHBpqqEq+67P5Ypyu4+9IWqs3yc9TZcMWQ0THLxUwqseQPyVvakuYFtCwJHsxA==" saltValue="QHIogSs2PrwAfdqa9PAOFQ==" spinCount="100000" sqref="AD149:AD150" name="Rango2_88_5_5_58"/>
    <protectedRange algorithmName="SHA-512" hashValue="LEEeiU6pKqm7TAP46VGlz0q+evvFwpT/0iLpRuWuQ7MacbP0OGL1/FSmrIEOg2rb6M+Jla2bPbVWiGag27j87w==" saltValue="HEVt+pS5OloNDlqSnzGLLw==" spinCount="100000" sqref="AJ149:AJ150" name="Rango2_8_7_58"/>
    <protectedRange algorithmName="SHA-512" hashValue="AYYX88LSDB6RDNMvSqt0KPGWPjBqTk56tMxTOlv5QD61MGTKAAQnSnudvNDWPN0Bbllh2qRQC+P5uq7goxjdrw==" saltValue="i/iPMewnks1FoXYOjKMEVg==" spinCount="100000" sqref="AC149:AC150" name="Rango2_87_6_58"/>
    <protectedRange algorithmName="SHA-512" hashValue="NUll9P9xh7KbSfMYpMxsRZLfDw/y/AzW2LSWlpXVscBDqiAxmzo71xjs+a2lh+jRa7pceOC849slke4+ZKx8LA==" saltValue="8qbkKpQ+CiQuLnqgShNvXA==" spinCount="100000" sqref="U149:U150" name="Rango2_88_6_58"/>
    <protectedRange algorithmName="SHA-512" hashValue="KHhv3JU/LRdRrRTxxkgFceEHPZ5UzadmpZRZR3zmQRnPvkUJZuanRafIJ+qde0IWwLZSvFIQDyUAHq6v6k7XIg==" saltValue="2GKG1kCzVNNcn+vbOPuhJA==" spinCount="100000" sqref="R149:R150" name="Rango2_2_5_58"/>
    <protectedRange algorithmName="SHA-512" hashValue="RQ91b7oAw60DVtcgB2vRpial2kSdzJx5guGCTYUwXYkKrtrUHfiYnLf9R+SNpYXlJDYpyEJLhcWwP0EqNN86dQ==" saltValue="W3RbH3zrcY9sy39xNwXNxg==" spinCount="100000" sqref="BB151:BJ151 BW151:BZ151" name="Rango2_88_99_62"/>
    <protectedRange algorithmName="SHA-512" hashValue="fMbmUM1DQ7FuAPRNvFL5mPdHUYjQnlLFhkuaxvHguaqR7aWyDxcmJs0jLYQfQKY+oyhsMb4Lew4VL6i7um3/ew==" saltValue="ydaTm0CeH8+/cYqoL/AMaQ==" spinCount="100000" sqref="AV151 AX151:BA151" name="Rango2_88_91_58"/>
    <protectedRange algorithmName="SHA-512" hashValue="CHipOQaT63FWw628cQcXXJRZlrbNZ7OgmnEbDx38UmmH7z19GRYEzXFiVOzHAy1OAaAbST7g2bHZHDKQp2qm3w==" saltValue="iRVuL+373yLHv0ZHzS9qog==" spinCount="100000" sqref="AK151 AH151:AI151 AM151" name="Rango2_88_7_5_62"/>
    <protectedRange algorithmName="SHA-512" hashValue="NkG6oHuDGvGBEiLAAq8MEJHEfLQUMyjihfH+DBXhT+eQW0r1yri7tOJEFRM9nbOejjjXiviq9RFo7KB7wF+xJA==" saltValue="bpjB0AAANu2X/PeR3eiFkA==" spinCount="100000" sqref="AN151:AT151" name="Rango2_88_65_59"/>
    <protectedRange algorithmName="SHA-512" hashValue="fPHvtIAf3pQeZUoAI9C2/vdXMHBpqqEq+67P5Ypyu4+9IWqs3yc9TZcMWQ0THLxUwqseQPyVvakuYFtCwJHsxA==" saltValue="QHIogSs2PrwAfdqa9PAOFQ==" spinCount="100000" sqref="AD151" name="Rango2_88_5_5_59"/>
    <protectedRange algorithmName="SHA-512" hashValue="LEEeiU6pKqm7TAP46VGlz0q+evvFwpT/0iLpRuWuQ7MacbP0OGL1/FSmrIEOg2rb6M+Jla2bPbVWiGag27j87w==" saltValue="HEVt+pS5OloNDlqSnzGLLw==" spinCount="100000" sqref="AJ151" name="Rango2_8_7_59"/>
    <protectedRange algorithmName="SHA-512" hashValue="AYYX88LSDB6RDNMvSqt0KPGWPjBqTk56tMxTOlv5QD61MGTKAAQnSnudvNDWPN0Bbllh2qRQC+P5uq7goxjdrw==" saltValue="i/iPMewnks1FoXYOjKMEVg==" spinCount="100000" sqref="AC151" name="Rango2_87_6_59"/>
    <protectedRange algorithmName="SHA-512" hashValue="NUll9P9xh7KbSfMYpMxsRZLfDw/y/AzW2LSWlpXVscBDqiAxmzo71xjs+a2lh+jRa7pceOC849slke4+ZKx8LA==" saltValue="8qbkKpQ+CiQuLnqgShNvXA==" spinCount="100000" sqref="U151" name="Rango2_88_6_59"/>
    <protectedRange algorithmName="SHA-512" hashValue="KHhv3JU/LRdRrRTxxkgFceEHPZ5UzadmpZRZR3zmQRnPvkUJZuanRafIJ+qde0IWwLZSvFIQDyUAHq6v6k7XIg==" saltValue="2GKG1kCzVNNcn+vbOPuhJA==" spinCount="100000" sqref="R151" name="Rango2_2_5_59"/>
    <protectedRange algorithmName="SHA-512" hashValue="RQ91b7oAw60DVtcgB2vRpial2kSdzJx5guGCTYUwXYkKrtrUHfiYnLf9R+SNpYXlJDYpyEJLhcWwP0EqNN86dQ==" saltValue="W3RbH3zrcY9sy39xNwXNxg==" spinCount="100000" sqref="BB152:BJ152 BW152:BZ152" name="Rango2_88_99_63"/>
    <protectedRange algorithmName="SHA-512" hashValue="fMbmUM1DQ7FuAPRNvFL5mPdHUYjQnlLFhkuaxvHguaqR7aWyDxcmJs0jLYQfQKY+oyhsMb4Lew4VL6i7um3/ew==" saltValue="ydaTm0CeH8+/cYqoL/AMaQ==" spinCount="100000" sqref="AV152 AX152:BA152" name="Rango2_88_91_59"/>
    <protectedRange algorithmName="SHA-512" hashValue="CHipOQaT63FWw628cQcXXJRZlrbNZ7OgmnEbDx38UmmH7z19GRYEzXFiVOzHAy1OAaAbST7g2bHZHDKQp2qm3w==" saltValue="iRVuL+373yLHv0ZHzS9qog==" spinCount="100000" sqref="AK152 AH152:AI152 AM152" name="Rango2_88_7_5_63"/>
    <protectedRange algorithmName="SHA-512" hashValue="NkG6oHuDGvGBEiLAAq8MEJHEfLQUMyjihfH+DBXhT+eQW0r1yri7tOJEFRM9nbOejjjXiviq9RFo7KB7wF+xJA==" saltValue="bpjB0AAANu2X/PeR3eiFkA==" spinCount="100000" sqref="AN152:AT152" name="Rango2_88_65_60"/>
    <protectedRange algorithmName="SHA-512" hashValue="fPHvtIAf3pQeZUoAI9C2/vdXMHBpqqEq+67P5Ypyu4+9IWqs3yc9TZcMWQ0THLxUwqseQPyVvakuYFtCwJHsxA==" saltValue="QHIogSs2PrwAfdqa9PAOFQ==" spinCount="100000" sqref="AD152" name="Rango2_88_5_5_60"/>
    <protectedRange algorithmName="SHA-512" hashValue="LEEeiU6pKqm7TAP46VGlz0q+evvFwpT/0iLpRuWuQ7MacbP0OGL1/FSmrIEOg2rb6M+Jla2bPbVWiGag27j87w==" saltValue="HEVt+pS5OloNDlqSnzGLLw==" spinCount="100000" sqref="AJ152" name="Rango2_8_7_60"/>
    <protectedRange algorithmName="SHA-512" hashValue="AYYX88LSDB6RDNMvSqt0KPGWPjBqTk56tMxTOlv5QD61MGTKAAQnSnudvNDWPN0Bbllh2qRQC+P5uq7goxjdrw==" saltValue="i/iPMewnks1FoXYOjKMEVg==" spinCount="100000" sqref="AC152" name="Rango2_87_6_60"/>
    <protectedRange algorithmName="SHA-512" hashValue="NUll9P9xh7KbSfMYpMxsRZLfDw/y/AzW2LSWlpXVscBDqiAxmzo71xjs+a2lh+jRa7pceOC849slke4+ZKx8LA==" saltValue="8qbkKpQ+CiQuLnqgShNvXA==" spinCount="100000" sqref="U152" name="Rango2_88_6_60"/>
    <protectedRange algorithmName="SHA-512" hashValue="KHhv3JU/LRdRrRTxxkgFceEHPZ5UzadmpZRZR3zmQRnPvkUJZuanRafIJ+qde0IWwLZSvFIQDyUAHq6v6k7XIg==" saltValue="2GKG1kCzVNNcn+vbOPuhJA==" spinCount="100000" sqref="R152" name="Rango2_2_5_60"/>
    <protectedRange algorithmName="SHA-512" hashValue="RQ91b7oAw60DVtcgB2vRpial2kSdzJx5guGCTYUwXYkKrtrUHfiYnLf9R+SNpYXlJDYpyEJLhcWwP0EqNN86dQ==" saltValue="W3RbH3zrcY9sy39xNwXNxg==" spinCount="100000" sqref="BB153:BJ153 BW153:BZ153" name="Rango2_88_99_64"/>
    <protectedRange algorithmName="SHA-512" hashValue="fMbmUM1DQ7FuAPRNvFL5mPdHUYjQnlLFhkuaxvHguaqR7aWyDxcmJs0jLYQfQKY+oyhsMb4Lew4VL6i7um3/ew==" saltValue="ydaTm0CeH8+/cYqoL/AMaQ==" spinCount="100000" sqref="AV153 AX153:BA153" name="Rango2_88_91_60"/>
    <protectedRange algorithmName="SHA-512" hashValue="CHipOQaT63FWw628cQcXXJRZlrbNZ7OgmnEbDx38UmmH7z19GRYEzXFiVOzHAy1OAaAbST7g2bHZHDKQp2qm3w==" saltValue="iRVuL+373yLHv0ZHzS9qog==" spinCount="100000" sqref="AK153 AH153:AI153 AM153" name="Rango2_88_7_5_64"/>
    <protectedRange algorithmName="SHA-512" hashValue="NkG6oHuDGvGBEiLAAq8MEJHEfLQUMyjihfH+DBXhT+eQW0r1yri7tOJEFRM9nbOejjjXiviq9RFo7KB7wF+xJA==" saltValue="bpjB0AAANu2X/PeR3eiFkA==" spinCount="100000" sqref="AN153:AT153" name="Rango2_88_65_61"/>
    <protectedRange algorithmName="SHA-512" hashValue="fPHvtIAf3pQeZUoAI9C2/vdXMHBpqqEq+67P5Ypyu4+9IWqs3yc9TZcMWQ0THLxUwqseQPyVvakuYFtCwJHsxA==" saltValue="QHIogSs2PrwAfdqa9PAOFQ==" spinCount="100000" sqref="AD153" name="Rango2_88_5_5_61"/>
    <protectedRange algorithmName="SHA-512" hashValue="LEEeiU6pKqm7TAP46VGlz0q+evvFwpT/0iLpRuWuQ7MacbP0OGL1/FSmrIEOg2rb6M+Jla2bPbVWiGag27j87w==" saltValue="HEVt+pS5OloNDlqSnzGLLw==" spinCount="100000" sqref="AJ153" name="Rango2_8_7_61"/>
    <protectedRange algorithmName="SHA-512" hashValue="AYYX88LSDB6RDNMvSqt0KPGWPjBqTk56tMxTOlv5QD61MGTKAAQnSnudvNDWPN0Bbllh2qRQC+P5uq7goxjdrw==" saltValue="i/iPMewnks1FoXYOjKMEVg==" spinCount="100000" sqref="AC153" name="Rango2_87_6_61"/>
    <protectedRange algorithmName="SHA-512" hashValue="NUll9P9xh7KbSfMYpMxsRZLfDw/y/AzW2LSWlpXVscBDqiAxmzo71xjs+a2lh+jRa7pceOC849slke4+ZKx8LA==" saltValue="8qbkKpQ+CiQuLnqgShNvXA==" spinCount="100000" sqref="U153" name="Rango2_88_6_61"/>
    <protectedRange algorithmName="SHA-512" hashValue="KHhv3JU/LRdRrRTxxkgFceEHPZ5UzadmpZRZR3zmQRnPvkUJZuanRafIJ+qde0IWwLZSvFIQDyUAHq6v6k7XIg==" saltValue="2GKG1kCzVNNcn+vbOPuhJA==" spinCount="100000" sqref="R153" name="Rango2_2_5_61"/>
    <protectedRange algorithmName="SHA-512" hashValue="RQ91b7oAw60DVtcgB2vRpial2kSdzJx5guGCTYUwXYkKrtrUHfiYnLf9R+SNpYXlJDYpyEJLhcWwP0EqNN86dQ==" saltValue="W3RbH3zrcY9sy39xNwXNxg==" spinCount="100000" sqref="BB154:BJ154 BW154:BZ154" name="Rango2_88_99_65"/>
    <protectedRange algorithmName="SHA-512" hashValue="fMbmUM1DQ7FuAPRNvFL5mPdHUYjQnlLFhkuaxvHguaqR7aWyDxcmJs0jLYQfQKY+oyhsMb4Lew4VL6i7um3/ew==" saltValue="ydaTm0CeH8+/cYqoL/AMaQ==" spinCount="100000" sqref="AV154 AX154:BA154" name="Rango2_88_91_61"/>
    <protectedRange algorithmName="SHA-512" hashValue="CHipOQaT63FWw628cQcXXJRZlrbNZ7OgmnEbDx38UmmH7z19GRYEzXFiVOzHAy1OAaAbST7g2bHZHDKQp2qm3w==" saltValue="iRVuL+373yLHv0ZHzS9qog==" spinCount="100000" sqref="AK154 AH154:AI154 AM154" name="Rango2_88_7_5_65"/>
    <protectedRange algorithmName="SHA-512" hashValue="NkG6oHuDGvGBEiLAAq8MEJHEfLQUMyjihfH+DBXhT+eQW0r1yri7tOJEFRM9nbOejjjXiviq9RFo7KB7wF+xJA==" saltValue="bpjB0AAANu2X/PeR3eiFkA==" spinCount="100000" sqref="AN154:AT154" name="Rango2_88_65_62"/>
    <protectedRange algorithmName="SHA-512" hashValue="fPHvtIAf3pQeZUoAI9C2/vdXMHBpqqEq+67P5Ypyu4+9IWqs3yc9TZcMWQ0THLxUwqseQPyVvakuYFtCwJHsxA==" saltValue="QHIogSs2PrwAfdqa9PAOFQ==" spinCount="100000" sqref="AD154" name="Rango2_88_5_5_62"/>
    <protectedRange algorithmName="SHA-512" hashValue="LEEeiU6pKqm7TAP46VGlz0q+evvFwpT/0iLpRuWuQ7MacbP0OGL1/FSmrIEOg2rb6M+Jla2bPbVWiGag27j87w==" saltValue="HEVt+pS5OloNDlqSnzGLLw==" spinCount="100000" sqref="AJ154" name="Rango2_8_7_62"/>
    <protectedRange algorithmName="SHA-512" hashValue="AYYX88LSDB6RDNMvSqt0KPGWPjBqTk56tMxTOlv5QD61MGTKAAQnSnudvNDWPN0Bbllh2qRQC+P5uq7goxjdrw==" saltValue="i/iPMewnks1FoXYOjKMEVg==" spinCount="100000" sqref="AC154" name="Rango2_87_6_62"/>
    <protectedRange algorithmName="SHA-512" hashValue="NUll9P9xh7KbSfMYpMxsRZLfDw/y/AzW2LSWlpXVscBDqiAxmzo71xjs+a2lh+jRa7pceOC849slke4+ZKx8LA==" saltValue="8qbkKpQ+CiQuLnqgShNvXA==" spinCount="100000" sqref="U154" name="Rango2_88_6_62"/>
    <protectedRange algorithmName="SHA-512" hashValue="KHhv3JU/LRdRrRTxxkgFceEHPZ5UzadmpZRZR3zmQRnPvkUJZuanRafIJ+qde0IWwLZSvFIQDyUAHq6v6k7XIg==" saltValue="2GKG1kCzVNNcn+vbOPuhJA==" spinCount="100000" sqref="R154" name="Rango2_2_5_62"/>
    <protectedRange algorithmName="SHA-512" hashValue="RQ91b7oAw60DVtcgB2vRpial2kSdzJx5guGCTYUwXYkKrtrUHfiYnLf9R+SNpYXlJDYpyEJLhcWwP0EqNN86dQ==" saltValue="W3RbH3zrcY9sy39xNwXNxg==" spinCount="100000" sqref="BB155:BJ155 BW155:BZ155" name="Rango2_88_99_66"/>
    <protectedRange algorithmName="SHA-512" hashValue="fMbmUM1DQ7FuAPRNvFL5mPdHUYjQnlLFhkuaxvHguaqR7aWyDxcmJs0jLYQfQKY+oyhsMb4Lew4VL6i7um3/ew==" saltValue="ydaTm0CeH8+/cYqoL/AMaQ==" spinCount="100000" sqref="AV155 AX155:BA155" name="Rango2_88_91_62"/>
    <protectedRange algorithmName="SHA-512" hashValue="CHipOQaT63FWw628cQcXXJRZlrbNZ7OgmnEbDx38UmmH7z19GRYEzXFiVOzHAy1OAaAbST7g2bHZHDKQp2qm3w==" saltValue="iRVuL+373yLHv0ZHzS9qog==" spinCount="100000" sqref="AK155 AH155:AI155 AM155" name="Rango2_88_7_5_66"/>
    <protectedRange algorithmName="SHA-512" hashValue="NkG6oHuDGvGBEiLAAq8MEJHEfLQUMyjihfH+DBXhT+eQW0r1yri7tOJEFRM9nbOejjjXiviq9RFo7KB7wF+xJA==" saltValue="bpjB0AAANu2X/PeR3eiFkA==" spinCount="100000" sqref="AN155:AT155" name="Rango2_88_65_63"/>
    <protectedRange algorithmName="SHA-512" hashValue="fPHvtIAf3pQeZUoAI9C2/vdXMHBpqqEq+67P5Ypyu4+9IWqs3yc9TZcMWQ0THLxUwqseQPyVvakuYFtCwJHsxA==" saltValue="QHIogSs2PrwAfdqa9PAOFQ==" spinCount="100000" sqref="AD155" name="Rango2_88_5_5_63"/>
    <protectedRange algorithmName="SHA-512" hashValue="LEEeiU6pKqm7TAP46VGlz0q+evvFwpT/0iLpRuWuQ7MacbP0OGL1/FSmrIEOg2rb6M+Jla2bPbVWiGag27j87w==" saltValue="HEVt+pS5OloNDlqSnzGLLw==" spinCount="100000" sqref="AJ155" name="Rango2_8_7_63"/>
    <protectedRange algorithmName="SHA-512" hashValue="AYYX88LSDB6RDNMvSqt0KPGWPjBqTk56tMxTOlv5QD61MGTKAAQnSnudvNDWPN0Bbllh2qRQC+P5uq7goxjdrw==" saltValue="i/iPMewnks1FoXYOjKMEVg==" spinCount="100000" sqref="AC155" name="Rango2_87_6_63"/>
    <protectedRange algorithmName="SHA-512" hashValue="NUll9P9xh7KbSfMYpMxsRZLfDw/y/AzW2LSWlpXVscBDqiAxmzo71xjs+a2lh+jRa7pceOC849slke4+ZKx8LA==" saltValue="8qbkKpQ+CiQuLnqgShNvXA==" spinCount="100000" sqref="U155" name="Rango2_88_6_63"/>
    <protectedRange algorithmName="SHA-512" hashValue="KHhv3JU/LRdRrRTxxkgFceEHPZ5UzadmpZRZR3zmQRnPvkUJZuanRafIJ+qde0IWwLZSvFIQDyUAHq6v6k7XIg==" saltValue="2GKG1kCzVNNcn+vbOPuhJA==" spinCount="100000" sqref="R155" name="Rango2_2_5_63"/>
    <protectedRange algorithmName="SHA-512" hashValue="RQ91b7oAw60DVtcgB2vRpial2kSdzJx5guGCTYUwXYkKrtrUHfiYnLf9R+SNpYXlJDYpyEJLhcWwP0EqNN86dQ==" saltValue="W3RbH3zrcY9sy39xNwXNxg==" spinCount="100000" sqref="BB156:BJ157 BW156:BZ157" name="Rango2_88_99_67"/>
    <protectedRange algorithmName="SHA-512" hashValue="fMbmUM1DQ7FuAPRNvFL5mPdHUYjQnlLFhkuaxvHguaqR7aWyDxcmJs0jLYQfQKY+oyhsMb4Lew4VL6i7um3/ew==" saltValue="ydaTm0CeH8+/cYqoL/AMaQ==" spinCount="100000" sqref="AV156:AV157 AX156:BA157" name="Rango2_88_91_63"/>
    <protectedRange algorithmName="SHA-512" hashValue="CHipOQaT63FWw628cQcXXJRZlrbNZ7OgmnEbDx38UmmH7z19GRYEzXFiVOzHAy1OAaAbST7g2bHZHDKQp2qm3w==" saltValue="iRVuL+373yLHv0ZHzS9qog==" spinCount="100000" sqref="AK156:AK157 AH156:AI157 AM156:AM157" name="Rango2_88_7_5_67"/>
    <protectedRange algorithmName="SHA-512" hashValue="NkG6oHuDGvGBEiLAAq8MEJHEfLQUMyjihfH+DBXhT+eQW0r1yri7tOJEFRM9nbOejjjXiviq9RFo7KB7wF+xJA==" saltValue="bpjB0AAANu2X/PeR3eiFkA==" spinCount="100000" sqref="AN156:AT157" name="Rango2_88_65_64"/>
    <protectedRange algorithmName="SHA-512" hashValue="fPHvtIAf3pQeZUoAI9C2/vdXMHBpqqEq+67P5Ypyu4+9IWqs3yc9TZcMWQ0THLxUwqseQPyVvakuYFtCwJHsxA==" saltValue="QHIogSs2PrwAfdqa9PAOFQ==" spinCount="100000" sqref="AD156:AD157" name="Rango2_88_5_5_64"/>
    <protectedRange algorithmName="SHA-512" hashValue="LEEeiU6pKqm7TAP46VGlz0q+evvFwpT/0iLpRuWuQ7MacbP0OGL1/FSmrIEOg2rb6M+Jla2bPbVWiGag27j87w==" saltValue="HEVt+pS5OloNDlqSnzGLLw==" spinCount="100000" sqref="AJ156:AJ157" name="Rango2_8_7_64"/>
    <protectedRange algorithmName="SHA-512" hashValue="AYYX88LSDB6RDNMvSqt0KPGWPjBqTk56tMxTOlv5QD61MGTKAAQnSnudvNDWPN0Bbllh2qRQC+P5uq7goxjdrw==" saltValue="i/iPMewnks1FoXYOjKMEVg==" spinCount="100000" sqref="AC156:AC157" name="Rango2_87_6_64"/>
    <protectedRange algorithmName="SHA-512" hashValue="NUll9P9xh7KbSfMYpMxsRZLfDw/y/AzW2LSWlpXVscBDqiAxmzo71xjs+a2lh+jRa7pceOC849slke4+ZKx8LA==" saltValue="8qbkKpQ+CiQuLnqgShNvXA==" spinCount="100000" sqref="U156:U157" name="Rango2_88_6_64"/>
    <protectedRange algorithmName="SHA-512" hashValue="KHhv3JU/LRdRrRTxxkgFceEHPZ5UzadmpZRZR3zmQRnPvkUJZuanRafIJ+qde0IWwLZSvFIQDyUAHq6v6k7XIg==" saltValue="2GKG1kCzVNNcn+vbOPuhJA==" spinCount="100000" sqref="R156:R157" name="Rango2_2_5_64"/>
    <protectedRange algorithmName="SHA-512" hashValue="RQ91b7oAw60DVtcgB2vRpial2kSdzJx5guGCTYUwXYkKrtrUHfiYnLf9R+SNpYXlJDYpyEJLhcWwP0EqNN86dQ==" saltValue="W3RbH3zrcY9sy39xNwXNxg==" spinCount="100000" sqref="BB158:BJ158 BW158:BZ158" name="Rango2_88_99_68"/>
    <protectedRange algorithmName="SHA-512" hashValue="fMbmUM1DQ7FuAPRNvFL5mPdHUYjQnlLFhkuaxvHguaqR7aWyDxcmJs0jLYQfQKY+oyhsMb4Lew4VL6i7um3/ew==" saltValue="ydaTm0CeH8+/cYqoL/AMaQ==" spinCount="100000" sqref="AV158 AX158:BA158" name="Rango2_88_91_64"/>
    <protectedRange algorithmName="SHA-512" hashValue="CHipOQaT63FWw628cQcXXJRZlrbNZ7OgmnEbDx38UmmH7z19GRYEzXFiVOzHAy1OAaAbST7g2bHZHDKQp2qm3w==" saltValue="iRVuL+373yLHv0ZHzS9qog==" spinCount="100000" sqref="AK158 AH158:AI158 AM158" name="Rango2_88_7_5_68"/>
    <protectedRange algorithmName="SHA-512" hashValue="NkG6oHuDGvGBEiLAAq8MEJHEfLQUMyjihfH+DBXhT+eQW0r1yri7tOJEFRM9nbOejjjXiviq9RFo7KB7wF+xJA==" saltValue="bpjB0AAANu2X/PeR3eiFkA==" spinCount="100000" sqref="AN158:AT158" name="Rango2_88_65_65"/>
    <protectedRange algorithmName="SHA-512" hashValue="fPHvtIAf3pQeZUoAI9C2/vdXMHBpqqEq+67P5Ypyu4+9IWqs3yc9TZcMWQ0THLxUwqseQPyVvakuYFtCwJHsxA==" saltValue="QHIogSs2PrwAfdqa9PAOFQ==" spinCount="100000" sqref="AD158" name="Rango2_88_5_5_65"/>
    <protectedRange algorithmName="SHA-512" hashValue="LEEeiU6pKqm7TAP46VGlz0q+evvFwpT/0iLpRuWuQ7MacbP0OGL1/FSmrIEOg2rb6M+Jla2bPbVWiGag27j87w==" saltValue="HEVt+pS5OloNDlqSnzGLLw==" spinCount="100000" sqref="AJ158" name="Rango2_8_7_65"/>
    <protectedRange algorithmName="SHA-512" hashValue="AYYX88LSDB6RDNMvSqt0KPGWPjBqTk56tMxTOlv5QD61MGTKAAQnSnudvNDWPN0Bbllh2qRQC+P5uq7goxjdrw==" saltValue="i/iPMewnks1FoXYOjKMEVg==" spinCount="100000" sqref="AC158" name="Rango2_87_6_65"/>
    <protectedRange algorithmName="SHA-512" hashValue="NUll9P9xh7KbSfMYpMxsRZLfDw/y/AzW2LSWlpXVscBDqiAxmzo71xjs+a2lh+jRa7pceOC849slke4+ZKx8LA==" saltValue="8qbkKpQ+CiQuLnqgShNvXA==" spinCount="100000" sqref="U158" name="Rango2_88_6_65"/>
    <protectedRange algorithmName="SHA-512" hashValue="KHhv3JU/LRdRrRTxxkgFceEHPZ5UzadmpZRZR3zmQRnPvkUJZuanRafIJ+qde0IWwLZSvFIQDyUAHq6v6k7XIg==" saltValue="2GKG1kCzVNNcn+vbOPuhJA==" spinCount="100000" sqref="R158" name="Rango2_2_5_65"/>
    <protectedRange algorithmName="SHA-512" hashValue="RQ91b7oAw60DVtcgB2vRpial2kSdzJx5guGCTYUwXYkKrtrUHfiYnLf9R+SNpYXlJDYpyEJLhcWwP0EqNN86dQ==" saltValue="W3RbH3zrcY9sy39xNwXNxg==" spinCount="100000" sqref="BB159:BJ162 BW159:BZ162" name="Rango2_88_99_69"/>
    <protectedRange algorithmName="SHA-512" hashValue="fMbmUM1DQ7FuAPRNvFL5mPdHUYjQnlLFhkuaxvHguaqR7aWyDxcmJs0jLYQfQKY+oyhsMb4Lew4VL6i7um3/ew==" saltValue="ydaTm0CeH8+/cYqoL/AMaQ==" spinCount="100000" sqref="AV159:AV162 AX159:BA162" name="Rango2_88_91_65"/>
    <protectedRange algorithmName="SHA-512" hashValue="CHipOQaT63FWw628cQcXXJRZlrbNZ7OgmnEbDx38UmmH7z19GRYEzXFiVOzHAy1OAaAbST7g2bHZHDKQp2qm3w==" saltValue="iRVuL+373yLHv0ZHzS9qog==" spinCount="100000" sqref="AK159:AK162 AH159:AI162 AM159:AM162" name="Rango2_88_7_5_69"/>
    <protectedRange algorithmName="SHA-512" hashValue="NkG6oHuDGvGBEiLAAq8MEJHEfLQUMyjihfH+DBXhT+eQW0r1yri7tOJEFRM9nbOejjjXiviq9RFo7KB7wF+xJA==" saltValue="bpjB0AAANu2X/PeR3eiFkA==" spinCount="100000" sqref="AN159:AT162" name="Rango2_88_65_66"/>
    <protectedRange algorithmName="SHA-512" hashValue="fPHvtIAf3pQeZUoAI9C2/vdXMHBpqqEq+67P5Ypyu4+9IWqs3yc9TZcMWQ0THLxUwqseQPyVvakuYFtCwJHsxA==" saltValue="QHIogSs2PrwAfdqa9PAOFQ==" spinCount="100000" sqref="AD159:AD162" name="Rango2_88_5_5_66"/>
    <protectedRange algorithmName="SHA-512" hashValue="LEEeiU6pKqm7TAP46VGlz0q+evvFwpT/0iLpRuWuQ7MacbP0OGL1/FSmrIEOg2rb6M+Jla2bPbVWiGag27j87w==" saltValue="HEVt+pS5OloNDlqSnzGLLw==" spinCount="100000" sqref="AJ159:AJ162" name="Rango2_8_7_66"/>
    <protectedRange algorithmName="SHA-512" hashValue="AYYX88LSDB6RDNMvSqt0KPGWPjBqTk56tMxTOlv5QD61MGTKAAQnSnudvNDWPN0Bbllh2qRQC+P5uq7goxjdrw==" saltValue="i/iPMewnks1FoXYOjKMEVg==" spinCount="100000" sqref="AC159:AC162" name="Rango2_87_6_66"/>
    <protectedRange algorithmName="SHA-512" hashValue="NUll9P9xh7KbSfMYpMxsRZLfDw/y/AzW2LSWlpXVscBDqiAxmzo71xjs+a2lh+jRa7pceOC849slke4+ZKx8LA==" saltValue="8qbkKpQ+CiQuLnqgShNvXA==" spinCount="100000" sqref="U159:U162" name="Rango2_88_6_66"/>
    <protectedRange algorithmName="SHA-512" hashValue="KHhv3JU/LRdRrRTxxkgFceEHPZ5UzadmpZRZR3zmQRnPvkUJZuanRafIJ+qde0IWwLZSvFIQDyUAHq6v6k7XIg==" saltValue="2GKG1kCzVNNcn+vbOPuhJA==" spinCount="100000" sqref="R159:R162" name="Rango2_2_5_66"/>
    <protectedRange algorithmName="SHA-512" hashValue="RQ91b7oAw60DVtcgB2vRpial2kSdzJx5guGCTYUwXYkKrtrUHfiYnLf9R+SNpYXlJDYpyEJLhcWwP0EqNN86dQ==" saltValue="W3RbH3zrcY9sy39xNwXNxg==" spinCount="100000" sqref="BB163:BJ163 BW163:BZ163" name="Rango2_88_99_70"/>
    <protectedRange algorithmName="SHA-512" hashValue="fMbmUM1DQ7FuAPRNvFL5mPdHUYjQnlLFhkuaxvHguaqR7aWyDxcmJs0jLYQfQKY+oyhsMb4Lew4VL6i7um3/ew==" saltValue="ydaTm0CeH8+/cYqoL/AMaQ==" spinCount="100000" sqref="AV163 AX163:BA163" name="Rango2_88_91_66"/>
    <protectedRange algorithmName="SHA-512" hashValue="CHipOQaT63FWw628cQcXXJRZlrbNZ7OgmnEbDx38UmmH7z19GRYEzXFiVOzHAy1OAaAbST7g2bHZHDKQp2qm3w==" saltValue="iRVuL+373yLHv0ZHzS9qog==" spinCount="100000" sqref="AK163 AH163:AI163 AM163" name="Rango2_88_7_5_70"/>
    <protectedRange algorithmName="SHA-512" hashValue="NkG6oHuDGvGBEiLAAq8MEJHEfLQUMyjihfH+DBXhT+eQW0r1yri7tOJEFRM9nbOejjjXiviq9RFo7KB7wF+xJA==" saltValue="bpjB0AAANu2X/PeR3eiFkA==" spinCount="100000" sqref="AN163:AT163" name="Rango2_88_65_67"/>
    <protectedRange algorithmName="SHA-512" hashValue="fPHvtIAf3pQeZUoAI9C2/vdXMHBpqqEq+67P5Ypyu4+9IWqs3yc9TZcMWQ0THLxUwqseQPyVvakuYFtCwJHsxA==" saltValue="QHIogSs2PrwAfdqa9PAOFQ==" spinCount="100000" sqref="AD163" name="Rango2_88_5_5_67"/>
    <protectedRange algorithmName="SHA-512" hashValue="LEEeiU6pKqm7TAP46VGlz0q+evvFwpT/0iLpRuWuQ7MacbP0OGL1/FSmrIEOg2rb6M+Jla2bPbVWiGag27j87w==" saltValue="HEVt+pS5OloNDlqSnzGLLw==" spinCount="100000" sqref="AJ163" name="Rango2_8_7_67"/>
    <protectedRange algorithmName="SHA-512" hashValue="AYYX88LSDB6RDNMvSqt0KPGWPjBqTk56tMxTOlv5QD61MGTKAAQnSnudvNDWPN0Bbllh2qRQC+P5uq7goxjdrw==" saltValue="i/iPMewnks1FoXYOjKMEVg==" spinCount="100000" sqref="AC163" name="Rango2_87_6_67"/>
    <protectedRange algorithmName="SHA-512" hashValue="NUll9P9xh7KbSfMYpMxsRZLfDw/y/AzW2LSWlpXVscBDqiAxmzo71xjs+a2lh+jRa7pceOC849slke4+ZKx8LA==" saltValue="8qbkKpQ+CiQuLnqgShNvXA==" spinCount="100000" sqref="U163" name="Rango2_88_6_67"/>
    <protectedRange algorithmName="SHA-512" hashValue="KHhv3JU/LRdRrRTxxkgFceEHPZ5UzadmpZRZR3zmQRnPvkUJZuanRafIJ+qde0IWwLZSvFIQDyUAHq6v6k7XIg==" saltValue="2GKG1kCzVNNcn+vbOPuhJA==" spinCount="100000" sqref="R163" name="Rango2_2_5_67"/>
    <protectedRange algorithmName="SHA-512" hashValue="RQ91b7oAw60DVtcgB2vRpial2kSdzJx5guGCTYUwXYkKrtrUHfiYnLf9R+SNpYXlJDYpyEJLhcWwP0EqNN86dQ==" saltValue="W3RbH3zrcY9sy39xNwXNxg==" spinCount="100000" sqref="BB164:BJ164 BW164:BZ164" name="Rango2_88_99_71"/>
    <protectedRange algorithmName="SHA-512" hashValue="fMbmUM1DQ7FuAPRNvFL5mPdHUYjQnlLFhkuaxvHguaqR7aWyDxcmJs0jLYQfQKY+oyhsMb4Lew4VL6i7um3/ew==" saltValue="ydaTm0CeH8+/cYqoL/AMaQ==" spinCount="100000" sqref="AV164 AX164:BA164" name="Rango2_88_91_67"/>
    <protectedRange algorithmName="SHA-512" hashValue="CHipOQaT63FWw628cQcXXJRZlrbNZ7OgmnEbDx38UmmH7z19GRYEzXFiVOzHAy1OAaAbST7g2bHZHDKQp2qm3w==" saltValue="iRVuL+373yLHv0ZHzS9qog==" spinCount="100000" sqref="AK164 AH164:AI164 AM164" name="Rango2_88_7_5_71"/>
    <protectedRange algorithmName="SHA-512" hashValue="NkG6oHuDGvGBEiLAAq8MEJHEfLQUMyjihfH+DBXhT+eQW0r1yri7tOJEFRM9nbOejjjXiviq9RFo7KB7wF+xJA==" saltValue="bpjB0AAANu2X/PeR3eiFkA==" spinCount="100000" sqref="AN164:AT164" name="Rango2_88_65_68"/>
    <protectedRange algorithmName="SHA-512" hashValue="fPHvtIAf3pQeZUoAI9C2/vdXMHBpqqEq+67P5Ypyu4+9IWqs3yc9TZcMWQ0THLxUwqseQPyVvakuYFtCwJHsxA==" saltValue="QHIogSs2PrwAfdqa9PAOFQ==" spinCount="100000" sqref="AD164" name="Rango2_88_5_5_68"/>
    <protectedRange algorithmName="SHA-512" hashValue="LEEeiU6pKqm7TAP46VGlz0q+evvFwpT/0iLpRuWuQ7MacbP0OGL1/FSmrIEOg2rb6M+Jla2bPbVWiGag27j87w==" saltValue="HEVt+pS5OloNDlqSnzGLLw==" spinCount="100000" sqref="AJ164" name="Rango2_8_7_68"/>
    <protectedRange algorithmName="SHA-512" hashValue="AYYX88LSDB6RDNMvSqt0KPGWPjBqTk56tMxTOlv5QD61MGTKAAQnSnudvNDWPN0Bbllh2qRQC+P5uq7goxjdrw==" saltValue="i/iPMewnks1FoXYOjKMEVg==" spinCount="100000" sqref="AC164" name="Rango2_87_6_68"/>
    <protectedRange algorithmName="SHA-512" hashValue="NUll9P9xh7KbSfMYpMxsRZLfDw/y/AzW2LSWlpXVscBDqiAxmzo71xjs+a2lh+jRa7pceOC849slke4+ZKx8LA==" saltValue="8qbkKpQ+CiQuLnqgShNvXA==" spinCount="100000" sqref="U164" name="Rango2_88_6_68"/>
    <protectedRange algorithmName="SHA-512" hashValue="KHhv3JU/LRdRrRTxxkgFceEHPZ5UzadmpZRZR3zmQRnPvkUJZuanRafIJ+qde0IWwLZSvFIQDyUAHq6v6k7XIg==" saltValue="2GKG1kCzVNNcn+vbOPuhJA==" spinCount="100000" sqref="R164" name="Rango2_2_5_68"/>
    <protectedRange algorithmName="SHA-512" hashValue="RQ91b7oAw60DVtcgB2vRpial2kSdzJx5guGCTYUwXYkKrtrUHfiYnLf9R+SNpYXlJDYpyEJLhcWwP0EqNN86dQ==" saltValue="W3RbH3zrcY9sy39xNwXNxg==" spinCount="100000" sqref="BB165:BJ166 BW165:BZ166" name="Rango2_88_99_72"/>
    <protectedRange algorithmName="SHA-512" hashValue="fMbmUM1DQ7FuAPRNvFL5mPdHUYjQnlLFhkuaxvHguaqR7aWyDxcmJs0jLYQfQKY+oyhsMb4Lew4VL6i7um3/ew==" saltValue="ydaTm0CeH8+/cYqoL/AMaQ==" spinCount="100000" sqref="AV165:AV166 AX165:BA166" name="Rango2_88_91_68"/>
    <protectedRange algorithmName="SHA-512" hashValue="CHipOQaT63FWw628cQcXXJRZlrbNZ7OgmnEbDx38UmmH7z19GRYEzXFiVOzHAy1OAaAbST7g2bHZHDKQp2qm3w==" saltValue="iRVuL+373yLHv0ZHzS9qog==" spinCount="100000" sqref="AK165:AK166 AH165:AI166 AM165:AM166" name="Rango2_88_7_5_72"/>
    <protectedRange algorithmName="SHA-512" hashValue="NkG6oHuDGvGBEiLAAq8MEJHEfLQUMyjihfH+DBXhT+eQW0r1yri7tOJEFRM9nbOejjjXiviq9RFo7KB7wF+xJA==" saltValue="bpjB0AAANu2X/PeR3eiFkA==" spinCount="100000" sqref="AN165:AT166" name="Rango2_88_65_69"/>
    <protectedRange algorithmName="SHA-512" hashValue="fPHvtIAf3pQeZUoAI9C2/vdXMHBpqqEq+67P5Ypyu4+9IWqs3yc9TZcMWQ0THLxUwqseQPyVvakuYFtCwJHsxA==" saltValue="QHIogSs2PrwAfdqa9PAOFQ==" spinCount="100000" sqref="AD165:AD166" name="Rango2_88_5_5_69"/>
    <protectedRange algorithmName="SHA-512" hashValue="LEEeiU6pKqm7TAP46VGlz0q+evvFwpT/0iLpRuWuQ7MacbP0OGL1/FSmrIEOg2rb6M+Jla2bPbVWiGag27j87w==" saltValue="HEVt+pS5OloNDlqSnzGLLw==" spinCount="100000" sqref="AJ165:AJ166" name="Rango2_8_7_69"/>
    <protectedRange algorithmName="SHA-512" hashValue="AYYX88LSDB6RDNMvSqt0KPGWPjBqTk56tMxTOlv5QD61MGTKAAQnSnudvNDWPN0Bbllh2qRQC+P5uq7goxjdrw==" saltValue="i/iPMewnks1FoXYOjKMEVg==" spinCount="100000" sqref="AC165:AC166" name="Rango2_87_6_69"/>
    <protectedRange algorithmName="SHA-512" hashValue="NUll9P9xh7KbSfMYpMxsRZLfDw/y/AzW2LSWlpXVscBDqiAxmzo71xjs+a2lh+jRa7pceOC849slke4+ZKx8LA==" saltValue="8qbkKpQ+CiQuLnqgShNvXA==" spinCount="100000" sqref="U165:U166" name="Rango2_88_6_69"/>
    <protectedRange algorithmName="SHA-512" hashValue="KHhv3JU/LRdRrRTxxkgFceEHPZ5UzadmpZRZR3zmQRnPvkUJZuanRafIJ+qde0IWwLZSvFIQDyUAHq6v6k7XIg==" saltValue="2GKG1kCzVNNcn+vbOPuhJA==" spinCount="100000" sqref="R165:R166" name="Rango2_2_5_69"/>
    <protectedRange algorithmName="SHA-512" hashValue="RQ91b7oAw60DVtcgB2vRpial2kSdzJx5guGCTYUwXYkKrtrUHfiYnLf9R+SNpYXlJDYpyEJLhcWwP0EqNN86dQ==" saltValue="W3RbH3zrcY9sy39xNwXNxg==" spinCount="100000" sqref="BB167:BJ167 BW167:BZ167" name="Rango2_88_99_73"/>
    <protectedRange algorithmName="SHA-512" hashValue="fMbmUM1DQ7FuAPRNvFL5mPdHUYjQnlLFhkuaxvHguaqR7aWyDxcmJs0jLYQfQKY+oyhsMb4Lew4VL6i7um3/ew==" saltValue="ydaTm0CeH8+/cYqoL/AMaQ==" spinCount="100000" sqref="AV167 AX167:BA167" name="Rango2_88_91_69"/>
    <protectedRange algorithmName="SHA-512" hashValue="CHipOQaT63FWw628cQcXXJRZlrbNZ7OgmnEbDx38UmmH7z19GRYEzXFiVOzHAy1OAaAbST7g2bHZHDKQp2qm3w==" saltValue="iRVuL+373yLHv0ZHzS9qog==" spinCount="100000" sqref="AK167 AH167:AI167 AM167" name="Rango2_88_7_5_73"/>
    <protectedRange algorithmName="SHA-512" hashValue="NkG6oHuDGvGBEiLAAq8MEJHEfLQUMyjihfH+DBXhT+eQW0r1yri7tOJEFRM9nbOejjjXiviq9RFo7KB7wF+xJA==" saltValue="bpjB0AAANu2X/PeR3eiFkA==" spinCount="100000" sqref="AN167:AT167" name="Rango2_88_65_70"/>
    <protectedRange algorithmName="SHA-512" hashValue="fPHvtIAf3pQeZUoAI9C2/vdXMHBpqqEq+67P5Ypyu4+9IWqs3yc9TZcMWQ0THLxUwqseQPyVvakuYFtCwJHsxA==" saltValue="QHIogSs2PrwAfdqa9PAOFQ==" spinCount="100000" sqref="AD167" name="Rango2_88_5_5_70"/>
    <protectedRange algorithmName="SHA-512" hashValue="LEEeiU6pKqm7TAP46VGlz0q+evvFwpT/0iLpRuWuQ7MacbP0OGL1/FSmrIEOg2rb6M+Jla2bPbVWiGag27j87w==" saltValue="HEVt+pS5OloNDlqSnzGLLw==" spinCount="100000" sqref="AJ167" name="Rango2_8_7_70"/>
    <protectedRange algorithmName="SHA-512" hashValue="AYYX88LSDB6RDNMvSqt0KPGWPjBqTk56tMxTOlv5QD61MGTKAAQnSnudvNDWPN0Bbllh2qRQC+P5uq7goxjdrw==" saltValue="i/iPMewnks1FoXYOjKMEVg==" spinCount="100000" sqref="AC167" name="Rango2_87_6_70"/>
    <protectedRange algorithmName="SHA-512" hashValue="NUll9P9xh7KbSfMYpMxsRZLfDw/y/AzW2LSWlpXVscBDqiAxmzo71xjs+a2lh+jRa7pceOC849slke4+ZKx8LA==" saltValue="8qbkKpQ+CiQuLnqgShNvXA==" spinCount="100000" sqref="U167" name="Rango2_88_6_70"/>
    <protectedRange algorithmName="SHA-512" hashValue="KHhv3JU/LRdRrRTxxkgFceEHPZ5UzadmpZRZR3zmQRnPvkUJZuanRafIJ+qde0IWwLZSvFIQDyUAHq6v6k7XIg==" saltValue="2GKG1kCzVNNcn+vbOPuhJA==" spinCount="100000" sqref="R167" name="Rango2_2_5_70"/>
    <protectedRange algorithmName="SHA-512" hashValue="RQ91b7oAw60DVtcgB2vRpial2kSdzJx5guGCTYUwXYkKrtrUHfiYnLf9R+SNpYXlJDYpyEJLhcWwP0EqNN86dQ==" saltValue="W3RbH3zrcY9sy39xNwXNxg==" spinCount="100000" sqref="BB168:BJ168 BW168:BZ168" name="Rango2_88_99_74"/>
    <protectedRange algorithmName="SHA-512" hashValue="fMbmUM1DQ7FuAPRNvFL5mPdHUYjQnlLFhkuaxvHguaqR7aWyDxcmJs0jLYQfQKY+oyhsMb4Lew4VL6i7um3/ew==" saltValue="ydaTm0CeH8+/cYqoL/AMaQ==" spinCount="100000" sqref="AV168 AX168:BA168" name="Rango2_88_91_70"/>
    <protectedRange algorithmName="SHA-512" hashValue="CHipOQaT63FWw628cQcXXJRZlrbNZ7OgmnEbDx38UmmH7z19GRYEzXFiVOzHAy1OAaAbST7g2bHZHDKQp2qm3w==" saltValue="iRVuL+373yLHv0ZHzS9qog==" spinCount="100000" sqref="AK168 AH168:AI168 AM168" name="Rango2_88_7_5_74"/>
    <protectedRange algorithmName="SHA-512" hashValue="NkG6oHuDGvGBEiLAAq8MEJHEfLQUMyjihfH+DBXhT+eQW0r1yri7tOJEFRM9nbOejjjXiviq9RFo7KB7wF+xJA==" saltValue="bpjB0AAANu2X/PeR3eiFkA==" spinCount="100000" sqref="AN168:AT168" name="Rango2_88_65_71"/>
    <protectedRange algorithmName="SHA-512" hashValue="fPHvtIAf3pQeZUoAI9C2/vdXMHBpqqEq+67P5Ypyu4+9IWqs3yc9TZcMWQ0THLxUwqseQPyVvakuYFtCwJHsxA==" saltValue="QHIogSs2PrwAfdqa9PAOFQ==" spinCount="100000" sqref="AD168" name="Rango2_88_5_5_71"/>
    <protectedRange algorithmName="SHA-512" hashValue="LEEeiU6pKqm7TAP46VGlz0q+evvFwpT/0iLpRuWuQ7MacbP0OGL1/FSmrIEOg2rb6M+Jla2bPbVWiGag27j87w==" saltValue="HEVt+pS5OloNDlqSnzGLLw==" spinCount="100000" sqref="AJ168" name="Rango2_8_7_71"/>
    <protectedRange algorithmName="SHA-512" hashValue="AYYX88LSDB6RDNMvSqt0KPGWPjBqTk56tMxTOlv5QD61MGTKAAQnSnudvNDWPN0Bbllh2qRQC+P5uq7goxjdrw==" saltValue="i/iPMewnks1FoXYOjKMEVg==" spinCount="100000" sqref="AC168" name="Rango2_87_6_71"/>
    <protectedRange algorithmName="SHA-512" hashValue="NUll9P9xh7KbSfMYpMxsRZLfDw/y/AzW2LSWlpXVscBDqiAxmzo71xjs+a2lh+jRa7pceOC849slke4+ZKx8LA==" saltValue="8qbkKpQ+CiQuLnqgShNvXA==" spinCount="100000" sqref="U168" name="Rango2_88_6_71"/>
    <protectedRange algorithmName="SHA-512" hashValue="KHhv3JU/LRdRrRTxxkgFceEHPZ5UzadmpZRZR3zmQRnPvkUJZuanRafIJ+qde0IWwLZSvFIQDyUAHq6v6k7XIg==" saltValue="2GKG1kCzVNNcn+vbOPuhJA==" spinCount="100000" sqref="R168" name="Rango2_2_5_71"/>
    <protectedRange algorithmName="SHA-512" hashValue="RQ91b7oAw60DVtcgB2vRpial2kSdzJx5guGCTYUwXYkKrtrUHfiYnLf9R+SNpYXlJDYpyEJLhcWwP0EqNN86dQ==" saltValue="W3RbH3zrcY9sy39xNwXNxg==" spinCount="100000" sqref="BB169:BJ169 BW169:BZ169" name="Rango2_88_99_75"/>
    <protectedRange algorithmName="SHA-512" hashValue="fMbmUM1DQ7FuAPRNvFL5mPdHUYjQnlLFhkuaxvHguaqR7aWyDxcmJs0jLYQfQKY+oyhsMb4Lew4VL6i7um3/ew==" saltValue="ydaTm0CeH8+/cYqoL/AMaQ==" spinCount="100000" sqref="AV169 AX169:BA169" name="Rango2_88_91_71"/>
    <protectedRange algorithmName="SHA-512" hashValue="CHipOQaT63FWw628cQcXXJRZlrbNZ7OgmnEbDx38UmmH7z19GRYEzXFiVOzHAy1OAaAbST7g2bHZHDKQp2qm3w==" saltValue="iRVuL+373yLHv0ZHzS9qog==" spinCount="100000" sqref="AK169 AH169:AI169 AM169" name="Rango2_88_7_5_75"/>
    <protectedRange algorithmName="SHA-512" hashValue="NkG6oHuDGvGBEiLAAq8MEJHEfLQUMyjihfH+DBXhT+eQW0r1yri7tOJEFRM9nbOejjjXiviq9RFo7KB7wF+xJA==" saltValue="bpjB0AAANu2X/PeR3eiFkA==" spinCount="100000" sqref="AN169:AT169" name="Rango2_88_65_72"/>
    <protectedRange algorithmName="SHA-512" hashValue="fPHvtIAf3pQeZUoAI9C2/vdXMHBpqqEq+67P5Ypyu4+9IWqs3yc9TZcMWQ0THLxUwqseQPyVvakuYFtCwJHsxA==" saltValue="QHIogSs2PrwAfdqa9PAOFQ==" spinCount="100000" sqref="AD169" name="Rango2_88_5_5_72"/>
    <protectedRange algorithmName="SHA-512" hashValue="LEEeiU6pKqm7TAP46VGlz0q+evvFwpT/0iLpRuWuQ7MacbP0OGL1/FSmrIEOg2rb6M+Jla2bPbVWiGag27j87w==" saltValue="HEVt+pS5OloNDlqSnzGLLw==" spinCount="100000" sqref="AJ169" name="Rango2_8_7_72"/>
    <protectedRange algorithmName="SHA-512" hashValue="AYYX88LSDB6RDNMvSqt0KPGWPjBqTk56tMxTOlv5QD61MGTKAAQnSnudvNDWPN0Bbllh2qRQC+P5uq7goxjdrw==" saltValue="i/iPMewnks1FoXYOjKMEVg==" spinCount="100000" sqref="AC169" name="Rango2_87_6_72"/>
    <protectedRange algorithmName="SHA-512" hashValue="NUll9P9xh7KbSfMYpMxsRZLfDw/y/AzW2LSWlpXVscBDqiAxmzo71xjs+a2lh+jRa7pceOC849slke4+ZKx8LA==" saltValue="8qbkKpQ+CiQuLnqgShNvXA==" spinCount="100000" sqref="U169" name="Rango2_88_6_72"/>
    <protectedRange algorithmName="SHA-512" hashValue="KHhv3JU/LRdRrRTxxkgFceEHPZ5UzadmpZRZR3zmQRnPvkUJZuanRafIJ+qde0IWwLZSvFIQDyUAHq6v6k7XIg==" saltValue="2GKG1kCzVNNcn+vbOPuhJA==" spinCount="100000" sqref="R169" name="Rango2_2_5_72"/>
    <protectedRange algorithmName="SHA-512" hashValue="RQ91b7oAw60DVtcgB2vRpial2kSdzJx5guGCTYUwXYkKrtrUHfiYnLf9R+SNpYXlJDYpyEJLhcWwP0EqNN86dQ==" saltValue="W3RbH3zrcY9sy39xNwXNxg==" spinCount="100000" sqref="BB170:BJ170 BW170:BZ170" name="Rango2_88_99_76"/>
    <protectedRange algorithmName="SHA-512" hashValue="fMbmUM1DQ7FuAPRNvFL5mPdHUYjQnlLFhkuaxvHguaqR7aWyDxcmJs0jLYQfQKY+oyhsMb4Lew4VL6i7um3/ew==" saltValue="ydaTm0CeH8+/cYqoL/AMaQ==" spinCount="100000" sqref="AV170 AX170:BA170" name="Rango2_88_91_72"/>
    <protectedRange algorithmName="SHA-512" hashValue="CHipOQaT63FWw628cQcXXJRZlrbNZ7OgmnEbDx38UmmH7z19GRYEzXFiVOzHAy1OAaAbST7g2bHZHDKQp2qm3w==" saltValue="iRVuL+373yLHv0ZHzS9qog==" spinCount="100000" sqref="AK170 AH170:AI170 AM170" name="Rango2_88_7_5_76"/>
    <protectedRange algorithmName="SHA-512" hashValue="NkG6oHuDGvGBEiLAAq8MEJHEfLQUMyjihfH+DBXhT+eQW0r1yri7tOJEFRM9nbOejjjXiviq9RFo7KB7wF+xJA==" saltValue="bpjB0AAANu2X/PeR3eiFkA==" spinCount="100000" sqref="AN170:AT170" name="Rango2_88_65_73"/>
    <protectedRange algorithmName="SHA-512" hashValue="fPHvtIAf3pQeZUoAI9C2/vdXMHBpqqEq+67P5Ypyu4+9IWqs3yc9TZcMWQ0THLxUwqseQPyVvakuYFtCwJHsxA==" saltValue="QHIogSs2PrwAfdqa9PAOFQ==" spinCount="100000" sqref="AD170" name="Rango2_88_5_5_73"/>
    <protectedRange algorithmName="SHA-512" hashValue="LEEeiU6pKqm7TAP46VGlz0q+evvFwpT/0iLpRuWuQ7MacbP0OGL1/FSmrIEOg2rb6M+Jla2bPbVWiGag27j87w==" saltValue="HEVt+pS5OloNDlqSnzGLLw==" spinCount="100000" sqref="AJ170" name="Rango2_8_7_73"/>
    <protectedRange algorithmName="SHA-512" hashValue="AYYX88LSDB6RDNMvSqt0KPGWPjBqTk56tMxTOlv5QD61MGTKAAQnSnudvNDWPN0Bbllh2qRQC+P5uq7goxjdrw==" saltValue="i/iPMewnks1FoXYOjKMEVg==" spinCount="100000" sqref="AC170" name="Rango2_87_6_73"/>
    <protectedRange algorithmName="SHA-512" hashValue="NUll9P9xh7KbSfMYpMxsRZLfDw/y/AzW2LSWlpXVscBDqiAxmzo71xjs+a2lh+jRa7pceOC849slke4+ZKx8LA==" saltValue="8qbkKpQ+CiQuLnqgShNvXA==" spinCount="100000" sqref="U170" name="Rango2_88_6_73"/>
    <protectedRange algorithmName="SHA-512" hashValue="KHhv3JU/LRdRrRTxxkgFceEHPZ5UzadmpZRZR3zmQRnPvkUJZuanRafIJ+qde0IWwLZSvFIQDyUAHq6v6k7XIg==" saltValue="2GKG1kCzVNNcn+vbOPuhJA==" spinCount="100000" sqref="R170" name="Rango2_2_5_73"/>
    <protectedRange algorithmName="SHA-512" hashValue="RQ91b7oAw60DVtcgB2vRpial2kSdzJx5guGCTYUwXYkKrtrUHfiYnLf9R+SNpYXlJDYpyEJLhcWwP0EqNN86dQ==" saltValue="W3RbH3zrcY9sy39xNwXNxg==" spinCount="100000" sqref="BB171:BJ171 BW171:BZ171" name="Rango2_88_99_77"/>
    <protectedRange algorithmName="SHA-512" hashValue="fMbmUM1DQ7FuAPRNvFL5mPdHUYjQnlLFhkuaxvHguaqR7aWyDxcmJs0jLYQfQKY+oyhsMb4Lew4VL6i7um3/ew==" saltValue="ydaTm0CeH8+/cYqoL/AMaQ==" spinCount="100000" sqref="AV171 AX171:BA171" name="Rango2_88_91_73"/>
    <protectedRange algorithmName="SHA-512" hashValue="CHipOQaT63FWw628cQcXXJRZlrbNZ7OgmnEbDx38UmmH7z19GRYEzXFiVOzHAy1OAaAbST7g2bHZHDKQp2qm3w==" saltValue="iRVuL+373yLHv0ZHzS9qog==" spinCount="100000" sqref="AK171 AH171:AI171 AM171" name="Rango2_88_7_5_77"/>
    <protectedRange algorithmName="SHA-512" hashValue="NkG6oHuDGvGBEiLAAq8MEJHEfLQUMyjihfH+DBXhT+eQW0r1yri7tOJEFRM9nbOejjjXiviq9RFo7KB7wF+xJA==" saltValue="bpjB0AAANu2X/PeR3eiFkA==" spinCount="100000" sqref="AN171:AT171" name="Rango2_88_65_74"/>
    <protectedRange algorithmName="SHA-512" hashValue="fPHvtIAf3pQeZUoAI9C2/vdXMHBpqqEq+67P5Ypyu4+9IWqs3yc9TZcMWQ0THLxUwqseQPyVvakuYFtCwJHsxA==" saltValue="QHIogSs2PrwAfdqa9PAOFQ==" spinCount="100000" sqref="AD171" name="Rango2_88_5_5_74"/>
    <protectedRange algorithmName="SHA-512" hashValue="LEEeiU6pKqm7TAP46VGlz0q+evvFwpT/0iLpRuWuQ7MacbP0OGL1/FSmrIEOg2rb6M+Jla2bPbVWiGag27j87w==" saltValue="HEVt+pS5OloNDlqSnzGLLw==" spinCount="100000" sqref="AJ171" name="Rango2_8_7_74"/>
    <protectedRange algorithmName="SHA-512" hashValue="AYYX88LSDB6RDNMvSqt0KPGWPjBqTk56tMxTOlv5QD61MGTKAAQnSnudvNDWPN0Bbllh2qRQC+P5uq7goxjdrw==" saltValue="i/iPMewnks1FoXYOjKMEVg==" spinCount="100000" sqref="AC171" name="Rango2_87_6_74"/>
    <protectedRange algorithmName="SHA-512" hashValue="NUll9P9xh7KbSfMYpMxsRZLfDw/y/AzW2LSWlpXVscBDqiAxmzo71xjs+a2lh+jRa7pceOC849slke4+ZKx8LA==" saltValue="8qbkKpQ+CiQuLnqgShNvXA==" spinCount="100000" sqref="U171" name="Rango2_88_6_74"/>
    <protectedRange algorithmName="SHA-512" hashValue="KHhv3JU/LRdRrRTxxkgFceEHPZ5UzadmpZRZR3zmQRnPvkUJZuanRafIJ+qde0IWwLZSvFIQDyUAHq6v6k7XIg==" saltValue="2GKG1kCzVNNcn+vbOPuhJA==" spinCount="100000" sqref="R171" name="Rango2_2_5_74"/>
    <protectedRange algorithmName="SHA-512" hashValue="RQ91b7oAw60DVtcgB2vRpial2kSdzJx5guGCTYUwXYkKrtrUHfiYnLf9R+SNpYXlJDYpyEJLhcWwP0EqNN86dQ==" saltValue="W3RbH3zrcY9sy39xNwXNxg==" spinCount="100000" sqref="BB172:BJ173 BW172:BZ173" name="Rango2_88_99_78"/>
    <protectedRange algorithmName="SHA-512" hashValue="fMbmUM1DQ7FuAPRNvFL5mPdHUYjQnlLFhkuaxvHguaqR7aWyDxcmJs0jLYQfQKY+oyhsMb4Lew4VL6i7um3/ew==" saltValue="ydaTm0CeH8+/cYqoL/AMaQ==" spinCount="100000" sqref="AV172:AV173 AX172:BA173" name="Rango2_88_91_74"/>
    <protectedRange algorithmName="SHA-512" hashValue="CHipOQaT63FWw628cQcXXJRZlrbNZ7OgmnEbDx38UmmH7z19GRYEzXFiVOzHAy1OAaAbST7g2bHZHDKQp2qm3w==" saltValue="iRVuL+373yLHv0ZHzS9qog==" spinCount="100000" sqref="AK172:AK173 AH172:AI173 AM172:AM173" name="Rango2_88_7_5_78"/>
    <protectedRange algorithmName="SHA-512" hashValue="NkG6oHuDGvGBEiLAAq8MEJHEfLQUMyjihfH+DBXhT+eQW0r1yri7tOJEFRM9nbOejjjXiviq9RFo7KB7wF+xJA==" saltValue="bpjB0AAANu2X/PeR3eiFkA==" spinCount="100000" sqref="AN172:AT173" name="Rango2_88_65_75"/>
    <protectedRange algorithmName="SHA-512" hashValue="fPHvtIAf3pQeZUoAI9C2/vdXMHBpqqEq+67P5Ypyu4+9IWqs3yc9TZcMWQ0THLxUwqseQPyVvakuYFtCwJHsxA==" saltValue="QHIogSs2PrwAfdqa9PAOFQ==" spinCount="100000" sqref="AD172:AD173" name="Rango2_88_5_5_75"/>
    <protectedRange algorithmName="SHA-512" hashValue="LEEeiU6pKqm7TAP46VGlz0q+evvFwpT/0iLpRuWuQ7MacbP0OGL1/FSmrIEOg2rb6M+Jla2bPbVWiGag27j87w==" saltValue="HEVt+pS5OloNDlqSnzGLLw==" spinCount="100000" sqref="AJ172:AJ173" name="Rango2_8_7_75"/>
    <protectedRange algorithmName="SHA-512" hashValue="AYYX88LSDB6RDNMvSqt0KPGWPjBqTk56tMxTOlv5QD61MGTKAAQnSnudvNDWPN0Bbllh2qRQC+P5uq7goxjdrw==" saltValue="i/iPMewnks1FoXYOjKMEVg==" spinCount="100000" sqref="AC172:AC173" name="Rango2_87_6_75"/>
    <protectedRange algorithmName="SHA-512" hashValue="NUll9P9xh7KbSfMYpMxsRZLfDw/y/AzW2LSWlpXVscBDqiAxmzo71xjs+a2lh+jRa7pceOC849slke4+ZKx8LA==" saltValue="8qbkKpQ+CiQuLnqgShNvXA==" spinCount="100000" sqref="U172:U173" name="Rango2_88_6_75"/>
    <protectedRange algorithmName="SHA-512" hashValue="KHhv3JU/LRdRrRTxxkgFceEHPZ5UzadmpZRZR3zmQRnPvkUJZuanRafIJ+qde0IWwLZSvFIQDyUAHq6v6k7XIg==" saltValue="2GKG1kCzVNNcn+vbOPuhJA==" spinCount="100000" sqref="R172:R173" name="Rango2_2_5_75"/>
    <protectedRange algorithmName="SHA-512" hashValue="RQ91b7oAw60DVtcgB2vRpial2kSdzJx5guGCTYUwXYkKrtrUHfiYnLf9R+SNpYXlJDYpyEJLhcWwP0EqNN86dQ==" saltValue="W3RbH3zrcY9sy39xNwXNxg==" spinCount="100000" sqref="BB174:BJ176 BW174:BZ176" name="Rango2_88_99_79"/>
    <protectedRange algorithmName="SHA-512" hashValue="fMbmUM1DQ7FuAPRNvFL5mPdHUYjQnlLFhkuaxvHguaqR7aWyDxcmJs0jLYQfQKY+oyhsMb4Lew4VL6i7um3/ew==" saltValue="ydaTm0CeH8+/cYqoL/AMaQ==" spinCount="100000" sqref="AV174:AV176 AX174:BA176" name="Rango2_88_91_75"/>
    <protectedRange algorithmName="SHA-512" hashValue="CHipOQaT63FWw628cQcXXJRZlrbNZ7OgmnEbDx38UmmH7z19GRYEzXFiVOzHAy1OAaAbST7g2bHZHDKQp2qm3w==" saltValue="iRVuL+373yLHv0ZHzS9qog==" spinCount="100000" sqref="AK174:AK176 AH174:AI176 AM174:AM176" name="Rango2_88_7_5_79"/>
    <protectedRange algorithmName="SHA-512" hashValue="NkG6oHuDGvGBEiLAAq8MEJHEfLQUMyjihfH+DBXhT+eQW0r1yri7tOJEFRM9nbOejjjXiviq9RFo7KB7wF+xJA==" saltValue="bpjB0AAANu2X/PeR3eiFkA==" spinCount="100000" sqref="AN174:AT176" name="Rango2_88_65_76"/>
    <protectedRange algorithmName="SHA-512" hashValue="fPHvtIAf3pQeZUoAI9C2/vdXMHBpqqEq+67P5Ypyu4+9IWqs3yc9TZcMWQ0THLxUwqseQPyVvakuYFtCwJHsxA==" saltValue="QHIogSs2PrwAfdqa9PAOFQ==" spinCount="100000" sqref="AD174:AD176" name="Rango2_88_5_5_76"/>
    <protectedRange algorithmName="SHA-512" hashValue="LEEeiU6pKqm7TAP46VGlz0q+evvFwpT/0iLpRuWuQ7MacbP0OGL1/FSmrIEOg2rb6M+Jla2bPbVWiGag27j87w==" saltValue="HEVt+pS5OloNDlqSnzGLLw==" spinCount="100000" sqref="AJ174:AJ176" name="Rango2_8_7_76"/>
    <protectedRange algorithmName="SHA-512" hashValue="AYYX88LSDB6RDNMvSqt0KPGWPjBqTk56tMxTOlv5QD61MGTKAAQnSnudvNDWPN0Bbllh2qRQC+P5uq7goxjdrw==" saltValue="i/iPMewnks1FoXYOjKMEVg==" spinCount="100000" sqref="AC174:AC176" name="Rango2_87_6_76"/>
    <protectedRange algorithmName="SHA-512" hashValue="NUll9P9xh7KbSfMYpMxsRZLfDw/y/AzW2LSWlpXVscBDqiAxmzo71xjs+a2lh+jRa7pceOC849slke4+ZKx8LA==" saltValue="8qbkKpQ+CiQuLnqgShNvXA==" spinCount="100000" sqref="U174:U176" name="Rango2_88_6_76"/>
    <protectedRange algorithmName="SHA-512" hashValue="KHhv3JU/LRdRrRTxxkgFceEHPZ5UzadmpZRZR3zmQRnPvkUJZuanRafIJ+qde0IWwLZSvFIQDyUAHq6v6k7XIg==" saltValue="2GKG1kCzVNNcn+vbOPuhJA==" spinCount="100000" sqref="R174:R176" name="Rango2_2_5_76"/>
    <protectedRange algorithmName="SHA-512" hashValue="RQ91b7oAw60DVtcgB2vRpial2kSdzJx5guGCTYUwXYkKrtrUHfiYnLf9R+SNpYXlJDYpyEJLhcWwP0EqNN86dQ==" saltValue="W3RbH3zrcY9sy39xNwXNxg==" spinCount="100000" sqref="BB177:BJ177 BW177:BZ177" name="Rango2_88_99_80"/>
    <protectedRange algorithmName="SHA-512" hashValue="fMbmUM1DQ7FuAPRNvFL5mPdHUYjQnlLFhkuaxvHguaqR7aWyDxcmJs0jLYQfQKY+oyhsMb4Lew4VL6i7um3/ew==" saltValue="ydaTm0CeH8+/cYqoL/AMaQ==" spinCount="100000" sqref="AV177 AX177:BA177" name="Rango2_88_91_76"/>
    <protectedRange algorithmName="SHA-512" hashValue="CHipOQaT63FWw628cQcXXJRZlrbNZ7OgmnEbDx38UmmH7z19GRYEzXFiVOzHAy1OAaAbST7g2bHZHDKQp2qm3w==" saltValue="iRVuL+373yLHv0ZHzS9qog==" spinCount="100000" sqref="AK177 AH177:AI177 AM177" name="Rango2_88_7_5_80"/>
    <protectedRange algorithmName="SHA-512" hashValue="NkG6oHuDGvGBEiLAAq8MEJHEfLQUMyjihfH+DBXhT+eQW0r1yri7tOJEFRM9nbOejjjXiviq9RFo7KB7wF+xJA==" saltValue="bpjB0AAANu2X/PeR3eiFkA==" spinCount="100000" sqref="AN177:AT177" name="Rango2_88_65_77"/>
    <protectedRange algorithmName="SHA-512" hashValue="fPHvtIAf3pQeZUoAI9C2/vdXMHBpqqEq+67P5Ypyu4+9IWqs3yc9TZcMWQ0THLxUwqseQPyVvakuYFtCwJHsxA==" saltValue="QHIogSs2PrwAfdqa9PAOFQ==" spinCount="100000" sqref="AD177" name="Rango2_88_5_5_77"/>
    <protectedRange algorithmName="SHA-512" hashValue="LEEeiU6pKqm7TAP46VGlz0q+evvFwpT/0iLpRuWuQ7MacbP0OGL1/FSmrIEOg2rb6M+Jla2bPbVWiGag27j87w==" saltValue="HEVt+pS5OloNDlqSnzGLLw==" spinCount="100000" sqref="AJ177" name="Rango2_8_7_77"/>
    <protectedRange algorithmName="SHA-512" hashValue="AYYX88LSDB6RDNMvSqt0KPGWPjBqTk56tMxTOlv5QD61MGTKAAQnSnudvNDWPN0Bbllh2qRQC+P5uq7goxjdrw==" saltValue="i/iPMewnks1FoXYOjKMEVg==" spinCount="100000" sqref="AC177" name="Rango2_87_6_77"/>
    <protectedRange algorithmName="SHA-512" hashValue="NUll9P9xh7KbSfMYpMxsRZLfDw/y/AzW2LSWlpXVscBDqiAxmzo71xjs+a2lh+jRa7pceOC849slke4+ZKx8LA==" saltValue="8qbkKpQ+CiQuLnqgShNvXA==" spinCount="100000" sqref="U177" name="Rango2_88_6_77"/>
    <protectedRange algorithmName="SHA-512" hashValue="KHhv3JU/LRdRrRTxxkgFceEHPZ5UzadmpZRZR3zmQRnPvkUJZuanRafIJ+qde0IWwLZSvFIQDyUAHq6v6k7XIg==" saltValue="2GKG1kCzVNNcn+vbOPuhJA==" spinCount="100000" sqref="R177" name="Rango2_2_5_77"/>
    <protectedRange algorithmName="SHA-512" hashValue="RQ91b7oAw60DVtcgB2vRpial2kSdzJx5guGCTYUwXYkKrtrUHfiYnLf9R+SNpYXlJDYpyEJLhcWwP0EqNN86dQ==" saltValue="W3RbH3zrcY9sy39xNwXNxg==" spinCount="100000" sqref="BB178:BJ179 BW178:BZ179" name="Rango2_88_99_81"/>
    <protectedRange algorithmName="SHA-512" hashValue="fMbmUM1DQ7FuAPRNvFL5mPdHUYjQnlLFhkuaxvHguaqR7aWyDxcmJs0jLYQfQKY+oyhsMb4Lew4VL6i7um3/ew==" saltValue="ydaTm0CeH8+/cYqoL/AMaQ==" spinCount="100000" sqref="AV178:AV179 AX178:BA179" name="Rango2_88_91_77"/>
    <protectedRange algorithmName="SHA-512" hashValue="CHipOQaT63FWw628cQcXXJRZlrbNZ7OgmnEbDx38UmmH7z19GRYEzXFiVOzHAy1OAaAbST7g2bHZHDKQp2qm3w==" saltValue="iRVuL+373yLHv0ZHzS9qog==" spinCount="100000" sqref="AK178:AK179 AH178:AI179 AM178:AM179" name="Rango2_88_7_5_81"/>
    <protectedRange algorithmName="SHA-512" hashValue="NkG6oHuDGvGBEiLAAq8MEJHEfLQUMyjihfH+DBXhT+eQW0r1yri7tOJEFRM9nbOejjjXiviq9RFo7KB7wF+xJA==" saltValue="bpjB0AAANu2X/PeR3eiFkA==" spinCount="100000" sqref="AN178:AT179" name="Rango2_88_65_78"/>
    <protectedRange algorithmName="SHA-512" hashValue="fPHvtIAf3pQeZUoAI9C2/vdXMHBpqqEq+67P5Ypyu4+9IWqs3yc9TZcMWQ0THLxUwqseQPyVvakuYFtCwJHsxA==" saltValue="QHIogSs2PrwAfdqa9PAOFQ==" spinCount="100000" sqref="AD178:AD179" name="Rango2_88_5_5_78"/>
    <protectedRange algorithmName="SHA-512" hashValue="LEEeiU6pKqm7TAP46VGlz0q+evvFwpT/0iLpRuWuQ7MacbP0OGL1/FSmrIEOg2rb6M+Jla2bPbVWiGag27j87w==" saltValue="HEVt+pS5OloNDlqSnzGLLw==" spinCount="100000" sqref="AJ178:AJ179" name="Rango2_8_7_78"/>
    <protectedRange algorithmName="SHA-512" hashValue="AYYX88LSDB6RDNMvSqt0KPGWPjBqTk56tMxTOlv5QD61MGTKAAQnSnudvNDWPN0Bbllh2qRQC+P5uq7goxjdrw==" saltValue="i/iPMewnks1FoXYOjKMEVg==" spinCount="100000" sqref="AC178:AC179" name="Rango2_87_6_78"/>
    <protectedRange algorithmName="SHA-512" hashValue="NUll9P9xh7KbSfMYpMxsRZLfDw/y/AzW2LSWlpXVscBDqiAxmzo71xjs+a2lh+jRa7pceOC849slke4+ZKx8LA==" saltValue="8qbkKpQ+CiQuLnqgShNvXA==" spinCount="100000" sqref="U178:U179" name="Rango2_88_6_78"/>
    <protectedRange algorithmName="SHA-512" hashValue="KHhv3JU/LRdRrRTxxkgFceEHPZ5UzadmpZRZR3zmQRnPvkUJZuanRafIJ+qde0IWwLZSvFIQDyUAHq6v6k7XIg==" saltValue="2GKG1kCzVNNcn+vbOPuhJA==" spinCount="100000" sqref="R178:R179" name="Rango2_2_5_78"/>
    <protectedRange algorithmName="SHA-512" hashValue="RQ91b7oAw60DVtcgB2vRpial2kSdzJx5guGCTYUwXYkKrtrUHfiYnLf9R+SNpYXlJDYpyEJLhcWwP0EqNN86dQ==" saltValue="W3RbH3zrcY9sy39xNwXNxg==" spinCount="100000" sqref="BB180:BJ180 BW180:BZ180" name="Rango2_88_99_82"/>
    <protectedRange algorithmName="SHA-512" hashValue="fMbmUM1DQ7FuAPRNvFL5mPdHUYjQnlLFhkuaxvHguaqR7aWyDxcmJs0jLYQfQKY+oyhsMb4Lew4VL6i7um3/ew==" saltValue="ydaTm0CeH8+/cYqoL/AMaQ==" spinCount="100000" sqref="AV180 AX180:BA180" name="Rango2_88_91_78"/>
    <protectedRange algorithmName="SHA-512" hashValue="CHipOQaT63FWw628cQcXXJRZlrbNZ7OgmnEbDx38UmmH7z19GRYEzXFiVOzHAy1OAaAbST7g2bHZHDKQp2qm3w==" saltValue="iRVuL+373yLHv0ZHzS9qog==" spinCount="100000" sqref="AK180 AH180:AI180 AM180" name="Rango2_88_7_5_82"/>
    <protectedRange algorithmName="SHA-512" hashValue="NkG6oHuDGvGBEiLAAq8MEJHEfLQUMyjihfH+DBXhT+eQW0r1yri7tOJEFRM9nbOejjjXiviq9RFo7KB7wF+xJA==" saltValue="bpjB0AAANu2X/PeR3eiFkA==" spinCount="100000" sqref="AN180:AT180" name="Rango2_88_65_79"/>
    <protectedRange algorithmName="SHA-512" hashValue="fPHvtIAf3pQeZUoAI9C2/vdXMHBpqqEq+67P5Ypyu4+9IWqs3yc9TZcMWQ0THLxUwqseQPyVvakuYFtCwJHsxA==" saltValue="QHIogSs2PrwAfdqa9PAOFQ==" spinCount="100000" sqref="AD180" name="Rango2_88_5_5_79"/>
    <protectedRange algorithmName="SHA-512" hashValue="LEEeiU6pKqm7TAP46VGlz0q+evvFwpT/0iLpRuWuQ7MacbP0OGL1/FSmrIEOg2rb6M+Jla2bPbVWiGag27j87w==" saltValue="HEVt+pS5OloNDlqSnzGLLw==" spinCount="100000" sqref="AJ180" name="Rango2_8_7_79"/>
    <protectedRange algorithmName="SHA-512" hashValue="AYYX88LSDB6RDNMvSqt0KPGWPjBqTk56tMxTOlv5QD61MGTKAAQnSnudvNDWPN0Bbllh2qRQC+P5uq7goxjdrw==" saltValue="i/iPMewnks1FoXYOjKMEVg==" spinCount="100000" sqref="AC180" name="Rango2_87_6_79"/>
    <protectedRange algorithmName="SHA-512" hashValue="NUll9P9xh7KbSfMYpMxsRZLfDw/y/AzW2LSWlpXVscBDqiAxmzo71xjs+a2lh+jRa7pceOC849slke4+ZKx8LA==" saltValue="8qbkKpQ+CiQuLnqgShNvXA==" spinCount="100000" sqref="U180" name="Rango2_88_6_79"/>
    <protectedRange algorithmName="SHA-512" hashValue="KHhv3JU/LRdRrRTxxkgFceEHPZ5UzadmpZRZR3zmQRnPvkUJZuanRafIJ+qde0IWwLZSvFIQDyUAHq6v6k7XIg==" saltValue="2GKG1kCzVNNcn+vbOPuhJA==" spinCount="100000" sqref="R180" name="Rango2_2_5_79"/>
    <protectedRange algorithmName="SHA-512" hashValue="RQ91b7oAw60DVtcgB2vRpial2kSdzJx5guGCTYUwXYkKrtrUHfiYnLf9R+SNpYXlJDYpyEJLhcWwP0EqNN86dQ==" saltValue="W3RbH3zrcY9sy39xNwXNxg==" spinCount="100000" sqref="BB181:BJ181 BW181:BZ181" name="Rango2_88_99_83"/>
    <protectedRange algorithmName="SHA-512" hashValue="fMbmUM1DQ7FuAPRNvFL5mPdHUYjQnlLFhkuaxvHguaqR7aWyDxcmJs0jLYQfQKY+oyhsMb4Lew4VL6i7um3/ew==" saltValue="ydaTm0CeH8+/cYqoL/AMaQ==" spinCount="100000" sqref="AV181 AX181:BA181" name="Rango2_88_91_79"/>
    <protectedRange algorithmName="SHA-512" hashValue="CHipOQaT63FWw628cQcXXJRZlrbNZ7OgmnEbDx38UmmH7z19GRYEzXFiVOzHAy1OAaAbST7g2bHZHDKQp2qm3w==" saltValue="iRVuL+373yLHv0ZHzS9qog==" spinCount="100000" sqref="AK181 AH181:AI181 AM181" name="Rango2_88_7_5_83"/>
    <protectedRange algorithmName="SHA-512" hashValue="NkG6oHuDGvGBEiLAAq8MEJHEfLQUMyjihfH+DBXhT+eQW0r1yri7tOJEFRM9nbOejjjXiviq9RFo7KB7wF+xJA==" saltValue="bpjB0AAANu2X/PeR3eiFkA==" spinCount="100000" sqref="AN181:AT181" name="Rango2_88_65_80"/>
    <protectedRange algorithmName="SHA-512" hashValue="fPHvtIAf3pQeZUoAI9C2/vdXMHBpqqEq+67P5Ypyu4+9IWqs3yc9TZcMWQ0THLxUwqseQPyVvakuYFtCwJHsxA==" saltValue="QHIogSs2PrwAfdqa9PAOFQ==" spinCount="100000" sqref="AD181" name="Rango2_88_5_5_80"/>
    <protectedRange algorithmName="SHA-512" hashValue="LEEeiU6pKqm7TAP46VGlz0q+evvFwpT/0iLpRuWuQ7MacbP0OGL1/FSmrIEOg2rb6M+Jla2bPbVWiGag27j87w==" saltValue="HEVt+pS5OloNDlqSnzGLLw==" spinCount="100000" sqref="AJ181" name="Rango2_8_7_80"/>
    <protectedRange algorithmName="SHA-512" hashValue="AYYX88LSDB6RDNMvSqt0KPGWPjBqTk56tMxTOlv5QD61MGTKAAQnSnudvNDWPN0Bbllh2qRQC+P5uq7goxjdrw==" saltValue="i/iPMewnks1FoXYOjKMEVg==" spinCount="100000" sqref="AC181" name="Rango2_87_6_80"/>
    <protectedRange algorithmName="SHA-512" hashValue="NUll9P9xh7KbSfMYpMxsRZLfDw/y/AzW2LSWlpXVscBDqiAxmzo71xjs+a2lh+jRa7pceOC849slke4+ZKx8LA==" saltValue="8qbkKpQ+CiQuLnqgShNvXA==" spinCount="100000" sqref="U181" name="Rango2_88_6_80"/>
    <protectedRange algorithmName="SHA-512" hashValue="KHhv3JU/LRdRrRTxxkgFceEHPZ5UzadmpZRZR3zmQRnPvkUJZuanRafIJ+qde0IWwLZSvFIQDyUAHq6v6k7XIg==" saltValue="2GKG1kCzVNNcn+vbOPuhJA==" spinCount="100000" sqref="R181" name="Rango2_2_5_80"/>
    <protectedRange algorithmName="SHA-512" hashValue="RQ91b7oAw60DVtcgB2vRpial2kSdzJx5guGCTYUwXYkKrtrUHfiYnLf9R+SNpYXlJDYpyEJLhcWwP0EqNN86dQ==" saltValue="W3RbH3zrcY9sy39xNwXNxg==" spinCount="100000" sqref="BB182:BJ182 BW182:BZ182" name="Rango2_88_99_84"/>
    <protectedRange algorithmName="SHA-512" hashValue="fMbmUM1DQ7FuAPRNvFL5mPdHUYjQnlLFhkuaxvHguaqR7aWyDxcmJs0jLYQfQKY+oyhsMb4Lew4VL6i7um3/ew==" saltValue="ydaTm0CeH8+/cYqoL/AMaQ==" spinCount="100000" sqref="AV182 AX182:BA182" name="Rango2_88_91_80"/>
    <protectedRange algorithmName="SHA-512" hashValue="CHipOQaT63FWw628cQcXXJRZlrbNZ7OgmnEbDx38UmmH7z19GRYEzXFiVOzHAy1OAaAbST7g2bHZHDKQp2qm3w==" saltValue="iRVuL+373yLHv0ZHzS9qog==" spinCount="100000" sqref="AK182 AH182:AI182 AM182" name="Rango2_88_7_5_84"/>
    <protectedRange algorithmName="SHA-512" hashValue="NkG6oHuDGvGBEiLAAq8MEJHEfLQUMyjihfH+DBXhT+eQW0r1yri7tOJEFRM9nbOejjjXiviq9RFo7KB7wF+xJA==" saltValue="bpjB0AAANu2X/PeR3eiFkA==" spinCount="100000" sqref="AN182:AT182" name="Rango2_88_65_81"/>
    <protectedRange algorithmName="SHA-512" hashValue="fPHvtIAf3pQeZUoAI9C2/vdXMHBpqqEq+67P5Ypyu4+9IWqs3yc9TZcMWQ0THLxUwqseQPyVvakuYFtCwJHsxA==" saltValue="QHIogSs2PrwAfdqa9PAOFQ==" spinCount="100000" sqref="AD182" name="Rango2_88_5_5_81"/>
    <protectedRange algorithmName="SHA-512" hashValue="LEEeiU6pKqm7TAP46VGlz0q+evvFwpT/0iLpRuWuQ7MacbP0OGL1/FSmrIEOg2rb6M+Jla2bPbVWiGag27j87w==" saltValue="HEVt+pS5OloNDlqSnzGLLw==" spinCount="100000" sqref="AJ182" name="Rango2_8_7_81"/>
    <protectedRange algorithmName="SHA-512" hashValue="AYYX88LSDB6RDNMvSqt0KPGWPjBqTk56tMxTOlv5QD61MGTKAAQnSnudvNDWPN0Bbllh2qRQC+P5uq7goxjdrw==" saltValue="i/iPMewnks1FoXYOjKMEVg==" spinCount="100000" sqref="AC182" name="Rango2_87_6_81"/>
    <protectedRange algorithmName="SHA-512" hashValue="NUll9P9xh7KbSfMYpMxsRZLfDw/y/AzW2LSWlpXVscBDqiAxmzo71xjs+a2lh+jRa7pceOC849slke4+ZKx8LA==" saltValue="8qbkKpQ+CiQuLnqgShNvXA==" spinCount="100000" sqref="U182" name="Rango2_88_6_81"/>
    <protectedRange algorithmName="SHA-512" hashValue="KHhv3JU/LRdRrRTxxkgFceEHPZ5UzadmpZRZR3zmQRnPvkUJZuanRafIJ+qde0IWwLZSvFIQDyUAHq6v6k7XIg==" saltValue="2GKG1kCzVNNcn+vbOPuhJA==" spinCount="100000" sqref="R182" name="Rango2_2_5_81"/>
    <protectedRange algorithmName="SHA-512" hashValue="RQ91b7oAw60DVtcgB2vRpial2kSdzJx5guGCTYUwXYkKrtrUHfiYnLf9R+SNpYXlJDYpyEJLhcWwP0EqNN86dQ==" saltValue="W3RbH3zrcY9sy39xNwXNxg==" spinCount="100000" sqref="BB183:BJ183 BW183:BZ183" name="Rango2_88_99_85"/>
    <protectedRange algorithmName="SHA-512" hashValue="fMbmUM1DQ7FuAPRNvFL5mPdHUYjQnlLFhkuaxvHguaqR7aWyDxcmJs0jLYQfQKY+oyhsMb4Lew4VL6i7um3/ew==" saltValue="ydaTm0CeH8+/cYqoL/AMaQ==" spinCount="100000" sqref="AV183 AX183:BA183" name="Rango2_88_91_81"/>
    <protectedRange algorithmName="SHA-512" hashValue="CHipOQaT63FWw628cQcXXJRZlrbNZ7OgmnEbDx38UmmH7z19GRYEzXFiVOzHAy1OAaAbST7g2bHZHDKQp2qm3w==" saltValue="iRVuL+373yLHv0ZHzS9qog==" spinCount="100000" sqref="AK183 AH183:AI183 AM183" name="Rango2_88_7_5_85"/>
    <protectedRange algorithmName="SHA-512" hashValue="NkG6oHuDGvGBEiLAAq8MEJHEfLQUMyjihfH+DBXhT+eQW0r1yri7tOJEFRM9nbOejjjXiviq9RFo7KB7wF+xJA==" saltValue="bpjB0AAANu2X/PeR3eiFkA==" spinCount="100000" sqref="AN183:AT183" name="Rango2_88_65_82"/>
    <protectedRange algorithmName="SHA-512" hashValue="fPHvtIAf3pQeZUoAI9C2/vdXMHBpqqEq+67P5Ypyu4+9IWqs3yc9TZcMWQ0THLxUwqseQPyVvakuYFtCwJHsxA==" saltValue="QHIogSs2PrwAfdqa9PAOFQ==" spinCount="100000" sqref="AD183" name="Rango2_88_5_5_82"/>
    <protectedRange algorithmName="SHA-512" hashValue="LEEeiU6pKqm7TAP46VGlz0q+evvFwpT/0iLpRuWuQ7MacbP0OGL1/FSmrIEOg2rb6M+Jla2bPbVWiGag27j87w==" saltValue="HEVt+pS5OloNDlqSnzGLLw==" spinCount="100000" sqref="AJ183" name="Rango2_8_7_82"/>
    <protectedRange algorithmName="SHA-512" hashValue="AYYX88LSDB6RDNMvSqt0KPGWPjBqTk56tMxTOlv5QD61MGTKAAQnSnudvNDWPN0Bbllh2qRQC+P5uq7goxjdrw==" saltValue="i/iPMewnks1FoXYOjKMEVg==" spinCount="100000" sqref="AC183" name="Rango2_87_6_82"/>
    <protectedRange algorithmName="SHA-512" hashValue="NUll9P9xh7KbSfMYpMxsRZLfDw/y/AzW2LSWlpXVscBDqiAxmzo71xjs+a2lh+jRa7pceOC849slke4+ZKx8LA==" saltValue="8qbkKpQ+CiQuLnqgShNvXA==" spinCount="100000" sqref="U183" name="Rango2_88_6_82"/>
    <protectedRange algorithmName="SHA-512" hashValue="KHhv3JU/LRdRrRTxxkgFceEHPZ5UzadmpZRZR3zmQRnPvkUJZuanRafIJ+qde0IWwLZSvFIQDyUAHq6v6k7XIg==" saltValue="2GKG1kCzVNNcn+vbOPuhJA==" spinCount="100000" sqref="R183" name="Rango2_2_5_82"/>
    <protectedRange algorithmName="SHA-512" hashValue="RQ91b7oAw60DVtcgB2vRpial2kSdzJx5guGCTYUwXYkKrtrUHfiYnLf9R+SNpYXlJDYpyEJLhcWwP0EqNN86dQ==" saltValue="W3RbH3zrcY9sy39xNwXNxg==" spinCount="100000" sqref="BB184:BJ184 BW184:BZ184" name="Rango2_88_99_86"/>
    <protectedRange algorithmName="SHA-512" hashValue="fMbmUM1DQ7FuAPRNvFL5mPdHUYjQnlLFhkuaxvHguaqR7aWyDxcmJs0jLYQfQKY+oyhsMb4Lew4VL6i7um3/ew==" saltValue="ydaTm0CeH8+/cYqoL/AMaQ==" spinCount="100000" sqref="AV184 AX184:BA184" name="Rango2_88_91_82"/>
    <protectedRange algorithmName="SHA-512" hashValue="CHipOQaT63FWw628cQcXXJRZlrbNZ7OgmnEbDx38UmmH7z19GRYEzXFiVOzHAy1OAaAbST7g2bHZHDKQp2qm3w==" saltValue="iRVuL+373yLHv0ZHzS9qog==" spinCount="100000" sqref="AK184 AH184:AI184 AM184" name="Rango2_88_7_5_86"/>
    <protectedRange algorithmName="SHA-512" hashValue="NkG6oHuDGvGBEiLAAq8MEJHEfLQUMyjihfH+DBXhT+eQW0r1yri7tOJEFRM9nbOejjjXiviq9RFo7KB7wF+xJA==" saltValue="bpjB0AAANu2X/PeR3eiFkA==" spinCount="100000" sqref="AN184:AT184" name="Rango2_88_65_83"/>
    <protectedRange algorithmName="SHA-512" hashValue="fPHvtIAf3pQeZUoAI9C2/vdXMHBpqqEq+67P5Ypyu4+9IWqs3yc9TZcMWQ0THLxUwqseQPyVvakuYFtCwJHsxA==" saltValue="QHIogSs2PrwAfdqa9PAOFQ==" spinCount="100000" sqref="AD184" name="Rango2_88_5_5_83"/>
    <protectedRange algorithmName="SHA-512" hashValue="LEEeiU6pKqm7TAP46VGlz0q+evvFwpT/0iLpRuWuQ7MacbP0OGL1/FSmrIEOg2rb6M+Jla2bPbVWiGag27j87w==" saltValue="HEVt+pS5OloNDlqSnzGLLw==" spinCount="100000" sqref="AJ184" name="Rango2_8_7_83"/>
    <protectedRange algorithmName="SHA-512" hashValue="AYYX88LSDB6RDNMvSqt0KPGWPjBqTk56tMxTOlv5QD61MGTKAAQnSnudvNDWPN0Bbllh2qRQC+P5uq7goxjdrw==" saltValue="i/iPMewnks1FoXYOjKMEVg==" spinCount="100000" sqref="AC184" name="Rango2_87_6_83"/>
    <protectedRange algorithmName="SHA-512" hashValue="NUll9P9xh7KbSfMYpMxsRZLfDw/y/AzW2LSWlpXVscBDqiAxmzo71xjs+a2lh+jRa7pceOC849slke4+ZKx8LA==" saltValue="8qbkKpQ+CiQuLnqgShNvXA==" spinCount="100000" sqref="U184" name="Rango2_88_6_83"/>
    <protectedRange algorithmName="SHA-512" hashValue="KHhv3JU/LRdRrRTxxkgFceEHPZ5UzadmpZRZR3zmQRnPvkUJZuanRafIJ+qde0IWwLZSvFIQDyUAHq6v6k7XIg==" saltValue="2GKG1kCzVNNcn+vbOPuhJA==" spinCount="100000" sqref="R184" name="Rango2_2_5_83"/>
    <protectedRange algorithmName="SHA-512" hashValue="RQ91b7oAw60DVtcgB2vRpial2kSdzJx5guGCTYUwXYkKrtrUHfiYnLf9R+SNpYXlJDYpyEJLhcWwP0EqNN86dQ==" saltValue="W3RbH3zrcY9sy39xNwXNxg==" spinCount="100000" sqref="BB185:BJ188 BW185:BZ188" name="Rango2_88_99_87"/>
    <protectedRange algorithmName="SHA-512" hashValue="fMbmUM1DQ7FuAPRNvFL5mPdHUYjQnlLFhkuaxvHguaqR7aWyDxcmJs0jLYQfQKY+oyhsMb4Lew4VL6i7um3/ew==" saltValue="ydaTm0CeH8+/cYqoL/AMaQ==" spinCount="100000" sqref="AV185:AV188 AX185:BA188" name="Rango2_88_91_83"/>
    <protectedRange algorithmName="SHA-512" hashValue="CHipOQaT63FWw628cQcXXJRZlrbNZ7OgmnEbDx38UmmH7z19GRYEzXFiVOzHAy1OAaAbST7g2bHZHDKQp2qm3w==" saltValue="iRVuL+373yLHv0ZHzS9qog==" spinCount="100000" sqref="AK185:AK188 AH185:AI188 AM185:AM188" name="Rango2_88_7_5_87"/>
    <protectedRange algorithmName="SHA-512" hashValue="NkG6oHuDGvGBEiLAAq8MEJHEfLQUMyjihfH+DBXhT+eQW0r1yri7tOJEFRM9nbOejjjXiviq9RFo7KB7wF+xJA==" saltValue="bpjB0AAANu2X/PeR3eiFkA==" spinCount="100000" sqref="AN185:AT188" name="Rango2_88_65_84"/>
    <protectedRange algorithmName="SHA-512" hashValue="fPHvtIAf3pQeZUoAI9C2/vdXMHBpqqEq+67P5Ypyu4+9IWqs3yc9TZcMWQ0THLxUwqseQPyVvakuYFtCwJHsxA==" saltValue="QHIogSs2PrwAfdqa9PAOFQ==" spinCount="100000" sqref="AD185:AD188" name="Rango2_88_5_5_84"/>
    <protectedRange algorithmName="SHA-512" hashValue="LEEeiU6pKqm7TAP46VGlz0q+evvFwpT/0iLpRuWuQ7MacbP0OGL1/FSmrIEOg2rb6M+Jla2bPbVWiGag27j87w==" saltValue="HEVt+pS5OloNDlqSnzGLLw==" spinCount="100000" sqref="AJ185:AJ188" name="Rango2_8_7_84"/>
    <protectedRange algorithmName="SHA-512" hashValue="AYYX88LSDB6RDNMvSqt0KPGWPjBqTk56tMxTOlv5QD61MGTKAAQnSnudvNDWPN0Bbllh2qRQC+P5uq7goxjdrw==" saltValue="i/iPMewnks1FoXYOjKMEVg==" spinCount="100000" sqref="AC185:AC188" name="Rango2_87_6_84"/>
    <protectedRange algorithmName="SHA-512" hashValue="NUll9P9xh7KbSfMYpMxsRZLfDw/y/AzW2LSWlpXVscBDqiAxmzo71xjs+a2lh+jRa7pceOC849slke4+ZKx8LA==" saltValue="8qbkKpQ+CiQuLnqgShNvXA==" spinCount="100000" sqref="U185:U188" name="Rango2_88_6_84"/>
    <protectedRange algorithmName="SHA-512" hashValue="KHhv3JU/LRdRrRTxxkgFceEHPZ5UzadmpZRZR3zmQRnPvkUJZuanRafIJ+qde0IWwLZSvFIQDyUAHq6v6k7XIg==" saltValue="2GKG1kCzVNNcn+vbOPuhJA==" spinCount="100000" sqref="R185:R188" name="Rango2_2_5_84"/>
    <protectedRange algorithmName="SHA-512" hashValue="9+DNppQbWrLYYUMoJ+lyQctV2bX3Vq9kZnegLbpjTLP49It2ovUbcartuoQTeXgP+TGpY//7mDH/UQlFCKDGiA==" saltValue="KUnni6YEm00anzSSvyLqQA==" spinCount="100000" sqref="FO143" name="Rango2_20_2"/>
    <protectedRange algorithmName="SHA-512" hashValue="9+DNppQbWrLYYUMoJ+lyQctV2bX3Vq9kZnegLbpjTLP49It2ovUbcartuoQTeXgP+TGpY//7mDH/UQlFCKDGiA==" saltValue="KUnni6YEm00anzSSvyLqQA==" spinCount="100000" sqref="FL143" name="Rango2_19_2"/>
    <protectedRange algorithmName="SHA-512" hashValue="9+DNppQbWrLYYUMoJ+lyQctV2bX3Vq9kZnegLbpjTLP49It2ovUbcartuoQTeXgP+TGpY//7mDH/UQlFCKDGiA==" saltValue="KUnni6YEm00anzSSvyLqQA==" spinCount="100000" sqref="FI143" name="Rango2_18_2"/>
    <protectedRange algorithmName="SHA-512" hashValue="9+DNppQbWrLYYUMoJ+lyQctV2bX3Vq9kZnegLbpjTLP49It2ovUbcartuoQTeXgP+TGpY//7mDH/UQlFCKDGiA==" saltValue="KUnni6YEm00anzSSvyLqQA==" spinCount="100000" sqref="FF143" name="Rango2_17_2"/>
    <protectedRange algorithmName="SHA-512" hashValue="9+DNppQbWrLYYUMoJ+lyQctV2bX3Vq9kZnegLbpjTLP49It2ovUbcartuoQTeXgP+TGpY//7mDH/UQlFCKDGiA==" saltValue="KUnni6YEm00anzSSvyLqQA==" spinCount="100000" sqref="HE143:HJ143" name="Rango2_15_2"/>
    <protectedRange algorithmName="SHA-512" hashValue="EEHzbvEYwO1eufllBljOz0uf9BJ2ENtvOScQ7IsS321QhYbwKn7qhHKKP8cKj02rTDvVRMWvwQ1ZP0mZWsBprQ==" saltValue="CjXqBRFbKezlWOFV37MnDQ==" spinCount="100000" sqref="GX143:GX144 GO143:GO144 GR143:GS144" name="Rango2_30_2_78"/>
    <protectedRange algorithmName="SHA-512" hashValue="Rgskw+AQdeJ5qbJdarzTa3SCkJfDGziy0Uan5N0F3IWn/H3Z/e+VcB56R7Nes7MPxNHewNP1sSSucVjz3iTLeA==" saltValue="qKZH3DnwaZHBzy3cBZo1qQ==" spinCount="100000" sqref="GG143:GG144" name="Rango2_31_28_53"/>
    <protectedRange algorithmName="SHA-512" hashValue="Umj9+5Ys20VQPxBFtc6qE5LtKKSgPKwit+B8dd4XnEUaLfBM2ozpkEC4YxwK0SbBiAHDDex+pY+LomQ0lyuamQ==" saltValue="N2/MCRws+mmA+NXw0axolg==" spinCount="100000" sqref="GK143:GK144 GI143:GI144 GF143:GF144 GM143:GM144 FZ143:FZ144 GC143" name="Rango2_31_2_85"/>
    <protectedRange algorithmName="SHA-512" hashValue="YXHanhqXL0e4jPrzkCF8r/22WmlCviFUW909WKuG1JOcU0mp0/Huh0aP3EaGYxV2ep0WGu48HsShAy4Ka2uOiw==" saltValue="h/7U5iwJm7DLR4tRVfwZYw==" spinCount="100000" sqref="GJ143:GJ144 GD143:GD144" name="Rango2_33_61"/>
    <protectedRange algorithmName="SHA-512" hashValue="pL4tgTKqwEsWSIEGFTBd+4pvEhE7d5Q99Eijs+L/Y1rhA0saQGGRJw5Pv2HLOP0quglztFwB6WVnQ1YGxd4AiQ==" saltValue="IF5mhk2RcoEjrcYppes1VA==" spinCount="100000" sqref="FU143:FU144" name="Rango2_30_55"/>
    <protectedRange algorithmName="SHA-512" hashValue="EEHzbvEYwO1eufllBljOz0uf9BJ2ENtvOScQ7IsS321QhYbwKn7qhHKKP8cKj02rTDvVRMWvwQ1ZP0mZWsBprQ==" saltValue="CjXqBRFbKezlWOFV37MnDQ==" spinCount="100000" sqref="GX145 GO145 GR145:GS145" name="Rango2_30_2_79"/>
    <protectedRange algorithmName="SHA-512" hashValue="Rgskw+AQdeJ5qbJdarzTa3SCkJfDGziy0Uan5N0F3IWn/H3Z/e+VcB56R7Nes7MPxNHewNP1sSSucVjz3iTLeA==" saltValue="qKZH3DnwaZHBzy3cBZo1qQ==" spinCount="100000" sqref="GG145" name="Rango2_31_28_54"/>
    <protectedRange algorithmName="SHA-512" hashValue="Umj9+5Ys20VQPxBFtc6qE5LtKKSgPKwit+B8dd4XnEUaLfBM2ozpkEC4YxwK0SbBiAHDDex+pY+LomQ0lyuamQ==" saltValue="N2/MCRws+mmA+NXw0axolg==" spinCount="100000" sqref="GK145 GI145 GF145 GM145 FZ145 GC145" name="Rango2_31_2_86"/>
    <protectedRange algorithmName="SHA-512" hashValue="YXHanhqXL0e4jPrzkCF8r/22WmlCviFUW909WKuG1JOcU0mp0/Huh0aP3EaGYxV2ep0WGu48HsShAy4Ka2uOiw==" saltValue="h/7U5iwJm7DLR4tRVfwZYw==" spinCount="100000" sqref="GJ145 GD145" name="Rango2_33_62"/>
    <protectedRange algorithmName="SHA-512" hashValue="pL4tgTKqwEsWSIEGFTBd+4pvEhE7d5Q99Eijs+L/Y1rhA0saQGGRJw5Pv2HLOP0quglztFwB6WVnQ1YGxd4AiQ==" saltValue="IF5mhk2RcoEjrcYppes1VA==" spinCount="100000" sqref="FU145" name="Rango2_30_56"/>
    <protectedRange algorithmName="SHA-512" hashValue="EEHzbvEYwO1eufllBljOz0uf9BJ2ENtvOScQ7IsS321QhYbwKn7qhHKKP8cKj02rTDvVRMWvwQ1ZP0mZWsBprQ==" saltValue="CjXqBRFbKezlWOFV37MnDQ==" spinCount="100000" sqref="GX146 GO146 GR146:GS146" name="Rango2_30_2_80"/>
    <protectedRange algorithmName="SHA-512" hashValue="Rgskw+AQdeJ5qbJdarzTa3SCkJfDGziy0Uan5N0F3IWn/H3Z/e+VcB56R7Nes7MPxNHewNP1sSSucVjz3iTLeA==" saltValue="qKZH3DnwaZHBzy3cBZo1qQ==" spinCount="100000" sqref="GG146" name="Rango2_31_28_55"/>
    <protectedRange algorithmName="SHA-512" hashValue="Umj9+5Ys20VQPxBFtc6qE5LtKKSgPKwit+B8dd4XnEUaLfBM2ozpkEC4YxwK0SbBiAHDDex+pY+LomQ0lyuamQ==" saltValue="N2/MCRws+mmA+NXw0axolg==" spinCount="100000" sqref="GK146 GI146 GF146 GM146 FZ146 GC146" name="Rango2_31_2_87"/>
    <protectedRange algorithmName="SHA-512" hashValue="YXHanhqXL0e4jPrzkCF8r/22WmlCviFUW909WKuG1JOcU0mp0/Huh0aP3EaGYxV2ep0WGu48HsShAy4Ka2uOiw==" saltValue="h/7U5iwJm7DLR4tRVfwZYw==" spinCount="100000" sqref="GJ146 GD146" name="Rango2_33_63"/>
    <protectedRange algorithmName="SHA-512" hashValue="pL4tgTKqwEsWSIEGFTBd+4pvEhE7d5Q99Eijs+L/Y1rhA0saQGGRJw5Pv2HLOP0quglztFwB6WVnQ1YGxd4AiQ==" saltValue="IF5mhk2RcoEjrcYppes1VA==" spinCount="100000" sqref="FU146" name="Rango2_30_57"/>
    <protectedRange algorithmName="SHA-512" hashValue="EEHzbvEYwO1eufllBljOz0uf9BJ2ENtvOScQ7IsS321QhYbwKn7qhHKKP8cKj02rTDvVRMWvwQ1ZP0mZWsBprQ==" saltValue="CjXqBRFbKezlWOFV37MnDQ==" spinCount="100000" sqref="GX147:GX148 GO147:GO148 GR147:GS148" name="Rango2_30_2_81"/>
    <protectedRange algorithmName="SHA-512" hashValue="Rgskw+AQdeJ5qbJdarzTa3SCkJfDGziy0Uan5N0F3IWn/H3Z/e+VcB56R7Nes7MPxNHewNP1sSSucVjz3iTLeA==" saltValue="qKZH3DnwaZHBzy3cBZo1qQ==" spinCount="100000" sqref="GG147:GG148" name="Rango2_31_28_56"/>
    <protectedRange algorithmName="SHA-512" hashValue="Umj9+5Ys20VQPxBFtc6qE5LtKKSgPKwit+B8dd4XnEUaLfBM2ozpkEC4YxwK0SbBiAHDDex+pY+LomQ0lyuamQ==" saltValue="N2/MCRws+mmA+NXw0axolg==" spinCount="100000" sqref="GK147:GK148 GI147:GI148 GF147:GF148 GM147:GM148 FZ147:FZ148 GC148" name="Rango2_31_2_88"/>
    <protectedRange algorithmName="SHA-512" hashValue="YXHanhqXL0e4jPrzkCF8r/22WmlCviFUW909WKuG1JOcU0mp0/Huh0aP3EaGYxV2ep0WGu48HsShAy4Ka2uOiw==" saltValue="h/7U5iwJm7DLR4tRVfwZYw==" spinCount="100000" sqref="GJ147:GJ148 GD147:GD148" name="Rango2_33_64"/>
    <protectedRange algorithmName="SHA-512" hashValue="pL4tgTKqwEsWSIEGFTBd+4pvEhE7d5Q99Eijs+L/Y1rhA0saQGGRJw5Pv2HLOP0quglztFwB6WVnQ1YGxd4AiQ==" saltValue="IF5mhk2RcoEjrcYppes1VA==" spinCount="100000" sqref="FU147:FU148" name="Rango2_30_58"/>
    <protectedRange algorithmName="SHA-512" hashValue="EEHzbvEYwO1eufllBljOz0uf9BJ2ENtvOScQ7IsS321QhYbwKn7qhHKKP8cKj02rTDvVRMWvwQ1ZP0mZWsBprQ==" saltValue="CjXqBRFbKezlWOFV37MnDQ==" spinCount="100000" sqref="GX149:GX150 GO149:GO150 GR149:GS150" name="Rango2_30_2_82"/>
    <protectedRange algorithmName="SHA-512" hashValue="Rgskw+AQdeJ5qbJdarzTa3SCkJfDGziy0Uan5N0F3IWn/H3Z/e+VcB56R7Nes7MPxNHewNP1sSSucVjz3iTLeA==" saltValue="qKZH3DnwaZHBzy3cBZo1qQ==" spinCount="100000" sqref="GG149:GG150" name="Rango2_31_28_57"/>
    <protectedRange algorithmName="SHA-512" hashValue="Umj9+5Ys20VQPxBFtc6qE5LtKKSgPKwit+B8dd4XnEUaLfBM2ozpkEC4YxwK0SbBiAHDDex+pY+LomQ0lyuamQ==" saltValue="N2/MCRws+mmA+NXw0axolg==" spinCount="100000" sqref="GK149:GK150 GI149:GI150 GF149:GF150 GM149:GM150 FZ149:FZ150" name="Rango2_31_2_89"/>
    <protectedRange algorithmName="SHA-512" hashValue="YXHanhqXL0e4jPrzkCF8r/22WmlCviFUW909WKuG1JOcU0mp0/Huh0aP3EaGYxV2ep0WGu48HsShAy4Ka2uOiw==" saltValue="h/7U5iwJm7DLR4tRVfwZYw==" spinCount="100000" sqref="GJ149:GJ150 GD149:GD150" name="Rango2_33_65"/>
    <protectedRange algorithmName="SHA-512" hashValue="pL4tgTKqwEsWSIEGFTBd+4pvEhE7d5Q99Eijs+L/Y1rhA0saQGGRJw5Pv2HLOP0quglztFwB6WVnQ1YGxd4AiQ==" saltValue="IF5mhk2RcoEjrcYppes1VA==" spinCount="100000" sqref="FU149:FU150" name="Rango2_30_59"/>
    <protectedRange algorithmName="SHA-512" hashValue="EEHzbvEYwO1eufllBljOz0uf9BJ2ENtvOScQ7IsS321QhYbwKn7qhHKKP8cKj02rTDvVRMWvwQ1ZP0mZWsBprQ==" saltValue="CjXqBRFbKezlWOFV37MnDQ==" spinCount="100000" sqref="GX151 GO151 GR151:GS151" name="Rango2_30_2_83"/>
    <protectedRange algorithmName="SHA-512" hashValue="Rgskw+AQdeJ5qbJdarzTa3SCkJfDGziy0Uan5N0F3IWn/H3Z/e+VcB56R7Nes7MPxNHewNP1sSSucVjz3iTLeA==" saltValue="qKZH3DnwaZHBzy3cBZo1qQ==" spinCount="100000" sqref="GG151" name="Rango2_31_28_58"/>
    <protectedRange algorithmName="SHA-512" hashValue="Umj9+5Ys20VQPxBFtc6qE5LtKKSgPKwit+B8dd4XnEUaLfBM2ozpkEC4YxwK0SbBiAHDDex+pY+LomQ0lyuamQ==" saltValue="N2/MCRws+mmA+NXw0axolg==" spinCount="100000" sqref="GK151 GI151 GF151 GM151 FZ151 GC151" name="Rango2_31_2_90"/>
    <protectedRange algorithmName="SHA-512" hashValue="YXHanhqXL0e4jPrzkCF8r/22WmlCviFUW909WKuG1JOcU0mp0/Huh0aP3EaGYxV2ep0WGu48HsShAy4Ka2uOiw==" saltValue="h/7U5iwJm7DLR4tRVfwZYw==" spinCount="100000" sqref="GJ151 GD151" name="Rango2_33_66"/>
    <protectedRange algorithmName="SHA-512" hashValue="pL4tgTKqwEsWSIEGFTBd+4pvEhE7d5Q99Eijs+L/Y1rhA0saQGGRJw5Pv2HLOP0quglztFwB6WVnQ1YGxd4AiQ==" saltValue="IF5mhk2RcoEjrcYppes1VA==" spinCount="100000" sqref="FU151" name="Rango2_30_60"/>
    <protectedRange algorithmName="SHA-512" hashValue="EEHzbvEYwO1eufllBljOz0uf9BJ2ENtvOScQ7IsS321QhYbwKn7qhHKKP8cKj02rTDvVRMWvwQ1ZP0mZWsBprQ==" saltValue="CjXqBRFbKezlWOFV37MnDQ==" spinCount="100000" sqref="GX152 GO152 GR152:GS152" name="Rango2_30_2_84"/>
    <protectedRange algorithmName="SHA-512" hashValue="Rgskw+AQdeJ5qbJdarzTa3SCkJfDGziy0Uan5N0F3IWn/H3Z/e+VcB56R7Nes7MPxNHewNP1sSSucVjz3iTLeA==" saltValue="qKZH3DnwaZHBzy3cBZo1qQ==" spinCount="100000" sqref="GG152" name="Rango2_31_28_59"/>
    <protectedRange algorithmName="SHA-512" hashValue="Umj9+5Ys20VQPxBFtc6qE5LtKKSgPKwit+B8dd4XnEUaLfBM2ozpkEC4YxwK0SbBiAHDDex+pY+LomQ0lyuamQ==" saltValue="N2/MCRws+mmA+NXw0axolg==" spinCount="100000" sqref="GK152 GI152 GF152 GM152 FZ152 GC152" name="Rango2_31_2_91"/>
    <protectedRange algorithmName="SHA-512" hashValue="YXHanhqXL0e4jPrzkCF8r/22WmlCviFUW909WKuG1JOcU0mp0/Huh0aP3EaGYxV2ep0WGu48HsShAy4Ka2uOiw==" saltValue="h/7U5iwJm7DLR4tRVfwZYw==" spinCount="100000" sqref="GJ152 GD152" name="Rango2_33_67"/>
    <protectedRange algorithmName="SHA-512" hashValue="pL4tgTKqwEsWSIEGFTBd+4pvEhE7d5Q99Eijs+L/Y1rhA0saQGGRJw5Pv2HLOP0quglztFwB6WVnQ1YGxd4AiQ==" saltValue="IF5mhk2RcoEjrcYppes1VA==" spinCount="100000" sqref="FU152" name="Rango2_30_61"/>
    <protectedRange algorithmName="SHA-512" hashValue="EEHzbvEYwO1eufllBljOz0uf9BJ2ENtvOScQ7IsS321QhYbwKn7qhHKKP8cKj02rTDvVRMWvwQ1ZP0mZWsBprQ==" saltValue="CjXqBRFbKezlWOFV37MnDQ==" spinCount="100000" sqref="GX153 GO153 GR153:GS153" name="Rango2_30_2_85"/>
    <protectedRange algorithmName="SHA-512" hashValue="Rgskw+AQdeJ5qbJdarzTa3SCkJfDGziy0Uan5N0F3IWn/H3Z/e+VcB56R7Nes7MPxNHewNP1sSSucVjz3iTLeA==" saltValue="qKZH3DnwaZHBzy3cBZo1qQ==" spinCount="100000" sqref="GG153" name="Rango2_31_28_60"/>
    <protectedRange algorithmName="SHA-512" hashValue="Umj9+5Ys20VQPxBFtc6qE5LtKKSgPKwit+B8dd4XnEUaLfBM2ozpkEC4YxwK0SbBiAHDDex+pY+LomQ0lyuamQ==" saltValue="N2/MCRws+mmA+NXw0axolg==" spinCount="100000" sqref="GK153 GI153 GF153 GM153 FZ153" name="Rango2_31_2_92"/>
    <protectedRange algorithmName="SHA-512" hashValue="YXHanhqXL0e4jPrzkCF8r/22WmlCviFUW909WKuG1JOcU0mp0/Huh0aP3EaGYxV2ep0WGu48HsShAy4Ka2uOiw==" saltValue="h/7U5iwJm7DLR4tRVfwZYw==" spinCount="100000" sqref="GJ153 GD153" name="Rango2_33_68"/>
    <protectedRange algorithmName="SHA-512" hashValue="pL4tgTKqwEsWSIEGFTBd+4pvEhE7d5Q99Eijs+L/Y1rhA0saQGGRJw5Pv2HLOP0quglztFwB6WVnQ1YGxd4AiQ==" saltValue="IF5mhk2RcoEjrcYppes1VA==" spinCount="100000" sqref="FU153" name="Rango2_30_62"/>
    <protectedRange algorithmName="SHA-512" hashValue="EEHzbvEYwO1eufllBljOz0uf9BJ2ENtvOScQ7IsS321QhYbwKn7qhHKKP8cKj02rTDvVRMWvwQ1ZP0mZWsBprQ==" saltValue="CjXqBRFbKezlWOFV37MnDQ==" spinCount="100000" sqref="GX154 GO154 GR154:GS154" name="Rango2_30_2_86"/>
    <protectedRange algorithmName="SHA-512" hashValue="Rgskw+AQdeJ5qbJdarzTa3SCkJfDGziy0Uan5N0F3IWn/H3Z/e+VcB56R7Nes7MPxNHewNP1sSSucVjz3iTLeA==" saltValue="qKZH3DnwaZHBzy3cBZo1qQ==" spinCount="100000" sqref="GG154" name="Rango2_31_28_61"/>
    <protectedRange algorithmName="SHA-512" hashValue="Umj9+5Ys20VQPxBFtc6qE5LtKKSgPKwit+B8dd4XnEUaLfBM2ozpkEC4YxwK0SbBiAHDDex+pY+LomQ0lyuamQ==" saltValue="N2/MCRws+mmA+NXw0axolg==" spinCount="100000" sqref="GK154 GI154 GF154 GM154 FZ154" name="Rango2_31_2_93"/>
    <protectedRange algorithmName="SHA-512" hashValue="YXHanhqXL0e4jPrzkCF8r/22WmlCviFUW909WKuG1JOcU0mp0/Huh0aP3EaGYxV2ep0WGu48HsShAy4Ka2uOiw==" saltValue="h/7U5iwJm7DLR4tRVfwZYw==" spinCount="100000" sqref="GJ154 GD154" name="Rango2_33_69"/>
    <protectedRange algorithmName="SHA-512" hashValue="pL4tgTKqwEsWSIEGFTBd+4pvEhE7d5Q99Eijs+L/Y1rhA0saQGGRJw5Pv2HLOP0quglztFwB6WVnQ1YGxd4AiQ==" saltValue="IF5mhk2RcoEjrcYppes1VA==" spinCount="100000" sqref="FU154" name="Rango2_30_63"/>
    <protectedRange algorithmName="SHA-512" hashValue="EEHzbvEYwO1eufllBljOz0uf9BJ2ENtvOScQ7IsS321QhYbwKn7qhHKKP8cKj02rTDvVRMWvwQ1ZP0mZWsBprQ==" saltValue="CjXqBRFbKezlWOFV37MnDQ==" spinCount="100000" sqref="GX155 GO155 GR155:GS155" name="Rango2_30_2_87"/>
    <protectedRange algorithmName="SHA-512" hashValue="Rgskw+AQdeJ5qbJdarzTa3SCkJfDGziy0Uan5N0F3IWn/H3Z/e+VcB56R7Nes7MPxNHewNP1sSSucVjz3iTLeA==" saltValue="qKZH3DnwaZHBzy3cBZo1qQ==" spinCount="100000" sqref="GG155" name="Rango2_31_28_62"/>
    <protectedRange algorithmName="SHA-512" hashValue="Umj9+5Ys20VQPxBFtc6qE5LtKKSgPKwit+B8dd4XnEUaLfBM2ozpkEC4YxwK0SbBiAHDDex+pY+LomQ0lyuamQ==" saltValue="N2/MCRws+mmA+NXw0axolg==" spinCount="100000" sqref="GK155 GI155 GF155 GM155 FZ155 GC155" name="Rango2_31_2_94"/>
    <protectedRange algorithmName="SHA-512" hashValue="YXHanhqXL0e4jPrzkCF8r/22WmlCviFUW909WKuG1JOcU0mp0/Huh0aP3EaGYxV2ep0WGu48HsShAy4Ka2uOiw==" saltValue="h/7U5iwJm7DLR4tRVfwZYw==" spinCount="100000" sqref="GJ155 GD155" name="Rango2_33_70"/>
    <protectedRange algorithmName="SHA-512" hashValue="pL4tgTKqwEsWSIEGFTBd+4pvEhE7d5Q99Eijs+L/Y1rhA0saQGGRJw5Pv2HLOP0quglztFwB6WVnQ1YGxd4AiQ==" saltValue="IF5mhk2RcoEjrcYppes1VA==" spinCount="100000" sqref="FU155" name="Rango2_30_64"/>
    <protectedRange algorithmName="SHA-512" hashValue="EEHzbvEYwO1eufllBljOz0uf9BJ2ENtvOScQ7IsS321QhYbwKn7qhHKKP8cKj02rTDvVRMWvwQ1ZP0mZWsBprQ==" saltValue="CjXqBRFbKezlWOFV37MnDQ==" spinCount="100000" sqref="GX156:GX157 GO156:GO157 GR156:GS157" name="Rango2_30_2_88"/>
    <protectedRange algorithmName="SHA-512" hashValue="Rgskw+AQdeJ5qbJdarzTa3SCkJfDGziy0Uan5N0F3IWn/H3Z/e+VcB56R7Nes7MPxNHewNP1sSSucVjz3iTLeA==" saltValue="qKZH3DnwaZHBzy3cBZo1qQ==" spinCount="100000" sqref="GG156:GG157" name="Rango2_31_28_63"/>
    <protectedRange algorithmName="SHA-512" hashValue="Umj9+5Ys20VQPxBFtc6qE5LtKKSgPKwit+B8dd4XnEUaLfBM2ozpkEC4YxwK0SbBiAHDDex+pY+LomQ0lyuamQ==" saltValue="N2/MCRws+mmA+NXw0axolg==" spinCount="100000" sqref="GK156:GK157 GI156:GI157 GF156:GF157 GM156:GM157 FZ156:FZ157 GC157" name="Rango2_31_2_95"/>
    <protectedRange algorithmName="SHA-512" hashValue="YXHanhqXL0e4jPrzkCF8r/22WmlCviFUW909WKuG1JOcU0mp0/Huh0aP3EaGYxV2ep0WGu48HsShAy4Ka2uOiw==" saltValue="h/7U5iwJm7DLR4tRVfwZYw==" spinCount="100000" sqref="GJ156:GJ157 GD156:GD157" name="Rango2_33_71"/>
    <protectedRange algorithmName="SHA-512" hashValue="pL4tgTKqwEsWSIEGFTBd+4pvEhE7d5Q99Eijs+L/Y1rhA0saQGGRJw5Pv2HLOP0quglztFwB6WVnQ1YGxd4AiQ==" saltValue="IF5mhk2RcoEjrcYppes1VA==" spinCount="100000" sqref="FU156:FU157" name="Rango2_30_65"/>
    <protectedRange algorithmName="SHA-512" hashValue="EEHzbvEYwO1eufllBljOz0uf9BJ2ENtvOScQ7IsS321QhYbwKn7qhHKKP8cKj02rTDvVRMWvwQ1ZP0mZWsBprQ==" saltValue="CjXqBRFbKezlWOFV37MnDQ==" spinCount="100000" sqref="GX158 GO158 GR158:GS158" name="Rango2_30_2_89"/>
    <protectedRange algorithmName="SHA-512" hashValue="Rgskw+AQdeJ5qbJdarzTa3SCkJfDGziy0Uan5N0F3IWn/H3Z/e+VcB56R7Nes7MPxNHewNP1sSSucVjz3iTLeA==" saltValue="qKZH3DnwaZHBzy3cBZo1qQ==" spinCount="100000" sqref="GG158" name="Rango2_31_28_64"/>
    <protectedRange algorithmName="SHA-512" hashValue="Umj9+5Ys20VQPxBFtc6qE5LtKKSgPKwit+B8dd4XnEUaLfBM2ozpkEC4YxwK0SbBiAHDDex+pY+LomQ0lyuamQ==" saltValue="N2/MCRws+mmA+NXw0axolg==" spinCount="100000" sqref="GK158 GI158 GF158 GM158 FZ158" name="Rango2_31_2_96"/>
    <protectedRange algorithmName="SHA-512" hashValue="YXHanhqXL0e4jPrzkCF8r/22WmlCviFUW909WKuG1JOcU0mp0/Huh0aP3EaGYxV2ep0WGu48HsShAy4Ka2uOiw==" saltValue="h/7U5iwJm7DLR4tRVfwZYw==" spinCount="100000" sqref="GJ158 GD158" name="Rango2_33_72"/>
    <protectedRange algorithmName="SHA-512" hashValue="pL4tgTKqwEsWSIEGFTBd+4pvEhE7d5Q99Eijs+L/Y1rhA0saQGGRJw5Pv2HLOP0quglztFwB6WVnQ1YGxd4AiQ==" saltValue="IF5mhk2RcoEjrcYppes1VA==" spinCount="100000" sqref="FU158" name="Rango2_30_66"/>
    <protectedRange algorithmName="SHA-512" hashValue="EEHzbvEYwO1eufllBljOz0uf9BJ2ENtvOScQ7IsS321QhYbwKn7qhHKKP8cKj02rTDvVRMWvwQ1ZP0mZWsBprQ==" saltValue="CjXqBRFbKezlWOFV37MnDQ==" spinCount="100000" sqref="GX159:GX162 GO159:GO162 GR159:GS162" name="Rango2_30_2_90"/>
    <protectedRange algorithmName="SHA-512" hashValue="Rgskw+AQdeJ5qbJdarzTa3SCkJfDGziy0Uan5N0F3IWn/H3Z/e+VcB56R7Nes7MPxNHewNP1sSSucVjz3iTLeA==" saltValue="qKZH3DnwaZHBzy3cBZo1qQ==" spinCount="100000" sqref="GG159:GG162" name="Rango2_31_28_65"/>
    <protectedRange algorithmName="SHA-512" hashValue="Umj9+5Ys20VQPxBFtc6qE5LtKKSgPKwit+B8dd4XnEUaLfBM2ozpkEC4YxwK0SbBiAHDDex+pY+LomQ0lyuamQ==" saltValue="N2/MCRws+mmA+NXw0axolg==" spinCount="100000" sqref="GK159:GK162 GI159:GI162 GF159:GF162 GM159:GM162 FZ159:FZ162 GC162" name="Rango2_31_2_97"/>
    <protectedRange algorithmName="SHA-512" hashValue="YXHanhqXL0e4jPrzkCF8r/22WmlCviFUW909WKuG1JOcU0mp0/Huh0aP3EaGYxV2ep0WGu48HsShAy4Ka2uOiw==" saltValue="h/7U5iwJm7DLR4tRVfwZYw==" spinCount="100000" sqref="GJ159:GJ162 GD159:GD160 GD162" name="Rango2_33_73"/>
    <protectedRange algorithmName="SHA-512" hashValue="pL4tgTKqwEsWSIEGFTBd+4pvEhE7d5Q99Eijs+L/Y1rhA0saQGGRJw5Pv2HLOP0quglztFwB6WVnQ1YGxd4AiQ==" saltValue="IF5mhk2RcoEjrcYppes1VA==" spinCount="100000" sqref="FU159:FU162" name="Rango2_30_67"/>
    <protectedRange algorithmName="SHA-512" hashValue="EEHzbvEYwO1eufllBljOz0uf9BJ2ENtvOScQ7IsS321QhYbwKn7qhHKKP8cKj02rTDvVRMWvwQ1ZP0mZWsBprQ==" saltValue="CjXqBRFbKezlWOFV37MnDQ==" spinCount="100000" sqref="GX163 GO163 GR163:GS163" name="Rango2_30_2_91"/>
    <protectedRange algorithmName="SHA-512" hashValue="Rgskw+AQdeJ5qbJdarzTa3SCkJfDGziy0Uan5N0F3IWn/H3Z/e+VcB56R7Nes7MPxNHewNP1sSSucVjz3iTLeA==" saltValue="qKZH3DnwaZHBzy3cBZo1qQ==" spinCount="100000" sqref="GG163" name="Rango2_31_28_66"/>
    <protectedRange algorithmName="SHA-512" hashValue="Umj9+5Ys20VQPxBFtc6qE5LtKKSgPKwit+B8dd4XnEUaLfBM2ozpkEC4YxwK0SbBiAHDDex+pY+LomQ0lyuamQ==" saltValue="N2/MCRws+mmA+NXw0axolg==" spinCount="100000" sqref="GK163 GI163 GF163 GM163 FZ163" name="Rango2_31_2_98"/>
    <protectedRange algorithmName="SHA-512" hashValue="YXHanhqXL0e4jPrzkCF8r/22WmlCviFUW909WKuG1JOcU0mp0/Huh0aP3EaGYxV2ep0WGu48HsShAy4Ka2uOiw==" saltValue="h/7U5iwJm7DLR4tRVfwZYw==" spinCount="100000" sqref="GJ163 GD163" name="Rango2_33_74"/>
    <protectedRange algorithmName="SHA-512" hashValue="pL4tgTKqwEsWSIEGFTBd+4pvEhE7d5Q99Eijs+L/Y1rhA0saQGGRJw5Pv2HLOP0quglztFwB6WVnQ1YGxd4AiQ==" saltValue="IF5mhk2RcoEjrcYppes1VA==" spinCount="100000" sqref="FU163" name="Rango2_30_68"/>
    <protectedRange algorithmName="SHA-512" hashValue="EEHzbvEYwO1eufllBljOz0uf9BJ2ENtvOScQ7IsS321QhYbwKn7qhHKKP8cKj02rTDvVRMWvwQ1ZP0mZWsBprQ==" saltValue="CjXqBRFbKezlWOFV37MnDQ==" spinCount="100000" sqref="GX164 GO164 GR164:GS164" name="Rango2_30_2_92"/>
    <protectedRange algorithmName="SHA-512" hashValue="Rgskw+AQdeJ5qbJdarzTa3SCkJfDGziy0Uan5N0F3IWn/H3Z/e+VcB56R7Nes7MPxNHewNP1sSSucVjz3iTLeA==" saltValue="qKZH3DnwaZHBzy3cBZo1qQ==" spinCount="100000" sqref="GG164" name="Rango2_31_28_67"/>
    <protectedRange algorithmName="SHA-512" hashValue="Umj9+5Ys20VQPxBFtc6qE5LtKKSgPKwit+B8dd4XnEUaLfBM2ozpkEC4YxwK0SbBiAHDDex+pY+LomQ0lyuamQ==" saltValue="N2/MCRws+mmA+NXw0axolg==" spinCount="100000" sqref="GK164 GI164 GF164 GM164 FZ164 GC164" name="Rango2_31_2_99"/>
    <protectedRange algorithmName="SHA-512" hashValue="YXHanhqXL0e4jPrzkCF8r/22WmlCviFUW909WKuG1JOcU0mp0/Huh0aP3EaGYxV2ep0WGu48HsShAy4Ka2uOiw==" saltValue="h/7U5iwJm7DLR4tRVfwZYw==" spinCount="100000" sqref="GJ164 GD164" name="Rango2_33_75"/>
    <protectedRange algorithmName="SHA-512" hashValue="pL4tgTKqwEsWSIEGFTBd+4pvEhE7d5Q99Eijs+L/Y1rhA0saQGGRJw5Pv2HLOP0quglztFwB6WVnQ1YGxd4AiQ==" saltValue="IF5mhk2RcoEjrcYppes1VA==" spinCount="100000" sqref="FU164" name="Rango2_30_69"/>
    <protectedRange algorithmName="SHA-512" hashValue="EEHzbvEYwO1eufllBljOz0uf9BJ2ENtvOScQ7IsS321QhYbwKn7qhHKKP8cKj02rTDvVRMWvwQ1ZP0mZWsBprQ==" saltValue="CjXqBRFbKezlWOFV37MnDQ==" spinCount="100000" sqref="GX165:GX166 GO165:GO166 GR165:GS166" name="Rango2_30_2_93"/>
    <protectedRange algorithmName="SHA-512" hashValue="Rgskw+AQdeJ5qbJdarzTa3SCkJfDGziy0Uan5N0F3IWn/H3Z/e+VcB56R7Nes7MPxNHewNP1sSSucVjz3iTLeA==" saltValue="qKZH3DnwaZHBzy3cBZo1qQ==" spinCount="100000" sqref="GG166" name="Rango2_31_28_68"/>
    <protectedRange algorithmName="SHA-512" hashValue="YXHanhqXL0e4jPrzkCF8r/22WmlCviFUW909WKuG1JOcU0mp0/Huh0aP3EaGYxV2ep0WGu48HsShAy4Ka2uOiw==" saltValue="h/7U5iwJm7DLR4tRVfwZYw==" spinCount="100000" sqref="GJ165:GJ166 GD165:GD166" name="Rango2_33_76"/>
    <protectedRange algorithmName="SHA-512" hashValue="pL4tgTKqwEsWSIEGFTBd+4pvEhE7d5Q99Eijs+L/Y1rhA0saQGGRJw5Pv2HLOP0quglztFwB6WVnQ1YGxd4AiQ==" saltValue="IF5mhk2RcoEjrcYppes1VA==" spinCount="100000" sqref="FU165:FU166" name="Rango2_30_70"/>
    <protectedRange algorithmName="SHA-512" hashValue="EEHzbvEYwO1eufllBljOz0uf9BJ2ENtvOScQ7IsS321QhYbwKn7qhHKKP8cKj02rTDvVRMWvwQ1ZP0mZWsBprQ==" saltValue="CjXqBRFbKezlWOFV37MnDQ==" spinCount="100000" sqref="GX167 GO167 GR167:GS167" name="Rango2_30_2_94"/>
    <protectedRange algorithmName="SHA-512" hashValue="Rgskw+AQdeJ5qbJdarzTa3SCkJfDGziy0Uan5N0F3IWn/H3Z/e+VcB56R7Nes7MPxNHewNP1sSSucVjz3iTLeA==" saltValue="qKZH3DnwaZHBzy3cBZo1qQ==" spinCount="100000" sqref="GG167" name="Rango2_31_28_69"/>
    <protectedRange algorithmName="SHA-512" hashValue="YXHanhqXL0e4jPrzkCF8r/22WmlCviFUW909WKuG1JOcU0mp0/Huh0aP3EaGYxV2ep0WGu48HsShAy4Ka2uOiw==" saltValue="h/7U5iwJm7DLR4tRVfwZYw==" spinCount="100000" sqref="GJ167" name="Rango2_33_77"/>
    <protectedRange algorithmName="SHA-512" hashValue="pL4tgTKqwEsWSIEGFTBd+4pvEhE7d5Q99Eijs+L/Y1rhA0saQGGRJw5Pv2HLOP0quglztFwB6WVnQ1YGxd4AiQ==" saltValue="IF5mhk2RcoEjrcYppes1VA==" spinCount="100000" sqref="FU167" name="Rango2_30_71"/>
    <protectedRange algorithmName="SHA-512" hashValue="EEHzbvEYwO1eufllBljOz0uf9BJ2ENtvOScQ7IsS321QhYbwKn7qhHKKP8cKj02rTDvVRMWvwQ1ZP0mZWsBprQ==" saltValue="CjXqBRFbKezlWOFV37MnDQ==" spinCount="100000" sqref="GX168 GO168 GR168:GS168" name="Rango2_30_2_95"/>
    <protectedRange algorithmName="SHA-512" hashValue="Rgskw+AQdeJ5qbJdarzTa3SCkJfDGziy0Uan5N0F3IWn/H3Z/e+VcB56R7Nes7MPxNHewNP1sSSucVjz3iTLeA==" saltValue="qKZH3DnwaZHBzy3cBZo1qQ==" spinCount="100000" sqref="GG168" name="Rango2_31_28_70"/>
    <protectedRange algorithmName="SHA-512" hashValue="YXHanhqXL0e4jPrzkCF8r/22WmlCviFUW909WKuG1JOcU0mp0/Huh0aP3EaGYxV2ep0WGu48HsShAy4Ka2uOiw==" saltValue="h/7U5iwJm7DLR4tRVfwZYw==" spinCount="100000" sqref="GJ168" name="Rango2_33_78"/>
    <protectedRange algorithmName="SHA-512" hashValue="pL4tgTKqwEsWSIEGFTBd+4pvEhE7d5Q99Eijs+L/Y1rhA0saQGGRJw5Pv2HLOP0quglztFwB6WVnQ1YGxd4AiQ==" saltValue="IF5mhk2RcoEjrcYppes1VA==" spinCount="100000" sqref="FU168" name="Rango2_30_72"/>
    <protectedRange algorithmName="SHA-512" hashValue="EEHzbvEYwO1eufllBljOz0uf9BJ2ENtvOScQ7IsS321QhYbwKn7qhHKKP8cKj02rTDvVRMWvwQ1ZP0mZWsBprQ==" saltValue="CjXqBRFbKezlWOFV37MnDQ==" spinCount="100000" sqref="GX169 GO169 GR169:GS169" name="Rango2_30_2_96"/>
    <protectedRange algorithmName="SHA-512" hashValue="Rgskw+AQdeJ5qbJdarzTa3SCkJfDGziy0Uan5N0F3IWn/H3Z/e+VcB56R7Nes7MPxNHewNP1sSSucVjz3iTLeA==" saltValue="qKZH3DnwaZHBzy3cBZo1qQ==" spinCount="100000" sqref="GG169" name="Rango2_31_28_71"/>
    <protectedRange algorithmName="SHA-512" hashValue="YXHanhqXL0e4jPrzkCF8r/22WmlCviFUW909WKuG1JOcU0mp0/Huh0aP3EaGYxV2ep0WGu48HsShAy4Ka2uOiw==" saltValue="h/7U5iwJm7DLR4tRVfwZYw==" spinCount="100000" sqref="GJ169 GD169" name="Rango2_33_79"/>
    <protectedRange algorithmName="SHA-512" hashValue="pL4tgTKqwEsWSIEGFTBd+4pvEhE7d5Q99Eijs+L/Y1rhA0saQGGRJw5Pv2HLOP0quglztFwB6WVnQ1YGxd4AiQ==" saltValue="IF5mhk2RcoEjrcYppes1VA==" spinCount="100000" sqref="FU169" name="Rango2_30_73"/>
    <protectedRange algorithmName="SHA-512" hashValue="EEHzbvEYwO1eufllBljOz0uf9BJ2ENtvOScQ7IsS321QhYbwKn7qhHKKP8cKj02rTDvVRMWvwQ1ZP0mZWsBprQ==" saltValue="CjXqBRFbKezlWOFV37MnDQ==" spinCount="100000" sqref="GX170 GO170 GR170:GS170" name="Rango2_30_2_97"/>
    <protectedRange algorithmName="SHA-512" hashValue="Rgskw+AQdeJ5qbJdarzTa3SCkJfDGziy0Uan5N0F3IWn/H3Z/e+VcB56R7Nes7MPxNHewNP1sSSucVjz3iTLeA==" saltValue="qKZH3DnwaZHBzy3cBZo1qQ==" spinCount="100000" sqref="GG170" name="Rango2_31_28_72"/>
    <protectedRange algorithmName="SHA-512" hashValue="YXHanhqXL0e4jPrzkCF8r/22WmlCviFUW909WKuG1JOcU0mp0/Huh0aP3EaGYxV2ep0WGu48HsShAy4Ka2uOiw==" saltValue="h/7U5iwJm7DLR4tRVfwZYw==" spinCount="100000" sqref="GJ170 GD170" name="Rango2_33_80"/>
    <protectedRange algorithmName="SHA-512" hashValue="pL4tgTKqwEsWSIEGFTBd+4pvEhE7d5Q99Eijs+L/Y1rhA0saQGGRJw5Pv2HLOP0quglztFwB6WVnQ1YGxd4AiQ==" saltValue="IF5mhk2RcoEjrcYppes1VA==" spinCount="100000" sqref="FU170" name="Rango2_30_74"/>
    <protectedRange algorithmName="SHA-512" hashValue="EEHzbvEYwO1eufllBljOz0uf9BJ2ENtvOScQ7IsS321QhYbwKn7qhHKKP8cKj02rTDvVRMWvwQ1ZP0mZWsBprQ==" saltValue="CjXqBRFbKezlWOFV37MnDQ==" spinCount="100000" sqref="GX171 GO171 GR171:GS171" name="Rango2_30_2_98"/>
    <protectedRange algorithmName="SHA-512" hashValue="Rgskw+AQdeJ5qbJdarzTa3SCkJfDGziy0Uan5N0F3IWn/H3Z/e+VcB56R7Nes7MPxNHewNP1sSSucVjz3iTLeA==" saltValue="qKZH3DnwaZHBzy3cBZo1qQ==" spinCount="100000" sqref="GG171" name="Rango2_31_28_73"/>
    <protectedRange algorithmName="SHA-512" hashValue="YXHanhqXL0e4jPrzkCF8r/22WmlCviFUW909WKuG1JOcU0mp0/Huh0aP3EaGYxV2ep0WGu48HsShAy4Ka2uOiw==" saltValue="h/7U5iwJm7DLR4tRVfwZYw==" spinCount="100000" sqref="GJ171" name="Rango2_33_81"/>
    <protectedRange algorithmName="SHA-512" hashValue="pL4tgTKqwEsWSIEGFTBd+4pvEhE7d5Q99Eijs+L/Y1rhA0saQGGRJw5Pv2HLOP0quglztFwB6WVnQ1YGxd4AiQ==" saltValue="IF5mhk2RcoEjrcYppes1VA==" spinCount="100000" sqref="FU171" name="Rango2_30_75"/>
    <protectedRange algorithmName="SHA-512" hashValue="EEHzbvEYwO1eufllBljOz0uf9BJ2ENtvOScQ7IsS321QhYbwKn7qhHKKP8cKj02rTDvVRMWvwQ1ZP0mZWsBprQ==" saltValue="CjXqBRFbKezlWOFV37MnDQ==" spinCount="100000" sqref="GX172:GX173 GO172:GO173 GR172:GS173" name="Rango2_30_2_99"/>
    <protectedRange algorithmName="SHA-512" hashValue="Rgskw+AQdeJ5qbJdarzTa3SCkJfDGziy0Uan5N0F3IWn/H3Z/e+VcB56R7Nes7MPxNHewNP1sSSucVjz3iTLeA==" saltValue="qKZH3DnwaZHBzy3cBZo1qQ==" spinCount="100000" sqref="GG172:GG173" name="Rango2_31_28_74"/>
    <protectedRange algorithmName="SHA-512" hashValue="YXHanhqXL0e4jPrzkCF8r/22WmlCviFUW909WKuG1JOcU0mp0/Huh0aP3EaGYxV2ep0WGu48HsShAy4Ka2uOiw==" saltValue="h/7U5iwJm7DLR4tRVfwZYw==" spinCount="100000" sqref="GJ172:GJ173 GD172:GD173" name="Rango2_33_82"/>
    <protectedRange algorithmName="SHA-512" hashValue="pL4tgTKqwEsWSIEGFTBd+4pvEhE7d5Q99Eijs+L/Y1rhA0saQGGRJw5Pv2HLOP0quglztFwB6WVnQ1YGxd4AiQ==" saltValue="IF5mhk2RcoEjrcYppes1VA==" spinCount="100000" sqref="FU172:FU173" name="Rango2_30_76"/>
    <protectedRange algorithmName="SHA-512" hashValue="Rgskw+AQdeJ5qbJdarzTa3SCkJfDGziy0Uan5N0F3IWn/H3Z/e+VcB56R7Nes7MPxNHewNP1sSSucVjz3iTLeA==" saltValue="qKZH3DnwaZHBzy3cBZo1qQ==" spinCount="100000" sqref="GG174:GG176" name="Rango2_31_28_75"/>
    <protectedRange algorithmName="SHA-512" hashValue="YXHanhqXL0e4jPrzkCF8r/22WmlCviFUW909WKuG1JOcU0mp0/Huh0aP3EaGYxV2ep0WGu48HsShAy4Ka2uOiw==" saltValue="h/7U5iwJm7DLR4tRVfwZYw==" spinCount="100000" sqref="GJ174:GJ176 GD175:GD176" name="Rango2_33_83"/>
    <protectedRange algorithmName="SHA-512" hashValue="pL4tgTKqwEsWSIEGFTBd+4pvEhE7d5Q99Eijs+L/Y1rhA0saQGGRJw5Pv2HLOP0quglztFwB6WVnQ1YGxd4AiQ==" saltValue="IF5mhk2RcoEjrcYppes1VA==" spinCount="100000" sqref="FU174:FU176" name="Rango2_30_77"/>
    <protectedRange algorithmName="SHA-512" hashValue="Rgskw+AQdeJ5qbJdarzTa3SCkJfDGziy0Uan5N0F3IWn/H3Z/e+VcB56R7Nes7MPxNHewNP1sSSucVjz3iTLeA==" saltValue="qKZH3DnwaZHBzy3cBZo1qQ==" spinCount="100000" sqref="GG177" name="Rango2_31_28_76"/>
    <protectedRange algorithmName="SHA-512" hashValue="YXHanhqXL0e4jPrzkCF8r/22WmlCviFUW909WKuG1JOcU0mp0/Huh0aP3EaGYxV2ep0WGu48HsShAy4Ka2uOiw==" saltValue="h/7U5iwJm7DLR4tRVfwZYw==" spinCount="100000" sqref="GJ177 GD177" name="Rango2_33_84"/>
    <protectedRange algorithmName="SHA-512" hashValue="pL4tgTKqwEsWSIEGFTBd+4pvEhE7d5Q99Eijs+L/Y1rhA0saQGGRJw5Pv2HLOP0quglztFwB6WVnQ1YGxd4AiQ==" saltValue="IF5mhk2RcoEjrcYppes1VA==" spinCount="100000" sqref="FU177" name="Rango2_30_78"/>
    <protectedRange algorithmName="SHA-512" hashValue="Rgskw+AQdeJ5qbJdarzTa3SCkJfDGziy0Uan5N0F3IWn/H3Z/e+VcB56R7Nes7MPxNHewNP1sSSucVjz3iTLeA==" saltValue="qKZH3DnwaZHBzy3cBZo1qQ==" spinCount="100000" sqref="GG178:GG179" name="Rango2_31_28_77"/>
    <protectedRange algorithmName="SHA-512" hashValue="YXHanhqXL0e4jPrzkCF8r/22WmlCviFUW909WKuG1JOcU0mp0/Huh0aP3EaGYxV2ep0WGu48HsShAy4Ka2uOiw==" saltValue="h/7U5iwJm7DLR4tRVfwZYw==" spinCount="100000" sqref="GJ178:GJ179 GD178" name="Rango2_33_85"/>
    <protectedRange algorithmName="SHA-512" hashValue="pL4tgTKqwEsWSIEGFTBd+4pvEhE7d5Q99Eijs+L/Y1rhA0saQGGRJw5Pv2HLOP0quglztFwB6WVnQ1YGxd4AiQ==" saltValue="IF5mhk2RcoEjrcYppes1VA==" spinCount="100000" sqref="FU178:FU179" name="Rango2_30_79"/>
    <protectedRange algorithmName="SHA-512" hashValue="Rgskw+AQdeJ5qbJdarzTa3SCkJfDGziy0Uan5N0F3IWn/H3Z/e+VcB56R7Nes7MPxNHewNP1sSSucVjz3iTLeA==" saltValue="qKZH3DnwaZHBzy3cBZo1qQ==" spinCount="100000" sqref="GG180" name="Rango2_31_28_78"/>
    <protectedRange algorithmName="SHA-512" hashValue="YXHanhqXL0e4jPrzkCF8r/22WmlCviFUW909WKuG1JOcU0mp0/Huh0aP3EaGYxV2ep0WGu48HsShAy4Ka2uOiw==" saltValue="h/7U5iwJm7DLR4tRVfwZYw==" spinCount="100000" sqref="GJ180 GD180" name="Rango2_33_86"/>
    <protectedRange algorithmName="SHA-512" hashValue="pL4tgTKqwEsWSIEGFTBd+4pvEhE7d5Q99Eijs+L/Y1rhA0saQGGRJw5Pv2HLOP0quglztFwB6WVnQ1YGxd4AiQ==" saltValue="IF5mhk2RcoEjrcYppes1VA==" spinCount="100000" sqref="FU180" name="Rango2_30_80"/>
    <protectedRange algorithmName="SHA-512" hashValue="Rgskw+AQdeJ5qbJdarzTa3SCkJfDGziy0Uan5N0F3IWn/H3Z/e+VcB56R7Nes7MPxNHewNP1sSSucVjz3iTLeA==" saltValue="qKZH3DnwaZHBzy3cBZo1qQ==" spinCount="100000" sqref="GG181" name="Rango2_31_28_79"/>
    <protectedRange algorithmName="SHA-512" hashValue="YXHanhqXL0e4jPrzkCF8r/22WmlCviFUW909WKuG1JOcU0mp0/Huh0aP3EaGYxV2ep0WGu48HsShAy4Ka2uOiw==" saltValue="h/7U5iwJm7DLR4tRVfwZYw==" spinCount="100000" sqref="GJ181 GD181" name="Rango2_33_87"/>
    <protectedRange algorithmName="SHA-512" hashValue="pL4tgTKqwEsWSIEGFTBd+4pvEhE7d5Q99Eijs+L/Y1rhA0saQGGRJw5Pv2HLOP0quglztFwB6WVnQ1YGxd4AiQ==" saltValue="IF5mhk2RcoEjrcYppes1VA==" spinCount="100000" sqref="FU181" name="Rango2_30_81"/>
    <protectedRange algorithmName="SHA-512" hashValue="Rgskw+AQdeJ5qbJdarzTa3SCkJfDGziy0Uan5N0F3IWn/H3Z/e+VcB56R7Nes7MPxNHewNP1sSSucVjz3iTLeA==" saltValue="qKZH3DnwaZHBzy3cBZo1qQ==" spinCount="100000" sqref="GG182" name="Rango2_31_28_80"/>
    <protectedRange algorithmName="SHA-512" hashValue="YXHanhqXL0e4jPrzkCF8r/22WmlCviFUW909WKuG1JOcU0mp0/Huh0aP3EaGYxV2ep0WGu48HsShAy4Ka2uOiw==" saltValue="h/7U5iwJm7DLR4tRVfwZYw==" spinCount="100000" sqref="GJ182 GD182" name="Rango2_33_88"/>
    <protectedRange algorithmName="SHA-512" hashValue="pL4tgTKqwEsWSIEGFTBd+4pvEhE7d5Q99Eijs+L/Y1rhA0saQGGRJw5Pv2HLOP0quglztFwB6WVnQ1YGxd4AiQ==" saltValue="IF5mhk2RcoEjrcYppes1VA==" spinCount="100000" sqref="FU182" name="Rango2_30_82"/>
    <protectedRange algorithmName="SHA-512" hashValue="Rgskw+AQdeJ5qbJdarzTa3SCkJfDGziy0Uan5N0F3IWn/H3Z/e+VcB56R7Nes7MPxNHewNP1sSSucVjz3iTLeA==" saltValue="qKZH3DnwaZHBzy3cBZo1qQ==" spinCount="100000" sqref="GG183" name="Rango2_31_28_81"/>
    <protectedRange algorithmName="SHA-512" hashValue="YXHanhqXL0e4jPrzkCF8r/22WmlCviFUW909WKuG1JOcU0mp0/Huh0aP3EaGYxV2ep0WGu48HsShAy4Ka2uOiw==" saltValue="h/7U5iwJm7DLR4tRVfwZYw==" spinCount="100000" sqref="GJ183 GD183" name="Rango2_33_89"/>
    <protectedRange algorithmName="SHA-512" hashValue="pL4tgTKqwEsWSIEGFTBd+4pvEhE7d5Q99Eijs+L/Y1rhA0saQGGRJw5Pv2HLOP0quglztFwB6WVnQ1YGxd4AiQ==" saltValue="IF5mhk2RcoEjrcYppes1VA==" spinCount="100000" sqref="FU183" name="Rango2_30_83"/>
    <protectedRange algorithmName="SHA-512" hashValue="Rgskw+AQdeJ5qbJdarzTa3SCkJfDGziy0Uan5N0F3IWn/H3Z/e+VcB56R7Nes7MPxNHewNP1sSSucVjz3iTLeA==" saltValue="qKZH3DnwaZHBzy3cBZo1qQ==" spinCount="100000" sqref="GG184" name="Rango2_31_28_82"/>
    <protectedRange algorithmName="SHA-512" hashValue="YXHanhqXL0e4jPrzkCF8r/22WmlCviFUW909WKuG1JOcU0mp0/Huh0aP3EaGYxV2ep0WGu48HsShAy4Ka2uOiw==" saltValue="h/7U5iwJm7DLR4tRVfwZYw==" spinCount="100000" sqref="GJ184 GD184" name="Rango2_33_90"/>
    <protectedRange algorithmName="SHA-512" hashValue="pL4tgTKqwEsWSIEGFTBd+4pvEhE7d5Q99Eijs+L/Y1rhA0saQGGRJw5Pv2HLOP0quglztFwB6WVnQ1YGxd4AiQ==" saltValue="IF5mhk2RcoEjrcYppes1VA==" spinCount="100000" sqref="FU184" name="Rango2_30_84"/>
    <protectedRange algorithmName="SHA-512" hashValue="Rgskw+AQdeJ5qbJdarzTa3SCkJfDGziy0Uan5N0F3IWn/H3Z/e+VcB56R7Nes7MPxNHewNP1sSSucVjz3iTLeA==" saltValue="qKZH3DnwaZHBzy3cBZo1qQ==" spinCount="100000" sqref="GG185:GG188" name="Rango2_31_28_83"/>
    <protectedRange algorithmName="SHA-512" hashValue="YXHanhqXL0e4jPrzkCF8r/22WmlCviFUW909WKuG1JOcU0mp0/Huh0aP3EaGYxV2ep0WGu48HsShAy4Ka2uOiw==" saltValue="h/7U5iwJm7DLR4tRVfwZYw==" spinCount="100000" sqref="GJ185:GJ188 GD185:GD188" name="Rango2_33_91"/>
    <protectedRange algorithmName="SHA-512" hashValue="pL4tgTKqwEsWSIEGFTBd+4pvEhE7d5Q99Eijs+L/Y1rhA0saQGGRJw5Pv2HLOP0quglztFwB6WVnQ1YGxd4AiQ==" saltValue="IF5mhk2RcoEjrcYppes1VA==" spinCount="100000" sqref="FU185:FU188" name="Rango2_30_85"/>
    <protectedRange algorithmName="SHA-512" hashValue="9+DNppQbWrLYYUMoJ+lyQctV2bX3Vq9kZnegLbpjTLP49It2ovUbcartuoQTeXgP+TGpY//7mDH/UQlFCKDGiA==" saltValue="KUnni6YEm00anzSSvyLqQA==" spinCount="100000" sqref="JD143" name="Rango2_21_2"/>
    <protectedRange algorithmName="SHA-512" hashValue="Gqwr8n5jYbCESAqCFk8dpOzViQICBV+k0xoqBoQaZ5lHaRlvT9TZDB4yXtm+qC6OhD064ZDBOFWkwo+LHXu1sg==" saltValue="gEL9PCN2ekF2IxW9yqAGYA==" spinCount="100000" sqref="IT143:IT144" name="Rango2_40_2_54"/>
    <protectedRange algorithmName="SHA-512" hashValue="D8TacORwT7iz0mF9GEucchnMHfB5er2FFjQsxyeWWyeJkM6Bt3gYQ3LbcHPxZXFpVAYtFOuTrzYOCJrlZDx16g==" saltValue="QtCzIBktdS4NZkOEGcLTRQ==" spinCount="100000" sqref="IX143:IX144" name="Rango2_41_54"/>
    <protectedRange algorithmName="SHA-512" hashValue="Gqwr8n5jYbCESAqCFk8dpOzViQICBV+k0xoqBoQaZ5lHaRlvT9TZDB4yXtm+qC6OhD064ZDBOFWkwo+LHXu1sg==" saltValue="gEL9PCN2ekF2IxW9yqAGYA==" spinCount="100000" sqref="IT145" name="Rango2_40_2_55"/>
    <protectedRange algorithmName="SHA-512" hashValue="D8TacORwT7iz0mF9GEucchnMHfB5er2FFjQsxyeWWyeJkM6Bt3gYQ3LbcHPxZXFpVAYtFOuTrzYOCJrlZDx16g==" saltValue="QtCzIBktdS4NZkOEGcLTRQ==" spinCount="100000" sqref="IX145" name="Rango2_41_55"/>
    <protectedRange algorithmName="SHA-512" hashValue="Gqwr8n5jYbCESAqCFk8dpOzViQICBV+k0xoqBoQaZ5lHaRlvT9TZDB4yXtm+qC6OhD064ZDBOFWkwo+LHXu1sg==" saltValue="gEL9PCN2ekF2IxW9yqAGYA==" spinCount="100000" sqref="IT146" name="Rango2_40_2_56"/>
    <protectedRange algorithmName="SHA-512" hashValue="D8TacORwT7iz0mF9GEucchnMHfB5er2FFjQsxyeWWyeJkM6Bt3gYQ3LbcHPxZXFpVAYtFOuTrzYOCJrlZDx16g==" saltValue="QtCzIBktdS4NZkOEGcLTRQ==" spinCount="100000" sqref="IX146" name="Rango2_41_56"/>
    <protectedRange algorithmName="SHA-512" hashValue="Gqwr8n5jYbCESAqCFk8dpOzViQICBV+k0xoqBoQaZ5lHaRlvT9TZDB4yXtm+qC6OhD064ZDBOFWkwo+LHXu1sg==" saltValue="gEL9PCN2ekF2IxW9yqAGYA==" spinCount="100000" sqref="IT147:IT148" name="Rango2_40_2_57"/>
    <protectedRange algorithmName="SHA-512" hashValue="D8TacORwT7iz0mF9GEucchnMHfB5er2FFjQsxyeWWyeJkM6Bt3gYQ3LbcHPxZXFpVAYtFOuTrzYOCJrlZDx16g==" saltValue="QtCzIBktdS4NZkOEGcLTRQ==" spinCount="100000" sqref="IX147:IX148" name="Rango2_41_57"/>
    <protectedRange algorithmName="SHA-512" hashValue="Gqwr8n5jYbCESAqCFk8dpOzViQICBV+k0xoqBoQaZ5lHaRlvT9TZDB4yXtm+qC6OhD064ZDBOFWkwo+LHXu1sg==" saltValue="gEL9PCN2ekF2IxW9yqAGYA==" spinCount="100000" sqref="IT149:IT150" name="Rango2_40_2_58"/>
    <protectedRange algorithmName="SHA-512" hashValue="D8TacORwT7iz0mF9GEucchnMHfB5er2FFjQsxyeWWyeJkM6Bt3gYQ3LbcHPxZXFpVAYtFOuTrzYOCJrlZDx16g==" saltValue="QtCzIBktdS4NZkOEGcLTRQ==" spinCount="100000" sqref="IX149:IX150" name="Rango2_41_58"/>
    <protectedRange algorithmName="SHA-512" hashValue="Gqwr8n5jYbCESAqCFk8dpOzViQICBV+k0xoqBoQaZ5lHaRlvT9TZDB4yXtm+qC6OhD064ZDBOFWkwo+LHXu1sg==" saltValue="gEL9PCN2ekF2IxW9yqAGYA==" spinCount="100000" sqref="IT151" name="Rango2_40_2_59"/>
    <protectedRange algorithmName="SHA-512" hashValue="D8TacORwT7iz0mF9GEucchnMHfB5er2FFjQsxyeWWyeJkM6Bt3gYQ3LbcHPxZXFpVAYtFOuTrzYOCJrlZDx16g==" saltValue="QtCzIBktdS4NZkOEGcLTRQ==" spinCount="100000" sqref="IX151" name="Rango2_41_59"/>
    <protectedRange algorithmName="SHA-512" hashValue="Gqwr8n5jYbCESAqCFk8dpOzViQICBV+k0xoqBoQaZ5lHaRlvT9TZDB4yXtm+qC6OhD064ZDBOFWkwo+LHXu1sg==" saltValue="gEL9PCN2ekF2IxW9yqAGYA==" spinCount="100000" sqref="IT152" name="Rango2_40_2_60"/>
    <protectedRange algorithmName="SHA-512" hashValue="D8TacORwT7iz0mF9GEucchnMHfB5er2FFjQsxyeWWyeJkM6Bt3gYQ3LbcHPxZXFpVAYtFOuTrzYOCJrlZDx16g==" saltValue="QtCzIBktdS4NZkOEGcLTRQ==" spinCount="100000" sqref="IX152" name="Rango2_41_60"/>
    <protectedRange algorithmName="SHA-512" hashValue="Gqwr8n5jYbCESAqCFk8dpOzViQICBV+k0xoqBoQaZ5lHaRlvT9TZDB4yXtm+qC6OhD064ZDBOFWkwo+LHXu1sg==" saltValue="gEL9PCN2ekF2IxW9yqAGYA==" spinCount="100000" sqref="IT153" name="Rango2_40_2_61"/>
    <protectedRange algorithmName="SHA-512" hashValue="D8TacORwT7iz0mF9GEucchnMHfB5er2FFjQsxyeWWyeJkM6Bt3gYQ3LbcHPxZXFpVAYtFOuTrzYOCJrlZDx16g==" saltValue="QtCzIBktdS4NZkOEGcLTRQ==" spinCount="100000" sqref="IX153" name="Rango2_41_61"/>
    <protectedRange algorithmName="SHA-512" hashValue="Gqwr8n5jYbCESAqCFk8dpOzViQICBV+k0xoqBoQaZ5lHaRlvT9TZDB4yXtm+qC6OhD064ZDBOFWkwo+LHXu1sg==" saltValue="gEL9PCN2ekF2IxW9yqAGYA==" spinCount="100000" sqref="IT154" name="Rango2_40_2_62"/>
    <protectedRange algorithmName="SHA-512" hashValue="D8TacORwT7iz0mF9GEucchnMHfB5er2FFjQsxyeWWyeJkM6Bt3gYQ3LbcHPxZXFpVAYtFOuTrzYOCJrlZDx16g==" saltValue="QtCzIBktdS4NZkOEGcLTRQ==" spinCount="100000" sqref="IX154" name="Rango2_41_62"/>
    <protectedRange algorithmName="SHA-512" hashValue="Gqwr8n5jYbCESAqCFk8dpOzViQICBV+k0xoqBoQaZ5lHaRlvT9TZDB4yXtm+qC6OhD064ZDBOFWkwo+LHXu1sg==" saltValue="gEL9PCN2ekF2IxW9yqAGYA==" spinCount="100000" sqref="IT155" name="Rango2_40_2_63"/>
    <protectedRange algorithmName="SHA-512" hashValue="D8TacORwT7iz0mF9GEucchnMHfB5er2FFjQsxyeWWyeJkM6Bt3gYQ3LbcHPxZXFpVAYtFOuTrzYOCJrlZDx16g==" saltValue="QtCzIBktdS4NZkOEGcLTRQ==" spinCount="100000" sqref="IX155" name="Rango2_41_63"/>
    <protectedRange algorithmName="SHA-512" hashValue="Gqwr8n5jYbCESAqCFk8dpOzViQICBV+k0xoqBoQaZ5lHaRlvT9TZDB4yXtm+qC6OhD064ZDBOFWkwo+LHXu1sg==" saltValue="gEL9PCN2ekF2IxW9yqAGYA==" spinCount="100000" sqref="IT156:IT157" name="Rango2_40_2_64"/>
    <protectedRange algorithmName="SHA-512" hashValue="D8TacORwT7iz0mF9GEucchnMHfB5er2FFjQsxyeWWyeJkM6Bt3gYQ3LbcHPxZXFpVAYtFOuTrzYOCJrlZDx16g==" saltValue="QtCzIBktdS4NZkOEGcLTRQ==" spinCount="100000" sqref="IX156:IX157" name="Rango2_41_64"/>
    <protectedRange algorithmName="SHA-512" hashValue="Gqwr8n5jYbCESAqCFk8dpOzViQICBV+k0xoqBoQaZ5lHaRlvT9TZDB4yXtm+qC6OhD064ZDBOFWkwo+LHXu1sg==" saltValue="gEL9PCN2ekF2IxW9yqAGYA==" spinCount="100000" sqref="IT158" name="Rango2_40_2_65"/>
    <protectedRange algorithmName="SHA-512" hashValue="D8TacORwT7iz0mF9GEucchnMHfB5er2FFjQsxyeWWyeJkM6Bt3gYQ3LbcHPxZXFpVAYtFOuTrzYOCJrlZDx16g==" saltValue="QtCzIBktdS4NZkOEGcLTRQ==" spinCount="100000" sqref="IX158" name="Rango2_41_65"/>
    <protectedRange algorithmName="SHA-512" hashValue="Gqwr8n5jYbCESAqCFk8dpOzViQICBV+k0xoqBoQaZ5lHaRlvT9TZDB4yXtm+qC6OhD064ZDBOFWkwo+LHXu1sg==" saltValue="gEL9PCN2ekF2IxW9yqAGYA==" spinCount="100000" sqref="IT159:IT162" name="Rango2_40_2_66"/>
    <protectedRange algorithmName="SHA-512" hashValue="D8TacORwT7iz0mF9GEucchnMHfB5er2FFjQsxyeWWyeJkM6Bt3gYQ3LbcHPxZXFpVAYtFOuTrzYOCJrlZDx16g==" saltValue="QtCzIBktdS4NZkOEGcLTRQ==" spinCount="100000" sqref="IX159:IX162" name="Rango2_41_66"/>
    <protectedRange algorithmName="SHA-512" hashValue="Gqwr8n5jYbCESAqCFk8dpOzViQICBV+k0xoqBoQaZ5lHaRlvT9TZDB4yXtm+qC6OhD064ZDBOFWkwo+LHXu1sg==" saltValue="gEL9PCN2ekF2IxW9yqAGYA==" spinCount="100000" sqref="IT163" name="Rango2_40_2_67"/>
    <protectedRange algorithmName="SHA-512" hashValue="D8TacORwT7iz0mF9GEucchnMHfB5er2FFjQsxyeWWyeJkM6Bt3gYQ3LbcHPxZXFpVAYtFOuTrzYOCJrlZDx16g==" saltValue="QtCzIBktdS4NZkOEGcLTRQ==" spinCount="100000" sqref="IX163" name="Rango2_41_67"/>
    <protectedRange algorithmName="SHA-512" hashValue="Gqwr8n5jYbCESAqCFk8dpOzViQICBV+k0xoqBoQaZ5lHaRlvT9TZDB4yXtm+qC6OhD064ZDBOFWkwo+LHXu1sg==" saltValue="gEL9PCN2ekF2IxW9yqAGYA==" spinCount="100000" sqref="IT164" name="Rango2_40_2_68"/>
    <protectedRange algorithmName="SHA-512" hashValue="D8TacORwT7iz0mF9GEucchnMHfB5er2FFjQsxyeWWyeJkM6Bt3gYQ3LbcHPxZXFpVAYtFOuTrzYOCJrlZDx16g==" saltValue="QtCzIBktdS4NZkOEGcLTRQ==" spinCount="100000" sqref="IX164" name="Rango2_41_68"/>
    <protectedRange algorithmName="SHA-512" hashValue="Gqwr8n5jYbCESAqCFk8dpOzViQICBV+k0xoqBoQaZ5lHaRlvT9TZDB4yXtm+qC6OhD064ZDBOFWkwo+LHXu1sg==" saltValue="gEL9PCN2ekF2IxW9yqAGYA==" spinCount="100000" sqref="IT165:IT166" name="Rango2_40_2_69"/>
    <protectedRange algorithmName="SHA-512" hashValue="D8TacORwT7iz0mF9GEucchnMHfB5er2FFjQsxyeWWyeJkM6Bt3gYQ3LbcHPxZXFpVAYtFOuTrzYOCJrlZDx16g==" saltValue="QtCzIBktdS4NZkOEGcLTRQ==" spinCount="100000" sqref="IX165:IX166" name="Rango2_41_69"/>
    <protectedRange algorithmName="SHA-512" hashValue="Gqwr8n5jYbCESAqCFk8dpOzViQICBV+k0xoqBoQaZ5lHaRlvT9TZDB4yXtm+qC6OhD064ZDBOFWkwo+LHXu1sg==" saltValue="gEL9PCN2ekF2IxW9yqAGYA==" spinCount="100000" sqref="IT167" name="Rango2_40_2_70"/>
    <protectedRange algorithmName="SHA-512" hashValue="D8TacORwT7iz0mF9GEucchnMHfB5er2FFjQsxyeWWyeJkM6Bt3gYQ3LbcHPxZXFpVAYtFOuTrzYOCJrlZDx16g==" saltValue="QtCzIBktdS4NZkOEGcLTRQ==" spinCount="100000" sqref="IX167" name="Rango2_41_70"/>
    <protectedRange algorithmName="SHA-512" hashValue="Gqwr8n5jYbCESAqCFk8dpOzViQICBV+k0xoqBoQaZ5lHaRlvT9TZDB4yXtm+qC6OhD064ZDBOFWkwo+LHXu1sg==" saltValue="gEL9PCN2ekF2IxW9yqAGYA==" spinCount="100000" sqref="IT168" name="Rango2_40_2_71"/>
    <protectedRange algorithmName="SHA-512" hashValue="D8TacORwT7iz0mF9GEucchnMHfB5er2FFjQsxyeWWyeJkM6Bt3gYQ3LbcHPxZXFpVAYtFOuTrzYOCJrlZDx16g==" saltValue="QtCzIBktdS4NZkOEGcLTRQ==" spinCount="100000" sqref="IX168" name="Rango2_41_71"/>
    <protectedRange algorithmName="SHA-512" hashValue="Gqwr8n5jYbCESAqCFk8dpOzViQICBV+k0xoqBoQaZ5lHaRlvT9TZDB4yXtm+qC6OhD064ZDBOFWkwo+LHXu1sg==" saltValue="gEL9PCN2ekF2IxW9yqAGYA==" spinCount="100000" sqref="IT169" name="Rango2_40_2_72"/>
    <protectedRange algorithmName="SHA-512" hashValue="D8TacORwT7iz0mF9GEucchnMHfB5er2FFjQsxyeWWyeJkM6Bt3gYQ3LbcHPxZXFpVAYtFOuTrzYOCJrlZDx16g==" saltValue="QtCzIBktdS4NZkOEGcLTRQ==" spinCount="100000" sqref="IX169" name="Rango2_41_72"/>
    <protectedRange algorithmName="SHA-512" hashValue="Gqwr8n5jYbCESAqCFk8dpOzViQICBV+k0xoqBoQaZ5lHaRlvT9TZDB4yXtm+qC6OhD064ZDBOFWkwo+LHXu1sg==" saltValue="gEL9PCN2ekF2IxW9yqAGYA==" spinCount="100000" sqref="IT170" name="Rango2_40_2_73"/>
    <protectedRange algorithmName="SHA-512" hashValue="D8TacORwT7iz0mF9GEucchnMHfB5er2FFjQsxyeWWyeJkM6Bt3gYQ3LbcHPxZXFpVAYtFOuTrzYOCJrlZDx16g==" saltValue="QtCzIBktdS4NZkOEGcLTRQ==" spinCount="100000" sqref="IX170" name="Rango2_41_73"/>
    <protectedRange algorithmName="SHA-512" hashValue="Gqwr8n5jYbCESAqCFk8dpOzViQICBV+k0xoqBoQaZ5lHaRlvT9TZDB4yXtm+qC6OhD064ZDBOFWkwo+LHXu1sg==" saltValue="gEL9PCN2ekF2IxW9yqAGYA==" spinCount="100000" sqref="IT171" name="Rango2_40_2_74"/>
    <protectedRange algorithmName="SHA-512" hashValue="D8TacORwT7iz0mF9GEucchnMHfB5er2FFjQsxyeWWyeJkM6Bt3gYQ3LbcHPxZXFpVAYtFOuTrzYOCJrlZDx16g==" saltValue="QtCzIBktdS4NZkOEGcLTRQ==" spinCount="100000" sqref="IX171" name="Rango2_41_74"/>
    <protectedRange algorithmName="SHA-512" hashValue="Gqwr8n5jYbCESAqCFk8dpOzViQICBV+k0xoqBoQaZ5lHaRlvT9TZDB4yXtm+qC6OhD064ZDBOFWkwo+LHXu1sg==" saltValue="gEL9PCN2ekF2IxW9yqAGYA==" spinCount="100000" sqref="IT172:IT173" name="Rango2_40_2_75"/>
    <protectedRange algorithmName="SHA-512" hashValue="D8TacORwT7iz0mF9GEucchnMHfB5er2FFjQsxyeWWyeJkM6Bt3gYQ3LbcHPxZXFpVAYtFOuTrzYOCJrlZDx16g==" saltValue="QtCzIBktdS4NZkOEGcLTRQ==" spinCount="100000" sqref="IX172:IX173" name="Rango2_41_75"/>
    <protectedRange algorithmName="SHA-512" hashValue="Gqwr8n5jYbCESAqCFk8dpOzViQICBV+k0xoqBoQaZ5lHaRlvT9TZDB4yXtm+qC6OhD064ZDBOFWkwo+LHXu1sg==" saltValue="gEL9PCN2ekF2IxW9yqAGYA==" spinCount="100000" sqref="IT174:IT176" name="Rango2_40_2_76"/>
    <protectedRange algorithmName="SHA-512" hashValue="D8TacORwT7iz0mF9GEucchnMHfB5er2FFjQsxyeWWyeJkM6Bt3gYQ3LbcHPxZXFpVAYtFOuTrzYOCJrlZDx16g==" saltValue="QtCzIBktdS4NZkOEGcLTRQ==" spinCount="100000" sqref="IX174:IX176" name="Rango2_41_76"/>
    <protectedRange algorithmName="SHA-512" hashValue="Gqwr8n5jYbCESAqCFk8dpOzViQICBV+k0xoqBoQaZ5lHaRlvT9TZDB4yXtm+qC6OhD064ZDBOFWkwo+LHXu1sg==" saltValue="gEL9PCN2ekF2IxW9yqAGYA==" spinCount="100000" sqref="IT177" name="Rango2_40_2_77"/>
    <protectedRange algorithmName="SHA-512" hashValue="D8TacORwT7iz0mF9GEucchnMHfB5er2FFjQsxyeWWyeJkM6Bt3gYQ3LbcHPxZXFpVAYtFOuTrzYOCJrlZDx16g==" saltValue="QtCzIBktdS4NZkOEGcLTRQ==" spinCount="100000" sqref="IX177" name="Rango2_41_77"/>
    <protectedRange algorithmName="SHA-512" hashValue="Gqwr8n5jYbCESAqCFk8dpOzViQICBV+k0xoqBoQaZ5lHaRlvT9TZDB4yXtm+qC6OhD064ZDBOFWkwo+LHXu1sg==" saltValue="gEL9PCN2ekF2IxW9yqAGYA==" spinCount="100000" sqref="IT178:IT179" name="Rango2_40_2_78"/>
    <protectedRange algorithmName="SHA-512" hashValue="D8TacORwT7iz0mF9GEucchnMHfB5er2FFjQsxyeWWyeJkM6Bt3gYQ3LbcHPxZXFpVAYtFOuTrzYOCJrlZDx16g==" saltValue="QtCzIBktdS4NZkOEGcLTRQ==" spinCount="100000" sqref="IX178:IX179" name="Rango2_41_78"/>
    <protectedRange algorithmName="SHA-512" hashValue="Gqwr8n5jYbCESAqCFk8dpOzViQICBV+k0xoqBoQaZ5lHaRlvT9TZDB4yXtm+qC6OhD064ZDBOFWkwo+LHXu1sg==" saltValue="gEL9PCN2ekF2IxW9yqAGYA==" spinCount="100000" sqref="IT180" name="Rango2_40_2_79"/>
    <protectedRange algorithmName="SHA-512" hashValue="D8TacORwT7iz0mF9GEucchnMHfB5er2FFjQsxyeWWyeJkM6Bt3gYQ3LbcHPxZXFpVAYtFOuTrzYOCJrlZDx16g==" saltValue="QtCzIBktdS4NZkOEGcLTRQ==" spinCount="100000" sqref="IX180" name="Rango2_41_79"/>
    <protectedRange algorithmName="SHA-512" hashValue="Gqwr8n5jYbCESAqCFk8dpOzViQICBV+k0xoqBoQaZ5lHaRlvT9TZDB4yXtm+qC6OhD064ZDBOFWkwo+LHXu1sg==" saltValue="gEL9PCN2ekF2IxW9yqAGYA==" spinCount="100000" sqref="IT181" name="Rango2_40_2_80"/>
    <protectedRange algorithmName="SHA-512" hashValue="D8TacORwT7iz0mF9GEucchnMHfB5er2FFjQsxyeWWyeJkM6Bt3gYQ3LbcHPxZXFpVAYtFOuTrzYOCJrlZDx16g==" saltValue="QtCzIBktdS4NZkOEGcLTRQ==" spinCount="100000" sqref="IX181" name="Rango2_41_80"/>
    <protectedRange algorithmName="SHA-512" hashValue="Gqwr8n5jYbCESAqCFk8dpOzViQICBV+k0xoqBoQaZ5lHaRlvT9TZDB4yXtm+qC6OhD064ZDBOFWkwo+LHXu1sg==" saltValue="gEL9PCN2ekF2IxW9yqAGYA==" spinCount="100000" sqref="IT182" name="Rango2_40_2_81"/>
    <protectedRange algorithmName="SHA-512" hashValue="D8TacORwT7iz0mF9GEucchnMHfB5er2FFjQsxyeWWyeJkM6Bt3gYQ3LbcHPxZXFpVAYtFOuTrzYOCJrlZDx16g==" saltValue="QtCzIBktdS4NZkOEGcLTRQ==" spinCount="100000" sqref="IX182" name="Rango2_41_81"/>
    <protectedRange algorithmName="SHA-512" hashValue="Gqwr8n5jYbCESAqCFk8dpOzViQICBV+k0xoqBoQaZ5lHaRlvT9TZDB4yXtm+qC6OhD064ZDBOFWkwo+LHXu1sg==" saltValue="gEL9PCN2ekF2IxW9yqAGYA==" spinCount="100000" sqref="IT183" name="Rango2_40_2_82"/>
    <protectedRange algorithmName="SHA-512" hashValue="D8TacORwT7iz0mF9GEucchnMHfB5er2FFjQsxyeWWyeJkM6Bt3gYQ3LbcHPxZXFpVAYtFOuTrzYOCJrlZDx16g==" saltValue="QtCzIBktdS4NZkOEGcLTRQ==" spinCount="100000" sqref="IX183" name="Rango2_41_82"/>
    <protectedRange algorithmName="SHA-512" hashValue="Gqwr8n5jYbCESAqCFk8dpOzViQICBV+k0xoqBoQaZ5lHaRlvT9TZDB4yXtm+qC6OhD064ZDBOFWkwo+LHXu1sg==" saltValue="gEL9PCN2ekF2IxW9yqAGYA==" spinCount="100000" sqref="IT184" name="Rango2_40_2_83"/>
    <protectedRange algorithmName="SHA-512" hashValue="D8TacORwT7iz0mF9GEucchnMHfB5er2FFjQsxyeWWyeJkM6Bt3gYQ3LbcHPxZXFpVAYtFOuTrzYOCJrlZDx16g==" saltValue="QtCzIBktdS4NZkOEGcLTRQ==" spinCount="100000" sqref="IX184" name="Rango2_41_83"/>
    <protectedRange algorithmName="SHA-512" hashValue="Gqwr8n5jYbCESAqCFk8dpOzViQICBV+k0xoqBoQaZ5lHaRlvT9TZDB4yXtm+qC6OhD064ZDBOFWkwo+LHXu1sg==" saltValue="gEL9PCN2ekF2IxW9yqAGYA==" spinCount="100000" sqref="IT185:IT188" name="Rango2_40_2_84"/>
    <protectedRange algorithmName="SHA-512" hashValue="D8TacORwT7iz0mF9GEucchnMHfB5er2FFjQsxyeWWyeJkM6Bt3gYQ3LbcHPxZXFpVAYtFOuTrzYOCJrlZDx16g==" saltValue="QtCzIBktdS4NZkOEGcLTRQ==" spinCount="100000" sqref="IX185:IX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N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N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N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N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N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N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N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N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N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N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N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N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N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N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N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N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N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N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N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N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N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N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N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N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N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N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N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N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N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N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N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N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N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N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N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N229 J229 B229 D229:H229" name="Rango2_10_95"/>
    <protectedRange algorithmName="SHA-512" hashValue="RQ91b7oAw60DVtcgB2vRpial2kSdzJx5guGCTYUwXYkKrtrUHfiYnLf9R+SNpYXlJDYpyEJLhcWwP0EqNN86dQ==" saltValue="W3RbH3zrcY9sy39xNwXNxg==" spinCount="100000" sqref="BB189:BJ189 BW189:BZ189" name="Rango2_88_99_88"/>
    <protectedRange algorithmName="SHA-512" hashValue="fMbmUM1DQ7FuAPRNvFL5mPdHUYjQnlLFhkuaxvHguaqR7aWyDxcmJs0jLYQfQKY+oyhsMb4Lew4VL6i7um3/ew==" saltValue="ydaTm0CeH8+/cYqoL/AMaQ==" spinCount="100000" sqref="AV189 AX189:BA189" name="Rango2_88_91_84"/>
    <protectedRange algorithmName="SHA-512" hashValue="CHipOQaT63FWw628cQcXXJRZlrbNZ7OgmnEbDx38UmmH7z19GRYEzXFiVOzHAy1OAaAbST7g2bHZHDKQp2qm3w==" saltValue="iRVuL+373yLHv0ZHzS9qog==" spinCount="100000" sqref="AH189:AI189 AK189 AM189" name="Rango2_88_7_5_88"/>
    <protectedRange algorithmName="SHA-512" hashValue="NkG6oHuDGvGBEiLAAq8MEJHEfLQUMyjihfH+DBXhT+eQW0r1yri7tOJEFRM9nbOejjjXiviq9RFo7KB7wF+xJA==" saltValue="bpjB0AAANu2X/PeR3eiFkA==" spinCount="100000" sqref="AN189:AT189" name="Rango2_88_65_85"/>
    <protectedRange algorithmName="SHA-512" hashValue="fPHvtIAf3pQeZUoAI9C2/vdXMHBpqqEq+67P5Ypyu4+9IWqs3yc9TZcMWQ0THLxUwqseQPyVvakuYFtCwJHsxA==" saltValue="QHIogSs2PrwAfdqa9PAOFQ==" spinCount="100000" sqref="AD189" name="Rango2_88_5_5_85"/>
    <protectedRange algorithmName="SHA-512" hashValue="LEEeiU6pKqm7TAP46VGlz0q+evvFwpT/0iLpRuWuQ7MacbP0OGL1/FSmrIEOg2rb6M+Jla2bPbVWiGag27j87w==" saltValue="HEVt+pS5OloNDlqSnzGLLw==" spinCount="100000" sqref="AJ189" name="Rango2_8_7_85"/>
    <protectedRange algorithmName="SHA-512" hashValue="AYYX88LSDB6RDNMvSqt0KPGWPjBqTk56tMxTOlv5QD61MGTKAAQnSnudvNDWPN0Bbllh2qRQC+P5uq7goxjdrw==" saltValue="i/iPMewnks1FoXYOjKMEVg==" spinCount="100000" sqref="AC189" name="Rango2_87_6_85"/>
    <protectedRange algorithmName="SHA-512" hashValue="NUll9P9xh7KbSfMYpMxsRZLfDw/y/AzW2LSWlpXVscBDqiAxmzo71xjs+a2lh+jRa7pceOC849slke4+ZKx8LA==" saltValue="8qbkKpQ+CiQuLnqgShNvXA==" spinCount="100000" sqref="U189" name="Rango2_88_6_85"/>
    <protectedRange algorithmName="SHA-512" hashValue="KHhv3JU/LRdRrRTxxkgFceEHPZ5UzadmpZRZR3zmQRnPvkUJZuanRafIJ+qde0IWwLZSvFIQDyUAHq6v6k7XIg==" saltValue="2GKG1kCzVNNcn+vbOPuhJA==" spinCount="100000" sqref="R189" name="Rango2_2_5_85"/>
    <protectedRange algorithmName="SHA-512" hashValue="RQ91b7oAw60DVtcgB2vRpial2kSdzJx5guGCTYUwXYkKrtrUHfiYnLf9R+SNpYXlJDYpyEJLhcWwP0EqNN86dQ==" saltValue="W3RbH3zrcY9sy39xNwXNxg==" spinCount="100000" sqref="BB190:BJ190 BW190:BZ190" name="Rango2_88_99_89"/>
    <protectedRange algorithmName="SHA-512" hashValue="fMbmUM1DQ7FuAPRNvFL5mPdHUYjQnlLFhkuaxvHguaqR7aWyDxcmJs0jLYQfQKY+oyhsMb4Lew4VL6i7um3/ew==" saltValue="ydaTm0CeH8+/cYqoL/AMaQ==" spinCount="100000" sqref="AV190 AX190:BA190" name="Rango2_88_91_85"/>
    <protectedRange algorithmName="SHA-512" hashValue="CHipOQaT63FWw628cQcXXJRZlrbNZ7OgmnEbDx38UmmH7z19GRYEzXFiVOzHAy1OAaAbST7g2bHZHDKQp2qm3w==" saltValue="iRVuL+373yLHv0ZHzS9qog==" spinCount="100000" sqref="AH190:AI190 AK190 AM190" name="Rango2_88_7_5_89"/>
    <protectedRange algorithmName="SHA-512" hashValue="NkG6oHuDGvGBEiLAAq8MEJHEfLQUMyjihfH+DBXhT+eQW0r1yri7tOJEFRM9nbOejjjXiviq9RFo7KB7wF+xJA==" saltValue="bpjB0AAANu2X/PeR3eiFkA==" spinCount="100000" sqref="AN190:AT190" name="Rango2_88_65_86"/>
    <protectedRange algorithmName="SHA-512" hashValue="fPHvtIAf3pQeZUoAI9C2/vdXMHBpqqEq+67P5Ypyu4+9IWqs3yc9TZcMWQ0THLxUwqseQPyVvakuYFtCwJHsxA==" saltValue="QHIogSs2PrwAfdqa9PAOFQ==" spinCount="100000" sqref="AD190" name="Rango2_88_5_5_86"/>
    <protectedRange algorithmName="SHA-512" hashValue="LEEeiU6pKqm7TAP46VGlz0q+evvFwpT/0iLpRuWuQ7MacbP0OGL1/FSmrIEOg2rb6M+Jla2bPbVWiGag27j87w==" saltValue="HEVt+pS5OloNDlqSnzGLLw==" spinCount="100000" sqref="AJ190" name="Rango2_8_7_86"/>
    <protectedRange algorithmName="SHA-512" hashValue="AYYX88LSDB6RDNMvSqt0KPGWPjBqTk56tMxTOlv5QD61MGTKAAQnSnudvNDWPN0Bbllh2qRQC+P5uq7goxjdrw==" saltValue="i/iPMewnks1FoXYOjKMEVg==" spinCount="100000" sqref="AC190" name="Rango2_87_6_86"/>
    <protectedRange algorithmName="SHA-512" hashValue="NUll9P9xh7KbSfMYpMxsRZLfDw/y/AzW2LSWlpXVscBDqiAxmzo71xjs+a2lh+jRa7pceOC849slke4+ZKx8LA==" saltValue="8qbkKpQ+CiQuLnqgShNvXA==" spinCount="100000" sqref="U190" name="Rango2_88_6_86"/>
    <protectedRange algorithmName="SHA-512" hashValue="KHhv3JU/LRdRrRTxxkgFceEHPZ5UzadmpZRZR3zmQRnPvkUJZuanRafIJ+qde0IWwLZSvFIQDyUAHq6v6k7XIg==" saltValue="2GKG1kCzVNNcn+vbOPuhJA==" spinCount="100000" sqref="R190" name="Rango2_2_5_86"/>
    <protectedRange algorithmName="SHA-512" hashValue="RQ91b7oAw60DVtcgB2vRpial2kSdzJx5guGCTYUwXYkKrtrUHfiYnLf9R+SNpYXlJDYpyEJLhcWwP0EqNN86dQ==" saltValue="W3RbH3zrcY9sy39xNwXNxg==" spinCount="100000" sqref="BB191:BJ191 BW191:BZ191" name="Rango2_88_99_90"/>
    <protectedRange algorithmName="SHA-512" hashValue="fMbmUM1DQ7FuAPRNvFL5mPdHUYjQnlLFhkuaxvHguaqR7aWyDxcmJs0jLYQfQKY+oyhsMb4Lew4VL6i7um3/ew==" saltValue="ydaTm0CeH8+/cYqoL/AMaQ==" spinCount="100000" sqref="AV191 AX191:BA191" name="Rango2_88_91_86"/>
    <protectedRange algorithmName="SHA-512" hashValue="CHipOQaT63FWw628cQcXXJRZlrbNZ7OgmnEbDx38UmmH7z19GRYEzXFiVOzHAy1OAaAbST7g2bHZHDKQp2qm3w==" saltValue="iRVuL+373yLHv0ZHzS9qog==" spinCount="100000" sqref="AH191:AI191 AK191 AM191" name="Rango2_88_7_5_90"/>
    <protectedRange algorithmName="SHA-512" hashValue="NkG6oHuDGvGBEiLAAq8MEJHEfLQUMyjihfH+DBXhT+eQW0r1yri7tOJEFRM9nbOejjjXiviq9RFo7KB7wF+xJA==" saltValue="bpjB0AAANu2X/PeR3eiFkA==" spinCount="100000" sqref="AN191:AT191" name="Rango2_88_65_87"/>
    <protectedRange algorithmName="SHA-512" hashValue="fPHvtIAf3pQeZUoAI9C2/vdXMHBpqqEq+67P5Ypyu4+9IWqs3yc9TZcMWQ0THLxUwqseQPyVvakuYFtCwJHsxA==" saltValue="QHIogSs2PrwAfdqa9PAOFQ==" spinCount="100000" sqref="AD191" name="Rango2_88_5_5_87"/>
    <protectedRange algorithmName="SHA-512" hashValue="LEEeiU6pKqm7TAP46VGlz0q+evvFwpT/0iLpRuWuQ7MacbP0OGL1/FSmrIEOg2rb6M+Jla2bPbVWiGag27j87w==" saltValue="HEVt+pS5OloNDlqSnzGLLw==" spinCount="100000" sqref="AJ191" name="Rango2_8_7_87"/>
    <protectedRange algorithmName="SHA-512" hashValue="AYYX88LSDB6RDNMvSqt0KPGWPjBqTk56tMxTOlv5QD61MGTKAAQnSnudvNDWPN0Bbllh2qRQC+P5uq7goxjdrw==" saltValue="i/iPMewnks1FoXYOjKMEVg==" spinCount="100000" sqref="AC191" name="Rango2_87_6_87"/>
    <protectedRange algorithmName="SHA-512" hashValue="NUll9P9xh7KbSfMYpMxsRZLfDw/y/AzW2LSWlpXVscBDqiAxmzo71xjs+a2lh+jRa7pceOC849slke4+ZKx8LA==" saltValue="8qbkKpQ+CiQuLnqgShNvXA==" spinCount="100000" sqref="U191" name="Rango2_88_6_87"/>
    <protectedRange algorithmName="SHA-512" hashValue="KHhv3JU/LRdRrRTxxkgFceEHPZ5UzadmpZRZR3zmQRnPvkUJZuanRafIJ+qde0IWwLZSvFIQDyUAHq6v6k7XIg==" saltValue="2GKG1kCzVNNcn+vbOPuhJA==" spinCount="100000" sqref="R191" name="Rango2_2_5_87"/>
    <protectedRange algorithmName="SHA-512" hashValue="RQ91b7oAw60DVtcgB2vRpial2kSdzJx5guGCTYUwXYkKrtrUHfiYnLf9R+SNpYXlJDYpyEJLhcWwP0EqNN86dQ==" saltValue="W3RbH3zrcY9sy39xNwXNxg==" spinCount="100000" sqref="BB192:BJ192 BW192:BZ192" name="Rango2_88_99_91"/>
    <protectedRange algorithmName="SHA-512" hashValue="fMbmUM1DQ7FuAPRNvFL5mPdHUYjQnlLFhkuaxvHguaqR7aWyDxcmJs0jLYQfQKY+oyhsMb4Lew4VL6i7um3/ew==" saltValue="ydaTm0CeH8+/cYqoL/AMaQ==" spinCount="100000" sqref="AV192 AX192:BA192" name="Rango2_88_91_87"/>
    <protectedRange algorithmName="SHA-512" hashValue="CHipOQaT63FWw628cQcXXJRZlrbNZ7OgmnEbDx38UmmH7z19GRYEzXFiVOzHAy1OAaAbST7g2bHZHDKQp2qm3w==" saltValue="iRVuL+373yLHv0ZHzS9qog==" spinCount="100000" sqref="AH192:AI192 AK192 AM192" name="Rango2_88_7_5_91"/>
    <protectedRange algorithmName="SHA-512" hashValue="NkG6oHuDGvGBEiLAAq8MEJHEfLQUMyjihfH+DBXhT+eQW0r1yri7tOJEFRM9nbOejjjXiviq9RFo7KB7wF+xJA==" saltValue="bpjB0AAANu2X/PeR3eiFkA==" spinCount="100000" sqref="AN192:AT192" name="Rango2_88_65_88"/>
    <protectedRange algorithmName="SHA-512" hashValue="fPHvtIAf3pQeZUoAI9C2/vdXMHBpqqEq+67P5Ypyu4+9IWqs3yc9TZcMWQ0THLxUwqseQPyVvakuYFtCwJHsxA==" saltValue="QHIogSs2PrwAfdqa9PAOFQ==" spinCount="100000" sqref="AD192" name="Rango2_88_5_5_88"/>
    <protectedRange algorithmName="SHA-512" hashValue="LEEeiU6pKqm7TAP46VGlz0q+evvFwpT/0iLpRuWuQ7MacbP0OGL1/FSmrIEOg2rb6M+Jla2bPbVWiGag27j87w==" saltValue="HEVt+pS5OloNDlqSnzGLLw==" spinCount="100000" sqref="AJ192" name="Rango2_8_7_88"/>
    <protectedRange algorithmName="SHA-512" hashValue="AYYX88LSDB6RDNMvSqt0KPGWPjBqTk56tMxTOlv5QD61MGTKAAQnSnudvNDWPN0Bbllh2qRQC+P5uq7goxjdrw==" saltValue="i/iPMewnks1FoXYOjKMEVg==" spinCount="100000" sqref="AC192" name="Rango2_87_6_88"/>
    <protectedRange algorithmName="SHA-512" hashValue="NUll9P9xh7KbSfMYpMxsRZLfDw/y/AzW2LSWlpXVscBDqiAxmzo71xjs+a2lh+jRa7pceOC849slke4+ZKx8LA==" saltValue="8qbkKpQ+CiQuLnqgShNvXA==" spinCount="100000" sqref="U192" name="Rango2_88_6_88"/>
    <protectedRange algorithmName="SHA-512" hashValue="KHhv3JU/LRdRrRTxxkgFceEHPZ5UzadmpZRZR3zmQRnPvkUJZuanRafIJ+qde0IWwLZSvFIQDyUAHq6v6k7XIg==" saltValue="2GKG1kCzVNNcn+vbOPuhJA==" spinCount="100000" sqref="R192" name="Rango2_2_5_88"/>
    <protectedRange algorithmName="SHA-512" hashValue="RQ91b7oAw60DVtcgB2vRpial2kSdzJx5guGCTYUwXYkKrtrUHfiYnLf9R+SNpYXlJDYpyEJLhcWwP0EqNN86dQ==" saltValue="W3RbH3zrcY9sy39xNwXNxg==" spinCount="100000" sqref="BB193:BJ193 BW193:BZ193" name="Rango2_88_99_92"/>
    <protectedRange algorithmName="SHA-512" hashValue="fMbmUM1DQ7FuAPRNvFL5mPdHUYjQnlLFhkuaxvHguaqR7aWyDxcmJs0jLYQfQKY+oyhsMb4Lew4VL6i7um3/ew==" saltValue="ydaTm0CeH8+/cYqoL/AMaQ==" spinCount="100000" sqref="AV193 AX193:BA193" name="Rango2_88_91_88"/>
    <protectedRange algorithmName="SHA-512" hashValue="CHipOQaT63FWw628cQcXXJRZlrbNZ7OgmnEbDx38UmmH7z19GRYEzXFiVOzHAy1OAaAbST7g2bHZHDKQp2qm3w==" saltValue="iRVuL+373yLHv0ZHzS9qog==" spinCount="100000" sqref="AH193:AI193 AK193 AM193" name="Rango2_88_7_5_92"/>
    <protectedRange algorithmName="SHA-512" hashValue="NkG6oHuDGvGBEiLAAq8MEJHEfLQUMyjihfH+DBXhT+eQW0r1yri7tOJEFRM9nbOejjjXiviq9RFo7KB7wF+xJA==" saltValue="bpjB0AAANu2X/PeR3eiFkA==" spinCount="100000" sqref="AN193:AT193" name="Rango2_88_65_89"/>
    <protectedRange algorithmName="SHA-512" hashValue="fPHvtIAf3pQeZUoAI9C2/vdXMHBpqqEq+67P5Ypyu4+9IWqs3yc9TZcMWQ0THLxUwqseQPyVvakuYFtCwJHsxA==" saltValue="QHIogSs2PrwAfdqa9PAOFQ==" spinCount="100000" sqref="AD193" name="Rango2_88_5_5_89"/>
    <protectedRange algorithmName="SHA-512" hashValue="LEEeiU6pKqm7TAP46VGlz0q+evvFwpT/0iLpRuWuQ7MacbP0OGL1/FSmrIEOg2rb6M+Jla2bPbVWiGag27j87w==" saltValue="HEVt+pS5OloNDlqSnzGLLw==" spinCount="100000" sqref="AJ193" name="Rango2_8_7_89"/>
    <protectedRange algorithmName="SHA-512" hashValue="AYYX88LSDB6RDNMvSqt0KPGWPjBqTk56tMxTOlv5QD61MGTKAAQnSnudvNDWPN0Bbllh2qRQC+P5uq7goxjdrw==" saltValue="i/iPMewnks1FoXYOjKMEVg==" spinCount="100000" sqref="AC193" name="Rango2_87_6_89"/>
    <protectedRange algorithmName="SHA-512" hashValue="NUll9P9xh7KbSfMYpMxsRZLfDw/y/AzW2LSWlpXVscBDqiAxmzo71xjs+a2lh+jRa7pceOC849slke4+ZKx8LA==" saltValue="8qbkKpQ+CiQuLnqgShNvXA==" spinCount="100000" sqref="U193" name="Rango2_88_6_89"/>
    <protectedRange algorithmName="SHA-512" hashValue="KHhv3JU/LRdRrRTxxkgFceEHPZ5UzadmpZRZR3zmQRnPvkUJZuanRafIJ+qde0IWwLZSvFIQDyUAHq6v6k7XIg==" saltValue="2GKG1kCzVNNcn+vbOPuhJA==" spinCount="100000" sqref="R193" name="Rango2_2_5_89"/>
    <protectedRange algorithmName="SHA-512" hashValue="RQ91b7oAw60DVtcgB2vRpial2kSdzJx5guGCTYUwXYkKrtrUHfiYnLf9R+SNpYXlJDYpyEJLhcWwP0EqNN86dQ==" saltValue="W3RbH3zrcY9sy39xNwXNxg==" spinCount="100000" sqref="BB194:BJ195 BW194:BZ195" name="Rango2_88_99_93"/>
    <protectedRange algorithmName="SHA-512" hashValue="fMbmUM1DQ7FuAPRNvFL5mPdHUYjQnlLFhkuaxvHguaqR7aWyDxcmJs0jLYQfQKY+oyhsMb4Lew4VL6i7um3/ew==" saltValue="ydaTm0CeH8+/cYqoL/AMaQ==" spinCount="100000" sqref="AV194:AV195 AX194:BA195" name="Rango2_88_91_89"/>
    <protectedRange algorithmName="SHA-512" hashValue="CHipOQaT63FWw628cQcXXJRZlrbNZ7OgmnEbDx38UmmH7z19GRYEzXFiVOzHAy1OAaAbST7g2bHZHDKQp2qm3w==" saltValue="iRVuL+373yLHv0ZHzS9qog==" spinCount="100000" sqref="AH194:AI195 AK194:AK195 AM194:AM195" name="Rango2_88_7_5_93"/>
    <protectedRange algorithmName="SHA-512" hashValue="NkG6oHuDGvGBEiLAAq8MEJHEfLQUMyjihfH+DBXhT+eQW0r1yri7tOJEFRM9nbOejjjXiviq9RFo7KB7wF+xJA==" saltValue="bpjB0AAANu2X/PeR3eiFkA==" spinCount="100000" sqref="AN194:AT195" name="Rango2_88_65_90"/>
    <protectedRange algorithmName="SHA-512" hashValue="fPHvtIAf3pQeZUoAI9C2/vdXMHBpqqEq+67P5Ypyu4+9IWqs3yc9TZcMWQ0THLxUwqseQPyVvakuYFtCwJHsxA==" saltValue="QHIogSs2PrwAfdqa9PAOFQ==" spinCount="100000" sqref="AD194:AD195" name="Rango2_88_5_5_90"/>
    <protectedRange algorithmName="SHA-512" hashValue="LEEeiU6pKqm7TAP46VGlz0q+evvFwpT/0iLpRuWuQ7MacbP0OGL1/FSmrIEOg2rb6M+Jla2bPbVWiGag27j87w==" saltValue="HEVt+pS5OloNDlqSnzGLLw==" spinCount="100000" sqref="AJ194:AJ195" name="Rango2_8_7_90"/>
    <protectedRange algorithmName="SHA-512" hashValue="AYYX88LSDB6RDNMvSqt0KPGWPjBqTk56tMxTOlv5QD61MGTKAAQnSnudvNDWPN0Bbllh2qRQC+P5uq7goxjdrw==" saltValue="i/iPMewnks1FoXYOjKMEVg==" spinCount="100000" sqref="AC194:AC195" name="Rango2_87_6_90"/>
    <protectedRange algorithmName="SHA-512" hashValue="NUll9P9xh7KbSfMYpMxsRZLfDw/y/AzW2LSWlpXVscBDqiAxmzo71xjs+a2lh+jRa7pceOC849slke4+ZKx8LA==" saltValue="8qbkKpQ+CiQuLnqgShNvXA==" spinCount="100000" sqref="U194:U195" name="Rango2_88_6_90"/>
    <protectedRange algorithmName="SHA-512" hashValue="KHhv3JU/LRdRrRTxxkgFceEHPZ5UzadmpZRZR3zmQRnPvkUJZuanRafIJ+qde0IWwLZSvFIQDyUAHq6v6k7XIg==" saltValue="2GKG1kCzVNNcn+vbOPuhJA==" spinCount="100000" sqref="R194:R195" name="Rango2_2_5_90"/>
    <protectedRange algorithmName="SHA-512" hashValue="RQ91b7oAw60DVtcgB2vRpial2kSdzJx5guGCTYUwXYkKrtrUHfiYnLf9R+SNpYXlJDYpyEJLhcWwP0EqNN86dQ==" saltValue="W3RbH3zrcY9sy39xNwXNxg==" spinCount="100000" sqref="BB196:BJ197 BW196:BZ197" name="Rango2_88_99_94"/>
    <protectedRange algorithmName="SHA-512" hashValue="fMbmUM1DQ7FuAPRNvFL5mPdHUYjQnlLFhkuaxvHguaqR7aWyDxcmJs0jLYQfQKY+oyhsMb4Lew4VL6i7um3/ew==" saltValue="ydaTm0CeH8+/cYqoL/AMaQ==" spinCount="100000" sqref="AV196:AV197 AX196:BA197" name="Rango2_88_91_90"/>
    <protectedRange algorithmName="SHA-512" hashValue="CHipOQaT63FWw628cQcXXJRZlrbNZ7OgmnEbDx38UmmH7z19GRYEzXFiVOzHAy1OAaAbST7g2bHZHDKQp2qm3w==" saltValue="iRVuL+373yLHv0ZHzS9qog==" spinCount="100000" sqref="AH196:AI197 AK196:AK197 AM196:AM197" name="Rango2_88_7_5_94"/>
    <protectedRange algorithmName="SHA-512" hashValue="NkG6oHuDGvGBEiLAAq8MEJHEfLQUMyjihfH+DBXhT+eQW0r1yri7tOJEFRM9nbOejjjXiviq9RFo7KB7wF+xJA==" saltValue="bpjB0AAANu2X/PeR3eiFkA==" spinCount="100000" sqref="AN196:AT197" name="Rango2_88_65_91"/>
    <protectedRange algorithmName="SHA-512" hashValue="fPHvtIAf3pQeZUoAI9C2/vdXMHBpqqEq+67P5Ypyu4+9IWqs3yc9TZcMWQ0THLxUwqseQPyVvakuYFtCwJHsxA==" saltValue="QHIogSs2PrwAfdqa9PAOFQ==" spinCount="100000" sqref="AD196:AD197" name="Rango2_88_5_5_91"/>
    <protectedRange algorithmName="SHA-512" hashValue="LEEeiU6pKqm7TAP46VGlz0q+evvFwpT/0iLpRuWuQ7MacbP0OGL1/FSmrIEOg2rb6M+Jla2bPbVWiGag27j87w==" saltValue="HEVt+pS5OloNDlqSnzGLLw==" spinCount="100000" sqref="AJ196:AJ197" name="Rango2_8_7_91"/>
    <protectedRange algorithmName="SHA-512" hashValue="AYYX88LSDB6RDNMvSqt0KPGWPjBqTk56tMxTOlv5QD61MGTKAAQnSnudvNDWPN0Bbllh2qRQC+P5uq7goxjdrw==" saltValue="i/iPMewnks1FoXYOjKMEVg==" spinCount="100000" sqref="AC196:AC197" name="Rango2_87_6_91"/>
    <protectedRange algorithmName="SHA-512" hashValue="NUll9P9xh7KbSfMYpMxsRZLfDw/y/AzW2LSWlpXVscBDqiAxmzo71xjs+a2lh+jRa7pceOC849slke4+ZKx8LA==" saltValue="8qbkKpQ+CiQuLnqgShNvXA==" spinCount="100000" sqref="U196:U197" name="Rango2_88_6_91"/>
    <protectedRange algorithmName="SHA-512" hashValue="KHhv3JU/LRdRrRTxxkgFceEHPZ5UzadmpZRZR3zmQRnPvkUJZuanRafIJ+qde0IWwLZSvFIQDyUAHq6v6k7XIg==" saltValue="2GKG1kCzVNNcn+vbOPuhJA==" spinCount="100000" sqref="R196:R197" name="Rango2_2_5_91"/>
    <protectedRange algorithmName="SHA-512" hashValue="RQ91b7oAw60DVtcgB2vRpial2kSdzJx5guGCTYUwXYkKrtrUHfiYnLf9R+SNpYXlJDYpyEJLhcWwP0EqNN86dQ==" saltValue="W3RbH3zrcY9sy39xNwXNxg==" spinCount="100000" sqref="BB198:BJ198 BW198:BZ198" name="Rango2_88_99_95"/>
    <protectedRange algorithmName="SHA-512" hashValue="fMbmUM1DQ7FuAPRNvFL5mPdHUYjQnlLFhkuaxvHguaqR7aWyDxcmJs0jLYQfQKY+oyhsMb4Lew4VL6i7um3/ew==" saltValue="ydaTm0CeH8+/cYqoL/AMaQ==" spinCount="100000" sqref="AV198 AX198:BA198" name="Rango2_88_91_91"/>
    <protectedRange algorithmName="SHA-512" hashValue="CHipOQaT63FWw628cQcXXJRZlrbNZ7OgmnEbDx38UmmH7z19GRYEzXFiVOzHAy1OAaAbST7g2bHZHDKQp2qm3w==" saltValue="iRVuL+373yLHv0ZHzS9qog==" spinCount="100000" sqref="AH198:AI198 AK198 AM198" name="Rango2_88_7_5_95"/>
    <protectedRange algorithmName="SHA-512" hashValue="NkG6oHuDGvGBEiLAAq8MEJHEfLQUMyjihfH+DBXhT+eQW0r1yri7tOJEFRM9nbOejjjXiviq9RFo7KB7wF+xJA==" saltValue="bpjB0AAANu2X/PeR3eiFkA==" spinCount="100000" sqref="AN198:AT198" name="Rango2_88_65_92"/>
    <protectedRange algorithmName="SHA-512" hashValue="fPHvtIAf3pQeZUoAI9C2/vdXMHBpqqEq+67P5Ypyu4+9IWqs3yc9TZcMWQ0THLxUwqseQPyVvakuYFtCwJHsxA==" saltValue="QHIogSs2PrwAfdqa9PAOFQ==" spinCount="100000" sqref="AD198" name="Rango2_88_5_5_92"/>
    <protectedRange algorithmName="SHA-512" hashValue="LEEeiU6pKqm7TAP46VGlz0q+evvFwpT/0iLpRuWuQ7MacbP0OGL1/FSmrIEOg2rb6M+Jla2bPbVWiGag27j87w==" saltValue="HEVt+pS5OloNDlqSnzGLLw==" spinCount="100000" sqref="AJ198" name="Rango2_8_7_92"/>
    <protectedRange algorithmName="SHA-512" hashValue="AYYX88LSDB6RDNMvSqt0KPGWPjBqTk56tMxTOlv5QD61MGTKAAQnSnudvNDWPN0Bbllh2qRQC+P5uq7goxjdrw==" saltValue="i/iPMewnks1FoXYOjKMEVg==" spinCount="100000" sqref="AC198" name="Rango2_87_6_92"/>
    <protectedRange algorithmName="SHA-512" hashValue="NUll9P9xh7KbSfMYpMxsRZLfDw/y/AzW2LSWlpXVscBDqiAxmzo71xjs+a2lh+jRa7pceOC849slke4+ZKx8LA==" saltValue="8qbkKpQ+CiQuLnqgShNvXA==" spinCount="100000" sqref="U198" name="Rango2_88_6_92"/>
    <protectedRange algorithmName="SHA-512" hashValue="KHhv3JU/LRdRrRTxxkgFceEHPZ5UzadmpZRZR3zmQRnPvkUJZuanRafIJ+qde0IWwLZSvFIQDyUAHq6v6k7XIg==" saltValue="2GKG1kCzVNNcn+vbOPuhJA==" spinCount="100000" sqref="R198" name="Rango2_2_5_92"/>
    <protectedRange algorithmName="SHA-512" hashValue="RQ91b7oAw60DVtcgB2vRpial2kSdzJx5guGCTYUwXYkKrtrUHfiYnLf9R+SNpYXlJDYpyEJLhcWwP0EqNN86dQ==" saltValue="W3RbH3zrcY9sy39xNwXNxg==" spinCount="100000" sqref="BB199:BJ199 BW199:BZ199" name="Rango2_88_99_96"/>
    <protectedRange algorithmName="SHA-512" hashValue="fMbmUM1DQ7FuAPRNvFL5mPdHUYjQnlLFhkuaxvHguaqR7aWyDxcmJs0jLYQfQKY+oyhsMb4Lew4VL6i7um3/ew==" saltValue="ydaTm0CeH8+/cYqoL/AMaQ==" spinCount="100000" sqref="AV199 AX199:BA199" name="Rango2_88_91_92"/>
    <protectedRange algorithmName="SHA-512" hashValue="CHipOQaT63FWw628cQcXXJRZlrbNZ7OgmnEbDx38UmmH7z19GRYEzXFiVOzHAy1OAaAbST7g2bHZHDKQp2qm3w==" saltValue="iRVuL+373yLHv0ZHzS9qog==" spinCount="100000" sqref="AH199:AI199 AK199 AM199" name="Rango2_88_7_5_96"/>
    <protectedRange algorithmName="SHA-512" hashValue="NkG6oHuDGvGBEiLAAq8MEJHEfLQUMyjihfH+DBXhT+eQW0r1yri7tOJEFRM9nbOejjjXiviq9RFo7KB7wF+xJA==" saltValue="bpjB0AAANu2X/PeR3eiFkA==" spinCount="100000" sqref="AN199:AT199" name="Rango2_88_65_93"/>
    <protectedRange algorithmName="SHA-512" hashValue="fPHvtIAf3pQeZUoAI9C2/vdXMHBpqqEq+67P5Ypyu4+9IWqs3yc9TZcMWQ0THLxUwqseQPyVvakuYFtCwJHsxA==" saltValue="QHIogSs2PrwAfdqa9PAOFQ==" spinCount="100000" sqref="AD199" name="Rango2_88_5_5_93"/>
    <protectedRange algorithmName="SHA-512" hashValue="LEEeiU6pKqm7TAP46VGlz0q+evvFwpT/0iLpRuWuQ7MacbP0OGL1/FSmrIEOg2rb6M+Jla2bPbVWiGag27j87w==" saltValue="HEVt+pS5OloNDlqSnzGLLw==" spinCount="100000" sqref="AJ199" name="Rango2_8_7_93"/>
    <protectedRange algorithmName="SHA-512" hashValue="AYYX88LSDB6RDNMvSqt0KPGWPjBqTk56tMxTOlv5QD61MGTKAAQnSnudvNDWPN0Bbllh2qRQC+P5uq7goxjdrw==" saltValue="i/iPMewnks1FoXYOjKMEVg==" spinCount="100000" sqref="AC199" name="Rango2_87_6_93"/>
    <protectedRange algorithmName="SHA-512" hashValue="NUll9P9xh7KbSfMYpMxsRZLfDw/y/AzW2LSWlpXVscBDqiAxmzo71xjs+a2lh+jRa7pceOC849slke4+ZKx8LA==" saltValue="8qbkKpQ+CiQuLnqgShNvXA==" spinCount="100000" sqref="U199" name="Rango2_88_6_93"/>
    <protectedRange algorithmName="SHA-512" hashValue="KHhv3JU/LRdRrRTxxkgFceEHPZ5UzadmpZRZR3zmQRnPvkUJZuanRafIJ+qde0IWwLZSvFIQDyUAHq6v6k7XIg==" saltValue="2GKG1kCzVNNcn+vbOPuhJA==" spinCount="100000" sqref="R199" name="Rango2_2_5_93"/>
    <protectedRange algorithmName="SHA-512" hashValue="RQ91b7oAw60DVtcgB2vRpial2kSdzJx5guGCTYUwXYkKrtrUHfiYnLf9R+SNpYXlJDYpyEJLhcWwP0EqNN86dQ==" saltValue="W3RbH3zrcY9sy39xNwXNxg==" spinCount="100000" sqref="BB200:BJ200 BW200:BZ200" name="Rango2_88_99_97"/>
    <protectedRange algorithmName="SHA-512" hashValue="fMbmUM1DQ7FuAPRNvFL5mPdHUYjQnlLFhkuaxvHguaqR7aWyDxcmJs0jLYQfQKY+oyhsMb4Lew4VL6i7um3/ew==" saltValue="ydaTm0CeH8+/cYqoL/AMaQ==" spinCount="100000" sqref="AV200 AX200:BA200" name="Rango2_88_91_93"/>
    <protectedRange algorithmName="SHA-512" hashValue="CHipOQaT63FWw628cQcXXJRZlrbNZ7OgmnEbDx38UmmH7z19GRYEzXFiVOzHAy1OAaAbST7g2bHZHDKQp2qm3w==" saltValue="iRVuL+373yLHv0ZHzS9qog==" spinCount="100000" sqref="AH200:AI200 AK200 AM200" name="Rango2_88_7_5_97"/>
    <protectedRange algorithmName="SHA-512" hashValue="NkG6oHuDGvGBEiLAAq8MEJHEfLQUMyjihfH+DBXhT+eQW0r1yri7tOJEFRM9nbOejjjXiviq9RFo7KB7wF+xJA==" saltValue="bpjB0AAANu2X/PeR3eiFkA==" spinCount="100000" sqref="AN200:AT200" name="Rango2_88_65_94"/>
    <protectedRange algorithmName="SHA-512" hashValue="fPHvtIAf3pQeZUoAI9C2/vdXMHBpqqEq+67P5Ypyu4+9IWqs3yc9TZcMWQ0THLxUwqseQPyVvakuYFtCwJHsxA==" saltValue="QHIogSs2PrwAfdqa9PAOFQ==" spinCount="100000" sqref="AD200" name="Rango2_88_5_5_94"/>
    <protectedRange algorithmName="SHA-512" hashValue="LEEeiU6pKqm7TAP46VGlz0q+evvFwpT/0iLpRuWuQ7MacbP0OGL1/FSmrIEOg2rb6M+Jla2bPbVWiGag27j87w==" saltValue="HEVt+pS5OloNDlqSnzGLLw==" spinCount="100000" sqref="AJ200" name="Rango2_8_7_94"/>
    <protectedRange algorithmName="SHA-512" hashValue="AYYX88LSDB6RDNMvSqt0KPGWPjBqTk56tMxTOlv5QD61MGTKAAQnSnudvNDWPN0Bbllh2qRQC+P5uq7goxjdrw==" saltValue="i/iPMewnks1FoXYOjKMEVg==" spinCount="100000" sqref="AC200" name="Rango2_87_6_94"/>
    <protectedRange algorithmName="SHA-512" hashValue="NUll9P9xh7KbSfMYpMxsRZLfDw/y/AzW2LSWlpXVscBDqiAxmzo71xjs+a2lh+jRa7pceOC849slke4+ZKx8LA==" saltValue="8qbkKpQ+CiQuLnqgShNvXA==" spinCount="100000" sqref="U200" name="Rango2_88_6_94"/>
    <protectedRange algorithmName="SHA-512" hashValue="KHhv3JU/LRdRrRTxxkgFceEHPZ5UzadmpZRZR3zmQRnPvkUJZuanRafIJ+qde0IWwLZSvFIQDyUAHq6v6k7XIg==" saltValue="2GKG1kCzVNNcn+vbOPuhJA==" spinCount="100000" sqref="R200" name="Rango2_2_5_94"/>
    <protectedRange algorithmName="SHA-512" hashValue="RQ91b7oAw60DVtcgB2vRpial2kSdzJx5guGCTYUwXYkKrtrUHfiYnLf9R+SNpYXlJDYpyEJLhcWwP0EqNN86dQ==" saltValue="W3RbH3zrcY9sy39xNwXNxg==" spinCount="100000" sqref="BB201:BJ201 BW201:BZ201" name="Rango2_88_99_98"/>
    <protectedRange algorithmName="SHA-512" hashValue="fMbmUM1DQ7FuAPRNvFL5mPdHUYjQnlLFhkuaxvHguaqR7aWyDxcmJs0jLYQfQKY+oyhsMb4Lew4VL6i7um3/ew==" saltValue="ydaTm0CeH8+/cYqoL/AMaQ==" spinCount="100000" sqref="AV201 AX201:BA201" name="Rango2_88_91_94"/>
    <protectedRange algorithmName="SHA-512" hashValue="CHipOQaT63FWw628cQcXXJRZlrbNZ7OgmnEbDx38UmmH7z19GRYEzXFiVOzHAy1OAaAbST7g2bHZHDKQp2qm3w==" saltValue="iRVuL+373yLHv0ZHzS9qog==" spinCount="100000" sqref="AH201:AI201 AK201 AM201" name="Rango2_88_7_5_98"/>
    <protectedRange algorithmName="SHA-512" hashValue="NkG6oHuDGvGBEiLAAq8MEJHEfLQUMyjihfH+DBXhT+eQW0r1yri7tOJEFRM9nbOejjjXiviq9RFo7KB7wF+xJA==" saltValue="bpjB0AAANu2X/PeR3eiFkA==" spinCount="100000" sqref="AN201:AT201" name="Rango2_88_65_95"/>
    <protectedRange algorithmName="SHA-512" hashValue="fPHvtIAf3pQeZUoAI9C2/vdXMHBpqqEq+67P5Ypyu4+9IWqs3yc9TZcMWQ0THLxUwqseQPyVvakuYFtCwJHsxA==" saltValue="QHIogSs2PrwAfdqa9PAOFQ==" spinCount="100000" sqref="AD201" name="Rango2_88_5_5_95"/>
    <protectedRange algorithmName="SHA-512" hashValue="LEEeiU6pKqm7TAP46VGlz0q+evvFwpT/0iLpRuWuQ7MacbP0OGL1/FSmrIEOg2rb6M+Jla2bPbVWiGag27j87w==" saltValue="HEVt+pS5OloNDlqSnzGLLw==" spinCount="100000" sqref="AJ201" name="Rango2_8_7_95"/>
    <protectedRange algorithmName="SHA-512" hashValue="AYYX88LSDB6RDNMvSqt0KPGWPjBqTk56tMxTOlv5QD61MGTKAAQnSnudvNDWPN0Bbllh2qRQC+P5uq7goxjdrw==" saltValue="i/iPMewnks1FoXYOjKMEVg==" spinCount="100000" sqref="AC201" name="Rango2_87_6_95"/>
    <protectedRange algorithmName="SHA-512" hashValue="NUll9P9xh7KbSfMYpMxsRZLfDw/y/AzW2LSWlpXVscBDqiAxmzo71xjs+a2lh+jRa7pceOC849slke4+ZKx8LA==" saltValue="8qbkKpQ+CiQuLnqgShNvXA==" spinCount="100000" sqref="U201" name="Rango2_88_6_95"/>
    <protectedRange algorithmName="SHA-512" hashValue="KHhv3JU/LRdRrRTxxkgFceEHPZ5UzadmpZRZR3zmQRnPvkUJZuanRafIJ+qde0IWwLZSvFIQDyUAHq6v6k7XIg==" saltValue="2GKG1kCzVNNcn+vbOPuhJA==" spinCount="100000" sqref="R201" name="Rango2_2_5_95"/>
    <protectedRange algorithmName="SHA-512" hashValue="RQ91b7oAw60DVtcgB2vRpial2kSdzJx5guGCTYUwXYkKrtrUHfiYnLf9R+SNpYXlJDYpyEJLhcWwP0EqNN86dQ==" saltValue="W3RbH3zrcY9sy39xNwXNxg==" spinCount="100000" sqref="BB202:BJ202 BW202:BZ202" name="Rango2_88_99_99"/>
    <protectedRange algorithmName="SHA-512" hashValue="fMbmUM1DQ7FuAPRNvFL5mPdHUYjQnlLFhkuaxvHguaqR7aWyDxcmJs0jLYQfQKY+oyhsMb4Lew4VL6i7um3/ew==" saltValue="ydaTm0CeH8+/cYqoL/AMaQ==" spinCount="100000" sqref="AV202 AX202:BA202" name="Rango2_88_91_95"/>
    <protectedRange algorithmName="SHA-512" hashValue="CHipOQaT63FWw628cQcXXJRZlrbNZ7OgmnEbDx38UmmH7z19GRYEzXFiVOzHAy1OAaAbST7g2bHZHDKQp2qm3w==" saltValue="iRVuL+373yLHv0ZHzS9qog==" spinCount="100000" sqref="AH202:AI202 AK202 AM202" name="Rango2_88_7_5_99"/>
    <protectedRange algorithmName="SHA-512" hashValue="NkG6oHuDGvGBEiLAAq8MEJHEfLQUMyjihfH+DBXhT+eQW0r1yri7tOJEFRM9nbOejjjXiviq9RFo7KB7wF+xJA==" saltValue="bpjB0AAANu2X/PeR3eiFkA==" spinCount="100000" sqref="AN202:AT202" name="Rango2_88_65_96"/>
    <protectedRange algorithmName="SHA-512" hashValue="fPHvtIAf3pQeZUoAI9C2/vdXMHBpqqEq+67P5Ypyu4+9IWqs3yc9TZcMWQ0THLxUwqseQPyVvakuYFtCwJHsxA==" saltValue="QHIogSs2PrwAfdqa9PAOFQ==" spinCount="100000" sqref="AD202" name="Rango2_88_5_5_96"/>
    <protectedRange algorithmName="SHA-512" hashValue="LEEeiU6pKqm7TAP46VGlz0q+evvFwpT/0iLpRuWuQ7MacbP0OGL1/FSmrIEOg2rb6M+Jla2bPbVWiGag27j87w==" saltValue="HEVt+pS5OloNDlqSnzGLLw==" spinCount="100000" sqref="AJ202" name="Rango2_8_7_96"/>
    <protectedRange algorithmName="SHA-512" hashValue="AYYX88LSDB6RDNMvSqt0KPGWPjBqTk56tMxTOlv5QD61MGTKAAQnSnudvNDWPN0Bbllh2qRQC+P5uq7goxjdrw==" saltValue="i/iPMewnks1FoXYOjKMEVg==" spinCount="100000" sqref="AC202" name="Rango2_87_6_96"/>
    <protectedRange algorithmName="SHA-512" hashValue="NUll9P9xh7KbSfMYpMxsRZLfDw/y/AzW2LSWlpXVscBDqiAxmzo71xjs+a2lh+jRa7pceOC849slke4+ZKx8LA==" saltValue="8qbkKpQ+CiQuLnqgShNvXA==" spinCount="100000" sqref="U202" name="Rango2_88_6_96"/>
    <protectedRange algorithmName="SHA-512" hashValue="KHhv3JU/LRdRrRTxxkgFceEHPZ5UzadmpZRZR3zmQRnPvkUJZuanRafIJ+qde0IWwLZSvFIQDyUAHq6v6k7XIg==" saltValue="2GKG1kCzVNNcn+vbOPuhJA==" spinCount="100000" sqref="R202" name="Rango2_2_5_96"/>
    <protectedRange algorithmName="SHA-512" hashValue="fMbmUM1DQ7FuAPRNvFL5mPdHUYjQnlLFhkuaxvHguaqR7aWyDxcmJs0jLYQfQKY+oyhsMb4Lew4VL6i7um3/ew==" saltValue="ydaTm0CeH8+/cYqoL/AMaQ==" spinCount="100000" sqref="AV203 AX203:BA203" name="Rango2_88_91_96"/>
    <protectedRange algorithmName="SHA-512" hashValue="NkG6oHuDGvGBEiLAAq8MEJHEfLQUMyjihfH+DBXhT+eQW0r1yri7tOJEFRM9nbOejjjXiviq9RFo7KB7wF+xJA==" saltValue="bpjB0AAANu2X/PeR3eiFkA==" spinCount="100000" sqref="AN203:AT203" name="Rango2_88_65_97"/>
    <protectedRange algorithmName="SHA-512" hashValue="fPHvtIAf3pQeZUoAI9C2/vdXMHBpqqEq+67P5Ypyu4+9IWqs3yc9TZcMWQ0THLxUwqseQPyVvakuYFtCwJHsxA==" saltValue="QHIogSs2PrwAfdqa9PAOFQ==" spinCount="100000" sqref="AD203" name="Rango2_88_5_5_97"/>
    <protectedRange algorithmName="SHA-512" hashValue="LEEeiU6pKqm7TAP46VGlz0q+evvFwpT/0iLpRuWuQ7MacbP0OGL1/FSmrIEOg2rb6M+Jla2bPbVWiGag27j87w==" saltValue="HEVt+pS5OloNDlqSnzGLLw==" spinCount="100000" sqref="AJ203" name="Rango2_8_7_97"/>
    <protectedRange algorithmName="SHA-512" hashValue="AYYX88LSDB6RDNMvSqt0KPGWPjBqTk56tMxTOlv5QD61MGTKAAQnSnudvNDWPN0Bbllh2qRQC+P5uq7goxjdrw==" saltValue="i/iPMewnks1FoXYOjKMEVg==" spinCount="100000" sqref="AC203" name="Rango2_87_6_97"/>
    <protectedRange algorithmName="SHA-512" hashValue="NUll9P9xh7KbSfMYpMxsRZLfDw/y/AzW2LSWlpXVscBDqiAxmzo71xjs+a2lh+jRa7pceOC849slke4+ZKx8LA==" saltValue="8qbkKpQ+CiQuLnqgShNvXA==" spinCount="100000" sqref="U203" name="Rango2_88_6_97"/>
    <protectedRange algorithmName="SHA-512" hashValue="KHhv3JU/LRdRrRTxxkgFceEHPZ5UzadmpZRZR3zmQRnPvkUJZuanRafIJ+qde0IWwLZSvFIQDyUAHq6v6k7XIg==" saltValue="2GKG1kCzVNNcn+vbOPuhJA==" spinCount="100000" sqref="R203" name="Rango2_2_5_97"/>
    <protectedRange algorithmName="SHA-512" hashValue="fMbmUM1DQ7FuAPRNvFL5mPdHUYjQnlLFhkuaxvHguaqR7aWyDxcmJs0jLYQfQKY+oyhsMb4Lew4VL6i7um3/ew==" saltValue="ydaTm0CeH8+/cYqoL/AMaQ==" spinCount="100000" sqref="AV204 AX204:BA204" name="Rango2_88_91_97"/>
    <protectedRange algorithmName="SHA-512" hashValue="NkG6oHuDGvGBEiLAAq8MEJHEfLQUMyjihfH+DBXhT+eQW0r1yri7tOJEFRM9nbOejjjXiviq9RFo7KB7wF+xJA==" saltValue="bpjB0AAANu2X/PeR3eiFkA==" spinCount="100000" sqref="AN204:AT204" name="Rango2_88_65_98"/>
    <protectedRange algorithmName="SHA-512" hashValue="fPHvtIAf3pQeZUoAI9C2/vdXMHBpqqEq+67P5Ypyu4+9IWqs3yc9TZcMWQ0THLxUwqseQPyVvakuYFtCwJHsxA==" saltValue="QHIogSs2PrwAfdqa9PAOFQ==" spinCount="100000" sqref="AD204" name="Rango2_88_5_5_98"/>
    <protectedRange algorithmName="SHA-512" hashValue="LEEeiU6pKqm7TAP46VGlz0q+evvFwpT/0iLpRuWuQ7MacbP0OGL1/FSmrIEOg2rb6M+Jla2bPbVWiGag27j87w==" saltValue="HEVt+pS5OloNDlqSnzGLLw==" spinCount="100000" sqref="AJ204" name="Rango2_8_7_98"/>
    <protectedRange algorithmName="SHA-512" hashValue="AYYX88LSDB6RDNMvSqt0KPGWPjBqTk56tMxTOlv5QD61MGTKAAQnSnudvNDWPN0Bbllh2qRQC+P5uq7goxjdrw==" saltValue="i/iPMewnks1FoXYOjKMEVg==" spinCount="100000" sqref="AC204" name="Rango2_87_6_98"/>
    <protectedRange algorithmName="SHA-512" hashValue="NUll9P9xh7KbSfMYpMxsRZLfDw/y/AzW2LSWlpXVscBDqiAxmzo71xjs+a2lh+jRa7pceOC849slke4+ZKx8LA==" saltValue="8qbkKpQ+CiQuLnqgShNvXA==" spinCount="100000" sqref="U204" name="Rango2_88_6_98"/>
    <protectedRange algorithmName="SHA-512" hashValue="KHhv3JU/LRdRrRTxxkgFceEHPZ5UzadmpZRZR3zmQRnPvkUJZuanRafIJ+qde0IWwLZSvFIQDyUAHq6v6k7XIg==" saltValue="2GKG1kCzVNNcn+vbOPuhJA==" spinCount="100000" sqref="R204" name="Rango2_2_5_98"/>
    <protectedRange algorithmName="SHA-512" hashValue="fMbmUM1DQ7FuAPRNvFL5mPdHUYjQnlLFhkuaxvHguaqR7aWyDxcmJs0jLYQfQKY+oyhsMb4Lew4VL6i7um3/ew==" saltValue="ydaTm0CeH8+/cYqoL/AMaQ==" spinCount="100000" sqref="AV205:AV206 AX205:BA206" name="Rango2_88_91_98"/>
    <protectedRange algorithmName="SHA-512" hashValue="NkG6oHuDGvGBEiLAAq8MEJHEfLQUMyjihfH+DBXhT+eQW0r1yri7tOJEFRM9nbOejjjXiviq9RFo7KB7wF+xJA==" saltValue="bpjB0AAANu2X/PeR3eiFkA==" spinCount="100000" sqref="AN205:AT206" name="Rango2_88_65_99"/>
    <protectedRange algorithmName="SHA-512" hashValue="fPHvtIAf3pQeZUoAI9C2/vdXMHBpqqEq+67P5Ypyu4+9IWqs3yc9TZcMWQ0THLxUwqseQPyVvakuYFtCwJHsxA==" saltValue="QHIogSs2PrwAfdqa9PAOFQ==" spinCount="100000" sqref="AD205:AD206" name="Rango2_88_5_5_99"/>
    <protectedRange algorithmName="SHA-512" hashValue="LEEeiU6pKqm7TAP46VGlz0q+evvFwpT/0iLpRuWuQ7MacbP0OGL1/FSmrIEOg2rb6M+Jla2bPbVWiGag27j87w==" saltValue="HEVt+pS5OloNDlqSnzGLLw==" spinCount="100000" sqref="AJ205:AJ206" name="Rango2_8_7_99"/>
    <protectedRange algorithmName="SHA-512" hashValue="AYYX88LSDB6RDNMvSqt0KPGWPjBqTk56tMxTOlv5QD61MGTKAAQnSnudvNDWPN0Bbllh2qRQC+P5uq7goxjdrw==" saltValue="i/iPMewnks1FoXYOjKMEVg==" spinCount="100000" sqref="AC205:AC206" name="Rango2_87_6_99"/>
    <protectedRange algorithmName="SHA-512" hashValue="NUll9P9xh7KbSfMYpMxsRZLfDw/y/AzW2LSWlpXVscBDqiAxmzo71xjs+a2lh+jRa7pceOC849slke4+ZKx8LA==" saltValue="8qbkKpQ+CiQuLnqgShNvXA==" spinCount="100000" sqref="U205:U206" name="Rango2_88_6_99"/>
    <protectedRange algorithmName="SHA-512" hashValue="KHhv3JU/LRdRrRTxxkgFceEHPZ5UzadmpZRZR3zmQRnPvkUJZuanRafIJ+qde0IWwLZSvFIQDyUAHq6v6k7XIg==" saltValue="2GKG1kCzVNNcn+vbOPuhJA==" spinCount="100000" sqref="R205:R206" name="Rango2_2_5_99"/>
    <protectedRange algorithmName="SHA-512" hashValue="fMbmUM1DQ7FuAPRNvFL5mPdHUYjQnlLFhkuaxvHguaqR7aWyDxcmJs0jLYQfQKY+oyhsMb4Lew4VL6i7um3/ew==" saltValue="ydaTm0CeH8+/cYqoL/AMaQ==" spinCount="100000" sqref="AV207 AX207:BA207" name="Rango2_88_91_99"/>
    <protectedRange algorithmName="SHA-512" hashValue="Rgskw+AQdeJ5qbJdarzTa3SCkJfDGziy0Uan5N0F3IWn/H3Z/e+VcB56R7Nes7MPxNHewNP1sSSucVjz3iTLeA==" saltValue="qKZH3DnwaZHBzy3cBZo1qQ==" spinCount="100000" sqref="GG189" name="Rango2_31_28_84"/>
    <protectedRange algorithmName="SHA-512" hashValue="YXHanhqXL0e4jPrzkCF8r/22WmlCviFUW909WKuG1JOcU0mp0/Huh0aP3EaGYxV2ep0WGu48HsShAy4Ka2uOiw==" saltValue="h/7U5iwJm7DLR4tRVfwZYw==" spinCount="100000" sqref="GJ189 GD189" name="Rango2_33_92"/>
    <protectedRange algorithmName="SHA-512" hashValue="pL4tgTKqwEsWSIEGFTBd+4pvEhE7d5Q99Eijs+L/Y1rhA0saQGGRJw5Pv2HLOP0quglztFwB6WVnQ1YGxd4AiQ==" saltValue="IF5mhk2RcoEjrcYppes1VA==" spinCount="100000" sqref="FU189" name="Rango2_30_86"/>
    <protectedRange algorithmName="SHA-512" hashValue="Rgskw+AQdeJ5qbJdarzTa3SCkJfDGziy0Uan5N0F3IWn/H3Z/e+VcB56R7Nes7MPxNHewNP1sSSucVjz3iTLeA==" saltValue="qKZH3DnwaZHBzy3cBZo1qQ==" spinCount="100000" sqref="GG190" name="Rango2_31_28_85"/>
    <protectedRange algorithmName="SHA-512" hashValue="YXHanhqXL0e4jPrzkCF8r/22WmlCviFUW909WKuG1JOcU0mp0/Huh0aP3EaGYxV2ep0WGu48HsShAy4Ka2uOiw==" saltValue="h/7U5iwJm7DLR4tRVfwZYw==" spinCount="100000" sqref="GJ190 GD190" name="Rango2_33_93"/>
    <protectedRange algorithmName="SHA-512" hashValue="pL4tgTKqwEsWSIEGFTBd+4pvEhE7d5Q99Eijs+L/Y1rhA0saQGGRJw5Pv2HLOP0quglztFwB6WVnQ1YGxd4AiQ==" saltValue="IF5mhk2RcoEjrcYppes1VA==" spinCount="100000" sqref="FU190" name="Rango2_30_87"/>
    <protectedRange algorithmName="SHA-512" hashValue="Rgskw+AQdeJ5qbJdarzTa3SCkJfDGziy0Uan5N0F3IWn/H3Z/e+VcB56R7Nes7MPxNHewNP1sSSucVjz3iTLeA==" saltValue="qKZH3DnwaZHBzy3cBZo1qQ==" spinCount="100000" sqref="GG191" name="Rango2_31_28_86"/>
    <protectedRange algorithmName="SHA-512" hashValue="YXHanhqXL0e4jPrzkCF8r/22WmlCviFUW909WKuG1JOcU0mp0/Huh0aP3EaGYxV2ep0WGu48HsShAy4Ka2uOiw==" saltValue="h/7U5iwJm7DLR4tRVfwZYw==" spinCount="100000" sqref="GJ191 GD191" name="Rango2_33_94"/>
    <protectedRange algorithmName="SHA-512" hashValue="pL4tgTKqwEsWSIEGFTBd+4pvEhE7d5Q99Eijs+L/Y1rhA0saQGGRJw5Pv2HLOP0quglztFwB6WVnQ1YGxd4AiQ==" saltValue="IF5mhk2RcoEjrcYppes1VA==" spinCount="100000" sqref="FU191" name="Rango2_30_88"/>
    <protectedRange algorithmName="SHA-512" hashValue="Rgskw+AQdeJ5qbJdarzTa3SCkJfDGziy0Uan5N0F3IWn/H3Z/e+VcB56R7Nes7MPxNHewNP1sSSucVjz3iTLeA==" saltValue="qKZH3DnwaZHBzy3cBZo1qQ==" spinCount="100000" sqref="GG192" name="Rango2_31_28_87"/>
    <protectedRange algorithmName="SHA-512" hashValue="YXHanhqXL0e4jPrzkCF8r/22WmlCviFUW909WKuG1JOcU0mp0/Huh0aP3EaGYxV2ep0WGu48HsShAy4Ka2uOiw==" saltValue="h/7U5iwJm7DLR4tRVfwZYw==" spinCount="100000" sqref="GJ192 GD192" name="Rango2_33_95"/>
    <protectedRange algorithmName="SHA-512" hashValue="pL4tgTKqwEsWSIEGFTBd+4pvEhE7d5Q99Eijs+L/Y1rhA0saQGGRJw5Pv2HLOP0quglztFwB6WVnQ1YGxd4AiQ==" saltValue="IF5mhk2RcoEjrcYppes1VA==" spinCount="100000" sqref="FU192" name="Rango2_30_89"/>
    <protectedRange algorithmName="SHA-512" hashValue="Rgskw+AQdeJ5qbJdarzTa3SCkJfDGziy0Uan5N0F3IWn/H3Z/e+VcB56R7Nes7MPxNHewNP1sSSucVjz3iTLeA==" saltValue="qKZH3DnwaZHBzy3cBZo1qQ==" spinCount="100000" sqref="GG193" name="Rango2_31_28_88"/>
    <protectedRange algorithmName="SHA-512" hashValue="YXHanhqXL0e4jPrzkCF8r/22WmlCviFUW909WKuG1JOcU0mp0/Huh0aP3EaGYxV2ep0WGu48HsShAy4Ka2uOiw==" saltValue="h/7U5iwJm7DLR4tRVfwZYw==" spinCount="100000" sqref="GJ193 GD193" name="Rango2_33_96"/>
    <protectedRange algorithmName="SHA-512" hashValue="pL4tgTKqwEsWSIEGFTBd+4pvEhE7d5Q99Eijs+L/Y1rhA0saQGGRJw5Pv2HLOP0quglztFwB6WVnQ1YGxd4AiQ==" saltValue="IF5mhk2RcoEjrcYppes1VA==" spinCount="100000" sqref="FU193" name="Rango2_30_90"/>
    <protectedRange algorithmName="SHA-512" hashValue="Rgskw+AQdeJ5qbJdarzTa3SCkJfDGziy0Uan5N0F3IWn/H3Z/e+VcB56R7Nes7MPxNHewNP1sSSucVjz3iTLeA==" saltValue="qKZH3DnwaZHBzy3cBZo1qQ==" spinCount="100000" sqref="GG194:GG195" name="Rango2_31_28_89"/>
    <protectedRange algorithmName="SHA-512" hashValue="YXHanhqXL0e4jPrzkCF8r/22WmlCviFUW909WKuG1JOcU0mp0/Huh0aP3EaGYxV2ep0WGu48HsShAy4Ka2uOiw==" saltValue="h/7U5iwJm7DLR4tRVfwZYw==" spinCount="100000" sqref="GJ194:GJ195 GD194:GD195" name="Rango2_33_97"/>
    <protectedRange algorithmName="SHA-512" hashValue="pL4tgTKqwEsWSIEGFTBd+4pvEhE7d5Q99Eijs+L/Y1rhA0saQGGRJw5Pv2HLOP0quglztFwB6WVnQ1YGxd4AiQ==" saltValue="IF5mhk2RcoEjrcYppes1VA==" spinCount="100000" sqref="FU194:FU195" name="Rango2_30_91"/>
    <protectedRange algorithmName="SHA-512" hashValue="Rgskw+AQdeJ5qbJdarzTa3SCkJfDGziy0Uan5N0F3IWn/H3Z/e+VcB56R7Nes7MPxNHewNP1sSSucVjz3iTLeA==" saltValue="qKZH3DnwaZHBzy3cBZo1qQ==" spinCount="100000" sqref="GG196:GG197" name="Rango2_31_28_90"/>
    <protectedRange algorithmName="SHA-512" hashValue="YXHanhqXL0e4jPrzkCF8r/22WmlCviFUW909WKuG1JOcU0mp0/Huh0aP3EaGYxV2ep0WGu48HsShAy4Ka2uOiw==" saltValue="h/7U5iwJm7DLR4tRVfwZYw==" spinCount="100000" sqref="GJ196:GJ197 GD196:GD197" name="Rango2_33_98"/>
    <protectedRange algorithmName="SHA-512" hashValue="pL4tgTKqwEsWSIEGFTBd+4pvEhE7d5Q99Eijs+L/Y1rhA0saQGGRJw5Pv2HLOP0quglztFwB6WVnQ1YGxd4AiQ==" saltValue="IF5mhk2RcoEjrcYppes1VA==" spinCount="100000" sqref="FU196:FU197" name="Rango2_30_92"/>
    <protectedRange algorithmName="SHA-512" hashValue="Rgskw+AQdeJ5qbJdarzTa3SCkJfDGziy0Uan5N0F3IWn/H3Z/e+VcB56R7Nes7MPxNHewNP1sSSucVjz3iTLeA==" saltValue="qKZH3DnwaZHBzy3cBZo1qQ==" spinCount="100000" sqref="GG198" name="Rango2_31_28_91"/>
    <protectedRange algorithmName="SHA-512" hashValue="YXHanhqXL0e4jPrzkCF8r/22WmlCviFUW909WKuG1JOcU0mp0/Huh0aP3EaGYxV2ep0WGu48HsShAy4Ka2uOiw==" saltValue="h/7U5iwJm7DLR4tRVfwZYw==" spinCount="100000" sqref="GJ198 GD198" name="Rango2_33_99"/>
    <protectedRange algorithmName="SHA-512" hashValue="pL4tgTKqwEsWSIEGFTBd+4pvEhE7d5Q99Eijs+L/Y1rhA0saQGGRJw5Pv2HLOP0quglztFwB6WVnQ1YGxd4AiQ==" saltValue="IF5mhk2RcoEjrcYppes1VA==" spinCount="100000" sqref="FU198" name="Rango2_30_93"/>
    <protectedRange algorithmName="SHA-512" hashValue="Rgskw+AQdeJ5qbJdarzTa3SCkJfDGziy0Uan5N0F3IWn/H3Z/e+VcB56R7Nes7MPxNHewNP1sSSucVjz3iTLeA==" saltValue="qKZH3DnwaZHBzy3cBZo1qQ==" spinCount="100000" sqref="GG199" name="Rango2_31_28_92"/>
    <protectedRange algorithmName="SHA-512" hashValue="pL4tgTKqwEsWSIEGFTBd+4pvEhE7d5Q99Eijs+L/Y1rhA0saQGGRJw5Pv2HLOP0quglztFwB6WVnQ1YGxd4AiQ==" saltValue="IF5mhk2RcoEjrcYppes1VA==" spinCount="100000" sqref="FU199" name="Rango2_30_94"/>
    <protectedRange algorithmName="SHA-512" hashValue="Rgskw+AQdeJ5qbJdarzTa3SCkJfDGziy0Uan5N0F3IWn/H3Z/e+VcB56R7Nes7MPxNHewNP1sSSucVjz3iTLeA==" saltValue="qKZH3DnwaZHBzy3cBZo1qQ==" spinCount="100000" sqref="GG200" name="Rango2_31_28_93"/>
    <protectedRange algorithmName="SHA-512" hashValue="pL4tgTKqwEsWSIEGFTBd+4pvEhE7d5Q99Eijs+L/Y1rhA0saQGGRJw5Pv2HLOP0quglztFwB6WVnQ1YGxd4AiQ==" saltValue="IF5mhk2RcoEjrcYppes1VA==" spinCount="100000" sqref="FU200" name="Rango2_30_95"/>
    <protectedRange algorithmName="SHA-512" hashValue="Rgskw+AQdeJ5qbJdarzTa3SCkJfDGziy0Uan5N0F3IWn/H3Z/e+VcB56R7Nes7MPxNHewNP1sSSucVjz3iTLeA==" saltValue="qKZH3DnwaZHBzy3cBZo1qQ==" spinCount="100000" sqref="GG201" name="Rango2_31_28_94"/>
    <protectedRange algorithmName="SHA-512" hashValue="pL4tgTKqwEsWSIEGFTBd+4pvEhE7d5Q99Eijs+L/Y1rhA0saQGGRJw5Pv2HLOP0quglztFwB6WVnQ1YGxd4AiQ==" saltValue="IF5mhk2RcoEjrcYppes1VA==" spinCount="100000" sqref="FU201" name="Rango2_30_96"/>
    <protectedRange algorithmName="SHA-512" hashValue="Rgskw+AQdeJ5qbJdarzTa3SCkJfDGziy0Uan5N0F3IWn/H3Z/e+VcB56R7Nes7MPxNHewNP1sSSucVjz3iTLeA==" saltValue="qKZH3DnwaZHBzy3cBZo1qQ==" spinCount="100000" sqref="GG202" name="Rango2_31_28_95"/>
    <protectedRange algorithmName="SHA-512" hashValue="pL4tgTKqwEsWSIEGFTBd+4pvEhE7d5Q99Eijs+L/Y1rhA0saQGGRJw5Pv2HLOP0quglztFwB6WVnQ1YGxd4AiQ==" saltValue="IF5mhk2RcoEjrcYppes1VA==" spinCount="100000" sqref="FU202" name="Rango2_30_97"/>
    <protectedRange algorithmName="SHA-512" hashValue="Rgskw+AQdeJ5qbJdarzTa3SCkJfDGziy0Uan5N0F3IWn/H3Z/e+VcB56R7Nes7MPxNHewNP1sSSucVjz3iTLeA==" saltValue="qKZH3DnwaZHBzy3cBZo1qQ==" spinCount="100000" sqref="GG203" name="Rango2_31_28_96"/>
    <protectedRange algorithmName="SHA-512" hashValue="pL4tgTKqwEsWSIEGFTBd+4pvEhE7d5Q99Eijs+L/Y1rhA0saQGGRJw5Pv2HLOP0quglztFwB6WVnQ1YGxd4AiQ==" saltValue="IF5mhk2RcoEjrcYppes1VA==" spinCount="100000" sqref="FU203" name="Rango2_30_98"/>
    <protectedRange algorithmName="SHA-512" hashValue="Rgskw+AQdeJ5qbJdarzTa3SCkJfDGziy0Uan5N0F3IWn/H3Z/e+VcB56R7Nes7MPxNHewNP1sSSucVjz3iTLeA==" saltValue="qKZH3DnwaZHBzy3cBZo1qQ==" spinCount="100000" sqref="GG204" name="Rango2_31_28_97"/>
    <protectedRange algorithmName="SHA-512" hashValue="pL4tgTKqwEsWSIEGFTBd+4pvEhE7d5Q99Eijs+L/Y1rhA0saQGGRJw5Pv2HLOP0quglztFwB6WVnQ1YGxd4AiQ==" saltValue="IF5mhk2RcoEjrcYppes1VA==" spinCount="100000" sqref="FU204" name="Rango2_30_99"/>
    <protectedRange algorithmName="SHA-512" hashValue="Rgskw+AQdeJ5qbJdarzTa3SCkJfDGziy0Uan5N0F3IWn/H3Z/e+VcB56R7Nes7MPxNHewNP1sSSucVjz3iTLeA==" saltValue="qKZH3DnwaZHBzy3cBZo1qQ==" spinCount="100000" sqref="GG205:GG206" name="Rango2_31_28_98"/>
    <protectedRange algorithmName="SHA-512" hashValue="Rgskw+AQdeJ5qbJdarzTa3SCkJfDGziy0Uan5N0F3IWn/H3Z/e+VcB56R7Nes7MPxNHewNP1sSSucVjz3iTLeA==" saltValue="qKZH3DnwaZHBzy3cBZo1qQ==" spinCount="100000" sqref="GG207" name="Rango2_31_28_99"/>
    <protectedRange algorithmName="SHA-512" hashValue="Gqwr8n5jYbCESAqCFk8dpOzViQICBV+k0xoqBoQaZ5lHaRlvT9TZDB4yXtm+qC6OhD064ZDBOFWkwo+LHXu1sg==" saltValue="gEL9PCN2ekF2IxW9yqAGYA==" spinCount="100000" sqref="IT189" name="Rango2_40_2_85"/>
    <protectedRange algorithmName="SHA-512" hashValue="D8TacORwT7iz0mF9GEucchnMHfB5er2FFjQsxyeWWyeJkM6Bt3gYQ3LbcHPxZXFpVAYtFOuTrzYOCJrlZDx16g==" saltValue="QtCzIBktdS4NZkOEGcLTRQ==" spinCount="100000" sqref="IX189" name="Rango2_41_85"/>
    <protectedRange algorithmName="SHA-512" hashValue="Gqwr8n5jYbCESAqCFk8dpOzViQICBV+k0xoqBoQaZ5lHaRlvT9TZDB4yXtm+qC6OhD064ZDBOFWkwo+LHXu1sg==" saltValue="gEL9PCN2ekF2IxW9yqAGYA==" spinCount="100000" sqref="IT190" name="Rango2_40_2_86"/>
    <protectedRange algorithmName="SHA-512" hashValue="D8TacORwT7iz0mF9GEucchnMHfB5er2FFjQsxyeWWyeJkM6Bt3gYQ3LbcHPxZXFpVAYtFOuTrzYOCJrlZDx16g==" saltValue="QtCzIBktdS4NZkOEGcLTRQ==" spinCount="100000" sqref="IX190" name="Rango2_41_86"/>
    <protectedRange algorithmName="SHA-512" hashValue="Gqwr8n5jYbCESAqCFk8dpOzViQICBV+k0xoqBoQaZ5lHaRlvT9TZDB4yXtm+qC6OhD064ZDBOFWkwo+LHXu1sg==" saltValue="gEL9PCN2ekF2IxW9yqAGYA==" spinCount="100000" sqref="IT191" name="Rango2_40_2_87"/>
    <protectedRange algorithmName="SHA-512" hashValue="D8TacORwT7iz0mF9GEucchnMHfB5er2FFjQsxyeWWyeJkM6Bt3gYQ3LbcHPxZXFpVAYtFOuTrzYOCJrlZDx16g==" saltValue="QtCzIBktdS4NZkOEGcLTRQ==" spinCount="100000" sqref="IX191" name="Rango2_41_87"/>
    <protectedRange algorithmName="SHA-512" hashValue="Gqwr8n5jYbCESAqCFk8dpOzViQICBV+k0xoqBoQaZ5lHaRlvT9TZDB4yXtm+qC6OhD064ZDBOFWkwo+LHXu1sg==" saltValue="gEL9PCN2ekF2IxW9yqAGYA==" spinCount="100000" sqref="IT192" name="Rango2_40_2_88"/>
    <protectedRange algorithmName="SHA-512" hashValue="D8TacORwT7iz0mF9GEucchnMHfB5er2FFjQsxyeWWyeJkM6Bt3gYQ3LbcHPxZXFpVAYtFOuTrzYOCJrlZDx16g==" saltValue="QtCzIBktdS4NZkOEGcLTRQ==" spinCount="100000" sqref="IX192" name="Rango2_41_88"/>
    <protectedRange algorithmName="SHA-512" hashValue="Gqwr8n5jYbCESAqCFk8dpOzViQICBV+k0xoqBoQaZ5lHaRlvT9TZDB4yXtm+qC6OhD064ZDBOFWkwo+LHXu1sg==" saltValue="gEL9PCN2ekF2IxW9yqAGYA==" spinCount="100000" sqref="IT193" name="Rango2_40_2_89"/>
    <protectedRange algorithmName="SHA-512" hashValue="D8TacORwT7iz0mF9GEucchnMHfB5er2FFjQsxyeWWyeJkM6Bt3gYQ3LbcHPxZXFpVAYtFOuTrzYOCJrlZDx16g==" saltValue="QtCzIBktdS4NZkOEGcLTRQ==" spinCount="100000" sqref="IX193" name="Rango2_41_89"/>
    <protectedRange algorithmName="SHA-512" hashValue="Gqwr8n5jYbCESAqCFk8dpOzViQICBV+k0xoqBoQaZ5lHaRlvT9TZDB4yXtm+qC6OhD064ZDBOFWkwo+LHXu1sg==" saltValue="gEL9PCN2ekF2IxW9yqAGYA==" spinCount="100000" sqref="IT194:IT195" name="Rango2_40_2_90"/>
    <protectedRange algorithmName="SHA-512" hashValue="D8TacORwT7iz0mF9GEucchnMHfB5er2FFjQsxyeWWyeJkM6Bt3gYQ3LbcHPxZXFpVAYtFOuTrzYOCJrlZDx16g==" saltValue="QtCzIBktdS4NZkOEGcLTRQ==" spinCount="100000" sqref="IX194:IX195" name="Rango2_41_90"/>
    <protectedRange algorithmName="SHA-512" hashValue="Gqwr8n5jYbCESAqCFk8dpOzViQICBV+k0xoqBoQaZ5lHaRlvT9TZDB4yXtm+qC6OhD064ZDBOFWkwo+LHXu1sg==" saltValue="gEL9PCN2ekF2IxW9yqAGYA==" spinCount="100000" sqref="IT196:IT197" name="Rango2_40_2_91"/>
    <protectedRange algorithmName="SHA-512" hashValue="D8TacORwT7iz0mF9GEucchnMHfB5er2FFjQsxyeWWyeJkM6Bt3gYQ3LbcHPxZXFpVAYtFOuTrzYOCJrlZDx16g==" saltValue="QtCzIBktdS4NZkOEGcLTRQ==" spinCount="100000" sqref="IX196:IX197" name="Rango2_41_91"/>
    <protectedRange algorithmName="SHA-512" hashValue="Gqwr8n5jYbCESAqCFk8dpOzViQICBV+k0xoqBoQaZ5lHaRlvT9TZDB4yXtm+qC6OhD064ZDBOFWkwo+LHXu1sg==" saltValue="gEL9PCN2ekF2IxW9yqAGYA==" spinCount="100000" sqref="IT198" name="Rango2_40_2_92"/>
    <protectedRange algorithmName="SHA-512" hashValue="D8TacORwT7iz0mF9GEucchnMHfB5er2FFjQsxyeWWyeJkM6Bt3gYQ3LbcHPxZXFpVAYtFOuTrzYOCJrlZDx16g==" saltValue="QtCzIBktdS4NZkOEGcLTRQ==" spinCount="100000" sqref="IX198" name="Rango2_41_92"/>
    <protectedRange algorithmName="SHA-512" hashValue="Gqwr8n5jYbCESAqCFk8dpOzViQICBV+k0xoqBoQaZ5lHaRlvT9TZDB4yXtm+qC6OhD064ZDBOFWkwo+LHXu1sg==" saltValue="gEL9PCN2ekF2IxW9yqAGYA==" spinCount="100000" sqref="IT199" name="Rango2_40_2_93"/>
    <protectedRange algorithmName="SHA-512" hashValue="D8TacORwT7iz0mF9GEucchnMHfB5er2FFjQsxyeWWyeJkM6Bt3gYQ3LbcHPxZXFpVAYtFOuTrzYOCJrlZDx16g==" saltValue="QtCzIBktdS4NZkOEGcLTRQ==" spinCount="100000" sqref="IX199" name="Rango2_41_93"/>
    <protectedRange algorithmName="SHA-512" hashValue="Gqwr8n5jYbCESAqCFk8dpOzViQICBV+k0xoqBoQaZ5lHaRlvT9TZDB4yXtm+qC6OhD064ZDBOFWkwo+LHXu1sg==" saltValue="gEL9PCN2ekF2IxW9yqAGYA==" spinCount="100000" sqref="IT200" name="Rango2_40_2_94"/>
    <protectedRange algorithmName="SHA-512" hashValue="D8TacORwT7iz0mF9GEucchnMHfB5er2FFjQsxyeWWyeJkM6Bt3gYQ3LbcHPxZXFpVAYtFOuTrzYOCJrlZDx16g==" saltValue="QtCzIBktdS4NZkOEGcLTRQ==" spinCount="100000" sqref="IX200" name="Rango2_41_94"/>
    <protectedRange algorithmName="SHA-512" hashValue="Gqwr8n5jYbCESAqCFk8dpOzViQICBV+k0xoqBoQaZ5lHaRlvT9TZDB4yXtm+qC6OhD064ZDBOFWkwo+LHXu1sg==" saltValue="gEL9PCN2ekF2IxW9yqAGYA==" spinCount="100000" sqref="IT201" name="Rango2_40_2_95"/>
    <protectedRange algorithmName="SHA-512" hashValue="D8TacORwT7iz0mF9GEucchnMHfB5er2FFjQsxyeWWyeJkM6Bt3gYQ3LbcHPxZXFpVAYtFOuTrzYOCJrlZDx16g==" saltValue="QtCzIBktdS4NZkOEGcLTRQ==" spinCount="100000" sqref="IX201" name="Rango2_41_95"/>
    <protectedRange algorithmName="SHA-512" hashValue="Gqwr8n5jYbCESAqCFk8dpOzViQICBV+k0xoqBoQaZ5lHaRlvT9TZDB4yXtm+qC6OhD064ZDBOFWkwo+LHXu1sg==" saltValue="gEL9PCN2ekF2IxW9yqAGYA==" spinCount="100000" sqref="IT202" name="Rango2_40_2_96"/>
    <protectedRange algorithmName="SHA-512" hashValue="D8TacORwT7iz0mF9GEucchnMHfB5er2FFjQsxyeWWyeJkM6Bt3gYQ3LbcHPxZXFpVAYtFOuTrzYOCJrlZDx16g==" saltValue="QtCzIBktdS4NZkOEGcLTRQ==" spinCount="100000" sqref="IX202" name="Rango2_41_96"/>
    <protectedRange algorithmName="SHA-512" hashValue="Gqwr8n5jYbCESAqCFk8dpOzViQICBV+k0xoqBoQaZ5lHaRlvT9TZDB4yXtm+qC6OhD064ZDBOFWkwo+LHXu1sg==" saltValue="gEL9PCN2ekF2IxW9yqAGYA==" spinCount="100000" sqref="IT203" name="Rango2_40_2_97"/>
    <protectedRange algorithmName="SHA-512" hashValue="D8TacORwT7iz0mF9GEucchnMHfB5er2FFjQsxyeWWyeJkM6Bt3gYQ3LbcHPxZXFpVAYtFOuTrzYOCJrlZDx16g==" saltValue="QtCzIBktdS4NZkOEGcLTRQ==" spinCount="100000" sqref="IX203" name="Rango2_41_97"/>
    <protectedRange algorithmName="SHA-512" hashValue="Gqwr8n5jYbCESAqCFk8dpOzViQICBV+k0xoqBoQaZ5lHaRlvT9TZDB4yXtm+qC6OhD064ZDBOFWkwo+LHXu1sg==" saltValue="gEL9PCN2ekF2IxW9yqAGYA==" spinCount="100000" sqref="IT204" name="Rango2_40_2_98"/>
    <protectedRange algorithmName="SHA-512" hashValue="D8TacORwT7iz0mF9GEucchnMHfB5er2FFjQsxyeWWyeJkM6Bt3gYQ3LbcHPxZXFpVAYtFOuTrzYOCJrlZDx16g==" saltValue="QtCzIBktdS4NZkOEGcLTRQ==" spinCount="100000" sqref="IX204" name="Rango2_41_98"/>
    <protectedRange algorithmName="SHA-512" hashValue="Gqwr8n5jYbCESAqCFk8dpOzViQICBV+k0xoqBoQaZ5lHaRlvT9TZDB4yXtm+qC6OhD064ZDBOFWkwo+LHXu1sg==" saltValue="gEL9PCN2ekF2IxW9yqAGYA==" spinCount="100000" sqref="IT205:IT206" name="Rango2_40_2_99"/>
    <protectedRange algorithmName="SHA-512" hashValue="D8TacORwT7iz0mF9GEucchnMHfB5er2FFjQsxyeWWyeJkM6Bt3gYQ3LbcHPxZXFpVAYtFOuTrzYOCJrlZDx16g==" saltValue="QtCzIBktdS4NZkOEGcLTRQ==" spinCount="100000" sqref="IX205:IX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N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N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N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N234 J233:J234 B233:B234 D233:H234" name="Rango2_10_99"/>
    <protectedRange sqref="X230" name="RangoVereda"/>
    <protectedRange sqref="X231" name="RangoVereda_1"/>
    <protectedRange sqref="X232" name="RangoVereda_2"/>
    <protectedRange sqref="X233:X234" name="RangoVereda_3"/>
    <protectedRange sqref="X235" name="RangoVereda_4"/>
    <protectedRange sqref="X236" name="RangoVereda_5"/>
    <protectedRange sqref="X237" name="RangoVereda_6"/>
    <protectedRange sqref="X238" name="RangoVereda_7"/>
    <protectedRange sqref="X239" name="RangoVereda_8"/>
    <protectedRange sqref="X240" name="RangoVereda_9"/>
    <protectedRange sqref="X241" name="RangoVereda_10"/>
    <protectedRange sqref="X242" name="RangoVereda_11"/>
    <protectedRange sqref="X243" name="RangoVereda_12"/>
    <protectedRange sqref="X244:X245" name="RangoVereda_13"/>
    <protectedRange sqref="X246" name="RangoVereda_14"/>
    <protectedRange sqref="X247" name="RangoVereda_15"/>
    <protectedRange sqref="X248" name="RangoVereda_16"/>
    <protectedRange sqref="X249" name="RangoVereda_17"/>
    <protectedRange sqref="X250" name="RangoVereda_18"/>
    <protectedRange sqref="X251" name="RangoVereda_19"/>
    <protectedRange sqref="X252" name="RangoVereda_20"/>
    <protectedRange sqref="X253" name="RangoVereda_21"/>
    <protectedRange sqref="X254" name="RangoVereda_22"/>
    <protectedRange sqref="X255" name="RangoVereda_23"/>
    <protectedRange sqref="X256" name="RangoVereda_24"/>
    <protectedRange sqref="X257" name="RangoVereda_25"/>
    <protectedRange sqref="X258:X259" name="RangoVereda_26"/>
    <protectedRange sqref="X260" name="RangoVereda_27"/>
    <protectedRange sqref="X261:X262" name="RangoVereda_28"/>
    <protectedRange sqref="X263" name="RangoVereda_29"/>
    <protectedRange sqref="X264" name="RangoVereda_30"/>
    <protectedRange sqref="FI478" name="Rango2_18_3"/>
    <protectedRange sqref="I553:I554" name="Rango2_61_3_1"/>
    <protectedRange sqref="K553:K554" name="Rango2_88_4_4_3_1"/>
    <protectedRange sqref="B553:B554 J553:J554 L553:N554 D553:H554" name="Rango2_10_4_2"/>
    <protectedRange sqref="I555" name="Rango2_61_3_2"/>
    <protectedRange sqref="K555" name="Rango2_88_4_4_3_2"/>
    <protectedRange sqref="B555 J555 L555:N555 D555:H555" name="Rango2_10_4_3"/>
    <protectedRange sqref="I556" name="Rango2_61_3_3"/>
    <protectedRange sqref="K556" name="Rango2_88_4_4_3_3"/>
    <protectedRange sqref="B556 J556 L556:N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N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N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N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N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N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N562 B562 D562:H562" name="Rango2_10_10_3"/>
    <protectedRange sqref="BB553:BJ554" name="Rango2_88_99_3_1"/>
    <protectedRange sqref="AV553:AV554 AX553:BA554" name="Rango2_88_91_3_1"/>
    <protectedRange sqref="AM553:AM554 AK553:AK554 AH553:AI554" name="Rango2_88_7_5_3_1"/>
    <protectedRange sqref="AN553:AT554" name="Rango2_88_65_3_1"/>
    <protectedRange sqref="AD553:AD554" name="Rango2_88_5_5_3_1"/>
    <protectedRange sqref="AJ553:AJ554" name="Rango2_8_7_3_1"/>
    <protectedRange sqref="AF553:AG554" name="Rango2_88_39_3_1"/>
    <protectedRange sqref="AC553:AC554" name="Rango2_87_6_3_1"/>
    <protectedRange sqref="U553:U554" name="Rango2_88_6_3_1"/>
    <protectedRange sqref="R553:R554" name="Rango2_2_5_3_1"/>
    <protectedRange sqref="S553:T554 AW553:AW554 AU553:AU554 P553:P554 V553:AB554" name="Rango2_99_3_1"/>
    <protectedRange sqref="AE553:AE554" name="Rango2_24_1"/>
    <protectedRange sqref="BK553:BL554" name="Rango2_99_6_1"/>
    <protectedRange sqref="BW553:BZ554" name="Rango2_88_99_9_2"/>
    <protectedRange sqref="CA553:CC554 BS553:BV554" name="Rango2_99_12_1"/>
    <protectedRange sqref="CF553:CG554 CW553:CZ554 CQ553:CR554 CT553:CU554 CK553:CL554 DB553:DO554" name="Rango2_99_15_1"/>
    <protectedRange sqref="BB555:BJ555" name="Rango2_88_99_3_2"/>
    <protectedRange sqref="AV555 AX555:BA555" name="Rango2_88_91_3_2"/>
    <protectedRange sqref="AM555 AK555 AH555:AI555" name="Rango2_88_7_5_3_2"/>
    <protectedRange sqref="AN555:AT555" name="Rango2_88_65_3_2"/>
    <protectedRange sqref="AD555" name="Rango2_88_5_5_3_2"/>
    <protectedRange sqref="AJ555" name="Rango2_8_7_3_2"/>
    <protectedRange sqref="AF555:AG555" name="Rango2_88_39_3_2"/>
    <protectedRange sqref="AC555" name="Rango2_87_6_3_2"/>
    <protectedRange sqref="U555" name="Rango2_88_6_3_2"/>
    <protectedRange sqref="R555" name="Rango2_2_5_3_2"/>
    <protectedRange sqref="S555:T555 AW555 AU555 P555 V555:AB555" name="Rango2_99_3_2"/>
    <protectedRange sqref="AE555" name="Rango2_24_2"/>
    <protectedRange sqref="BK555:BL555" name="Rango2_99_6_2"/>
    <protectedRange sqref="BW555:BZ555" name="Rango2_88_99_9_3"/>
    <protectedRange sqref="CA555:CC555 BS555:BV555" name="Rango2_99_12_2"/>
    <protectedRange sqref="CF555:CG555 CW555:CZ555 CQ555:CR555 CT555:CU555 CK555:CL555 DB555:DO555" name="Rango2_99_15_2"/>
    <protectedRange sqref="BB556:BJ556" name="Rango2_88_99_3_3"/>
    <protectedRange sqref="AV556 AX556:BA556" name="Rango2_88_91_3_3"/>
    <protectedRange sqref="AM556 AK556 AH556:AI556" name="Rango2_88_7_5_3_3"/>
    <protectedRange sqref="AN556:AT556" name="Rango2_88_65_3_3"/>
    <protectedRange sqref="AD556" name="Rango2_88_5_5_3_3"/>
    <protectedRange sqref="AJ556" name="Rango2_8_7_3_3"/>
    <protectedRange sqref="AF556:AG556" name="Rango2_88_39_3_3"/>
    <protectedRange sqref="AC556" name="Rango2_87_6_3_3"/>
    <protectedRange sqref="U556" name="Rango2_88_6_3_3"/>
    <protectedRange sqref="R556" name="Rango2_2_5_3_3"/>
    <protectedRange sqref="S556:T556 AW556 AU556 P556 V556:AB556" name="Rango2_99_3_3"/>
    <protectedRange sqref="AE556" name="Rango2_24_3"/>
    <protectedRange sqref="BK556:BL556" name="Rango2_99_6_3"/>
    <protectedRange sqref="BW556:BZ556" name="Rango2_88_99_9_4"/>
    <protectedRange sqref="CA556:CC556 BS556:BV556" name="Rango2_99_12_3"/>
    <protectedRange sqref="CF556:CG556 CW556:CZ556 CQ556:CR556 CT556:CU556 CK556:CL556 DB556:DO556" name="Rango2_99_15_3"/>
    <protectedRange algorithmName="SHA-512" hashValue="RQ91b7oAw60DVtcgB2vRpial2kSdzJx5guGCTYUwXYkKrtrUHfiYnLf9R+SNpYXlJDYpyEJLhcWwP0EqNN86dQ==" saltValue="W3RbH3zrcY9sy39xNwXNxg==" spinCount="100000" sqref="BB557:BJ557" name="Rango2_88_99_5_2"/>
    <protectedRange algorithmName="SHA-512" hashValue="fMbmUM1DQ7FuAPRNvFL5mPdHUYjQnlLFhkuaxvHguaqR7aWyDxcmJs0jLYQfQKY+oyhsMb4Lew4VL6i7um3/ew==" saltValue="ydaTm0CeH8+/cYqoL/AMaQ==" spinCount="100000" sqref="AV557 AX557:BA557" name="Rango2_88_91_5_2"/>
    <protectedRange algorithmName="SHA-512" hashValue="CHipOQaT63FWw628cQcXXJRZlrbNZ7OgmnEbDx38UmmH7z19GRYEzXFiVOzHAy1OAaAbST7g2bHZHDKQp2qm3w==" saltValue="iRVuL+373yLHv0ZHzS9qog==" spinCount="100000" sqref="AH557:AI557 AK557 AM557" name="Rango2_88_7_5_5_2"/>
    <protectedRange algorithmName="SHA-512" hashValue="NkG6oHuDGvGBEiLAAq8MEJHEfLQUMyjihfH+DBXhT+eQW0r1yri7tOJEFRM9nbOejjjXiviq9RFo7KB7wF+xJA==" saltValue="bpjB0AAANu2X/PeR3eiFkA==" spinCount="100000" sqref="AN557:AT557" name="Rango2_88_65_5_2"/>
    <protectedRange algorithmName="SHA-512" hashValue="fPHvtIAf3pQeZUoAI9C2/vdXMHBpqqEq+67P5Ypyu4+9IWqs3yc9TZcMWQ0THLxUwqseQPyVvakuYFtCwJHsxA==" saltValue="QHIogSs2PrwAfdqa9PAOFQ==" spinCount="100000" sqref="AD557" name="Rango2_88_5_5_5_2"/>
    <protectedRange algorithmName="SHA-512" hashValue="LEEeiU6pKqm7TAP46VGlz0q+evvFwpT/0iLpRuWuQ7MacbP0OGL1/FSmrIEOg2rb6M+Jla2bPbVWiGag27j87w==" saltValue="HEVt+pS5OloNDlqSnzGLLw==" spinCount="100000" sqref="AJ557" name="Rango2_8_7_5_2"/>
    <protectedRange algorithmName="SHA-512" hashValue="q2z5hEFmXS0v2chiPTC/VCoDWNlnhp+Xe6Ybfxe48vIsnB/KTJQxJv+pFUnCXfZ9T6vyJopuqFFNROfQTW/JUw==" saltValue="IctfdGJb5tOTpq+KPi9vww==" spinCount="100000" sqref="AF557:AG557" name="Rango2_88_39_8_2"/>
    <protectedRange algorithmName="SHA-512" hashValue="AYYX88LSDB6RDNMvSqt0KPGWPjBqTk56tMxTOlv5QD61MGTKAAQnSnudvNDWPN0Bbllh2qRQC+P5uq7goxjdrw==" saltValue="i/iPMewnks1FoXYOjKMEVg==" spinCount="100000" sqref="AC557" name="Rango2_87_6_5_2"/>
    <protectedRange algorithmName="SHA-512" hashValue="NUll9P9xh7KbSfMYpMxsRZLfDw/y/AzW2LSWlpXVscBDqiAxmzo71xjs+a2lh+jRa7pceOC849slke4+ZKx8LA==" saltValue="8qbkKpQ+CiQuLnqgShNvXA==" spinCount="100000" sqref="U557" name="Rango2_88_6_5_2"/>
    <protectedRange algorithmName="SHA-512" hashValue="KHhv3JU/LRdRrRTxxkgFceEHPZ5UzadmpZRZR3zmQRnPvkUJZuanRafIJ+qde0IWwLZSvFIQDyUAHq6v6k7XIg==" saltValue="2GKG1kCzVNNcn+vbOPuhJA==" spinCount="100000" sqref="R557" name="Rango2_2_5_5_2"/>
    <protectedRange algorithmName="SHA-512" hashValue="XZw03RosI/l0z9FxmTtF29EdZ7P+4+ybhqoaAAUmURojSR5XbGfjC4f2i8gMqfY+RI9JvfdCA6PSh9TduXfUxA==" saltValue="5TPtLq2WoiRSae/yaDPnTw==" spinCount="100000" sqref="P557 S557:T557 V557:AB557 AW557 AU557" name="Rango2_99_8_2"/>
    <protectedRange algorithmName="SHA-512" hashValue="9+DNppQbWrLYYUMoJ+lyQctV2bX3Vq9kZnegLbpjTLP49It2ovUbcartuoQTeXgP+TGpY//7mDH/UQlFCKDGiA==" saltValue="KUnni6YEm00anzSSvyLqQA==" spinCount="100000" sqref="AE557" name="Rango2_35_2"/>
    <protectedRange algorithmName="SHA-512" hashValue="XZw03RosI/l0z9FxmTtF29EdZ7P+4+ybhqoaAAUmURojSR5XbGfjC4f2i8gMqfY+RI9JvfdCA6PSh9TduXfUxA==" saltValue="5TPtLq2WoiRSae/yaDPnTw==" spinCount="100000" sqref="BK557:BL557" name="Rango2_99_32_2"/>
    <protectedRange algorithmName="SHA-512" hashValue="RQ91b7oAw60DVtcgB2vRpial2kSdzJx5guGCTYUwXYkKrtrUHfiYnLf9R+SNpYXlJDYpyEJLhcWwP0EqNN86dQ==" saltValue="W3RbH3zrcY9sy39xNwXNxg==" spinCount="100000" sqref="BW557:BZ557" name="Rango2_88_99_20_1"/>
    <protectedRange algorithmName="SHA-512" hashValue="XZw03RosI/l0z9FxmTtF29EdZ7P+4+ybhqoaAAUmURojSR5XbGfjC4f2i8gMqfY+RI9JvfdCA6PSh9TduXfUxA==" saltValue="5TPtLq2WoiRSae/yaDPnTw==" spinCount="100000" sqref="BS557:BV557 CA557:CC557" name="Rango2_99_44_1"/>
    <protectedRange algorithmName="SHA-512" hashValue="XZw03RosI/l0z9FxmTtF29EdZ7P+4+ybhqoaAAUmURojSR5XbGfjC4f2i8gMqfY+RI9JvfdCA6PSh9TduXfUxA==" saltValue="5TPtLq2WoiRSae/yaDPnTw==" spinCount="100000" sqref="CK557:CL557 CT557:CU557 CQ557:CR557 CW557:CZ557 CF557:CG557 DB557:DO557" name="Rango2_99_50_1"/>
    <protectedRange algorithmName="SHA-512" hashValue="RQ91b7oAw60DVtcgB2vRpial2kSdzJx5guGCTYUwXYkKrtrUHfiYnLf9R+SNpYXlJDYpyEJLhcWwP0EqNN86dQ==" saltValue="W3RbH3zrcY9sy39xNwXNxg==" spinCount="100000" sqref="BB558:BJ558" name="Rango2_88_99_10_2"/>
    <protectedRange algorithmName="SHA-512" hashValue="fMbmUM1DQ7FuAPRNvFL5mPdHUYjQnlLFhkuaxvHguaqR7aWyDxcmJs0jLYQfQKY+oyhsMb4Lew4VL6i7um3/ew==" saltValue="ydaTm0CeH8+/cYqoL/AMaQ==" spinCount="100000" sqref="AV558 AX558:BA558" name="Rango2_88_91_7_2"/>
    <protectedRange algorithmName="SHA-512" hashValue="CHipOQaT63FWw628cQcXXJRZlrbNZ7OgmnEbDx38UmmH7z19GRYEzXFiVOzHAy1OAaAbST7g2bHZHDKQp2qm3w==" saltValue="iRVuL+373yLHv0ZHzS9qog==" spinCount="100000" sqref="AH558:AI558 AK558 AM558" name="Rango2_88_7_5_7_2"/>
    <protectedRange algorithmName="SHA-512" hashValue="NkG6oHuDGvGBEiLAAq8MEJHEfLQUMyjihfH+DBXhT+eQW0r1yri7tOJEFRM9nbOejjjXiviq9RFo7KB7wF+xJA==" saltValue="bpjB0AAANu2X/PeR3eiFkA==" spinCount="100000" sqref="AN558:AT558" name="Rango2_88_65_7_2"/>
    <protectedRange algorithmName="SHA-512" hashValue="fPHvtIAf3pQeZUoAI9C2/vdXMHBpqqEq+67P5Ypyu4+9IWqs3yc9TZcMWQ0THLxUwqseQPyVvakuYFtCwJHsxA==" saltValue="QHIogSs2PrwAfdqa9PAOFQ==" spinCount="100000" sqref="AD558" name="Rango2_88_5_5_7_2"/>
    <protectedRange algorithmName="SHA-512" hashValue="LEEeiU6pKqm7TAP46VGlz0q+evvFwpT/0iLpRuWuQ7MacbP0OGL1/FSmrIEOg2rb6M+Jla2bPbVWiGag27j87w==" saltValue="HEVt+pS5OloNDlqSnzGLLw==" spinCount="100000" sqref="AJ558" name="Rango2_8_7_7_2"/>
    <protectedRange algorithmName="SHA-512" hashValue="q2z5hEFmXS0v2chiPTC/VCoDWNlnhp+Xe6Ybfxe48vIsnB/KTJQxJv+pFUnCXfZ9T6vyJopuqFFNROfQTW/JUw==" saltValue="IctfdGJb5tOTpq+KPi9vww==" spinCount="100000" sqref="AF558:AG558" name="Rango2_88_39_10_2"/>
    <protectedRange algorithmName="SHA-512" hashValue="AYYX88LSDB6RDNMvSqt0KPGWPjBqTk56tMxTOlv5QD61MGTKAAQnSnudvNDWPN0Bbllh2qRQC+P5uq7goxjdrw==" saltValue="i/iPMewnks1FoXYOjKMEVg==" spinCount="100000" sqref="AC558" name="Rango2_87_6_7_2"/>
    <protectedRange algorithmName="SHA-512" hashValue="NUll9P9xh7KbSfMYpMxsRZLfDw/y/AzW2LSWlpXVscBDqiAxmzo71xjs+a2lh+jRa7pceOC849slke4+ZKx8LA==" saltValue="8qbkKpQ+CiQuLnqgShNvXA==" spinCount="100000" sqref="U558" name="Rango2_88_6_7_2"/>
    <protectedRange algorithmName="SHA-512" hashValue="KHhv3JU/LRdRrRTxxkgFceEHPZ5UzadmpZRZR3zmQRnPvkUJZuanRafIJ+qde0IWwLZSvFIQDyUAHq6v6k7XIg==" saltValue="2GKG1kCzVNNcn+vbOPuhJA==" spinCount="100000" sqref="R558" name="Rango2_2_5_7_2"/>
    <protectedRange algorithmName="SHA-512" hashValue="XZw03RosI/l0z9FxmTtF29EdZ7P+4+ybhqoaAAUmURojSR5XbGfjC4f2i8gMqfY+RI9JvfdCA6PSh9TduXfUxA==" saltValue="5TPtLq2WoiRSae/yaDPnTw==" spinCount="100000" sqref="P558 S558:T558 V558:AB558 AW558 AU558" name="Rango2_99_28_8"/>
    <protectedRange algorithmName="SHA-512" hashValue="9+DNppQbWrLYYUMoJ+lyQctV2bX3Vq9kZnegLbpjTLP49It2ovUbcartuoQTeXgP+TGpY//7mDH/UQlFCKDGiA==" saltValue="KUnni6YEm00anzSSvyLqQA==" spinCount="100000" sqref="AE558" name="Rango2_50_1"/>
    <protectedRange algorithmName="SHA-512" hashValue="RQ91b7oAw60DVtcgB2vRpial2kSdzJx5guGCTYUwXYkKrtrUHfiYnLf9R+SNpYXlJDYpyEJLhcWwP0EqNN86dQ==" saltValue="W3RbH3zrcY9sy39xNwXNxg==" spinCount="100000" sqref="BB559:BJ559" name="Rango2_88_99_11_3"/>
    <protectedRange algorithmName="SHA-512" hashValue="fMbmUM1DQ7FuAPRNvFL5mPdHUYjQnlLFhkuaxvHguaqR7aWyDxcmJs0jLYQfQKY+oyhsMb4Lew4VL6i7um3/ew==" saltValue="ydaTm0CeH8+/cYqoL/AMaQ==" spinCount="100000" sqref="AV559 AX559:BA559" name="Rango2_88_91_8_2"/>
    <protectedRange algorithmName="SHA-512" hashValue="CHipOQaT63FWw628cQcXXJRZlrbNZ7OgmnEbDx38UmmH7z19GRYEzXFiVOzHAy1OAaAbST7g2bHZHDKQp2qm3w==" saltValue="iRVuL+373yLHv0ZHzS9qog==" spinCount="100000" sqref="AH559:AI559 AK559 AM559" name="Rango2_88_7_5_8_2"/>
    <protectedRange algorithmName="SHA-512" hashValue="NkG6oHuDGvGBEiLAAq8MEJHEfLQUMyjihfH+DBXhT+eQW0r1yri7tOJEFRM9nbOejjjXiviq9RFo7KB7wF+xJA==" saltValue="bpjB0AAANu2X/PeR3eiFkA==" spinCount="100000" sqref="AN559:AT559" name="Rango2_88_65_8_2"/>
    <protectedRange algorithmName="SHA-512" hashValue="fPHvtIAf3pQeZUoAI9C2/vdXMHBpqqEq+67P5Ypyu4+9IWqs3yc9TZcMWQ0THLxUwqseQPyVvakuYFtCwJHsxA==" saltValue="QHIogSs2PrwAfdqa9PAOFQ==" spinCount="100000" sqref="AD559" name="Rango2_88_5_5_8_2"/>
    <protectedRange algorithmName="SHA-512" hashValue="LEEeiU6pKqm7TAP46VGlz0q+evvFwpT/0iLpRuWuQ7MacbP0OGL1/FSmrIEOg2rb6M+Jla2bPbVWiGag27j87w==" saltValue="HEVt+pS5OloNDlqSnzGLLw==" spinCount="100000" sqref="AJ559" name="Rango2_8_7_8_2"/>
    <protectedRange algorithmName="SHA-512" hashValue="q2z5hEFmXS0v2chiPTC/VCoDWNlnhp+Xe6Ybfxe48vIsnB/KTJQxJv+pFUnCXfZ9T6vyJopuqFFNROfQTW/JUw==" saltValue="IctfdGJb5tOTpq+KPi9vww==" spinCount="100000" sqref="AF559:AG559" name="Rango2_88_39_11_2"/>
    <protectedRange algorithmName="SHA-512" hashValue="AYYX88LSDB6RDNMvSqt0KPGWPjBqTk56tMxTOlv5QD61MGTKAAQnSnudvNDWPN0Bbllh2qRQC+P5uq7goxjdrw==" saltValue="i/iPMewnks1FoXYOjKMEVg==" spinCount="100000" sqref="AC559" name="Rango2_87_6_8_2"/>
    <protectedRange algorithmName="SHA-512" hashValue="NUll9P9xh7KbSfMYpMxsRZLfDw/y/AzW2LSWlpXVscBDqiAxmzo71xjs+a2lh+jRa7pceOC849slke4+ZKx8LA==" saltValue="8qbkKpQ+CiQuLnqgShNvXA==" spinCount="100000" sqref="U559" name="Rango2_88_6_8_2"/>
    <protectedRange algorithmName="SHA-512" hashValue="KHhv3JU/LRdRrRTxxkgFceEHPZ5UzadmpZRZR3zmQRnPvkUJZuanRafIJ+qde0IWwLZSvFIQDyUAHq6v6k7XIg==" saltValue="2GKG1kCzVNNcn+vbOPuhJA==" spinCount="100000" sqref="R559" name="Rango2_2_5_8_2"/>
    <protectedRange algorithmName="SHA-512" hashValue="XZw03RosI/l0z9FxmTtF29EdZ7P+4+ybhqoaAAUmURojSR5XbGfjC4f2i8gMqfY+RI9JvfdCA6PSh9TduXfUxA==" saltValue="5TPtLq2WoiRSae/yaDPnTw==" spinCount="100000" sqref="P559 S559:T559 V559:AB559 AW559 AU559" name="Rango2_99_29_1"/>
    <protectedRange algorithmName="SHA-512" hashValue="9+DNppQbWrLYYUMoJ+lyQctV2bX3Vq9kZnegLbpjTLP49It2ovUbcartuoQTeXgP+TGpY//7mDH/UQlFCKDGiA==" saltValue="KUnni6YEm00anzSSvyLqQA==" spinCount="100000" sqref="AE559" name="Rango2_52_1"/>
    <protectedRange algorithmName="SHA-512" hashValue="XZw03RosI/l0z9FxmTtF29EdZ7P+4+ybhqoaAAUmURojSR5XbGfjC4f2i8gMqfY+RI9JvfdCA6PSh9TduXfUxA==" saltValue="5TPtLq2WoiRSae/yaDPnTw==" spinCount="100000" sqref="BK558:BL558" name="Rango2_99_34_1"/>
    <protectedRange algorithmName="SHA-512" hashValue="XZw03RosI/l0z9FxmTtF29EdZ7P+4+ybhqoaAAUmURojSR5XbGfjC4f2i8gMqfY+RI9JvfdCA6PSh9TduXfUxA==" saltValue="5TPtLq2WoiRSae/yaDPnTw==" spinCount="100000" sqref="BK559:BM559" name="Rango2_99_35_2"/>
    <protectedRange algorithmName="SHA-512" hashValue="RQ91b7oAw60DVtcgB2vRpial2kSdzJx5guGCTYUwXYkKrtrUHfiYnLf9R+SNpYXlJDYpyEJLhcWwP0EqNN86dQ==" saltValue="W3RbH3zrcY9sy39xNwXNxg==" spinCount="100000" sqref="BW558:BZ558" name="Rango2_88_99_22_2"/>
    <protectedRange algorithmName="SHA-512" hashValue="XZw03RosI/l0z9FxmTtF29EdZ7P+4+ybhqoaAAUmURojSR5XbGfjC4f2i8gMqfY+RI9JvfdCA6PSh9TduXfUxA==" saltValue="5TPtLq2WoiRSae/yaDPnTw==" spinCount="100000" sqref="BS558:BV558 CA558:CC558" name="Rango2_99_46_2"/>
    <protectedRange algorithmName="SHA-512" hashValue="RQ91b7oAw60DVtcgB2vRpial2kSdzJx5guGCTYUwXYkKrtrUHfiYnLf9R+SNpYXlJDYpyEJLhcWwP0EqNN86dQ==" saltValue="W3RbH3zrcY9sy39xNwXNxg==" spinCount="100000" sqref="BW559:BZ559" name="Rango2_88_99_23_2"/>
    <protectedRange algorithmName="SHA-512" hashValue="XZw03RosI/l0z9FxmTtF29EdZ7P+4+ybhqoaAAUmURojSR5XbGfjC4f2i8gMqfY+RI9JvfdCA6PSh9TduXfUxA==" saltValue="5TPtLq2WoiRSae/yaDPnTw==" spinCount="100000" sqref="BS559:BV559 CA559:CC559" name="Rango2_99_47_2"/>
    <protectedRange algorithmName="SHA-512" hashValue="XZw03RosI/l0z9FxmTtF29EdZ7P+4+ybhqoaAAUmURojSR5XbGfjC4f2i8gMqfY+RI9JvfdCA6PSh9TduXfUxA==" saltValue="5TPtLq2WoiRSae/yaDPnTw==" spinCount="100000" sqref="CK558:CL558 CT558:CU558 CQ558:CR558 CW558:CZ558 CF558:CG558 DB558:DO558" name="Rango2_99_52_1"/>
    <protectedRange algorithmName="SHA-512" hashValue="XZw03RosI/l0z9FxmTtF29EdZ7P+4+ybhqoaAAUmURojSR5XbGfjC4f2i8gMqfY+RI9JvfdCA6PSh9TduXfUxA==" saltValue="5TPtLq2WoiRSae/yaDPnTw==" spinCount="100000" sqref="CK559:CL559 CT559:CU559 CQ559:CR559 CW559:CZ559 CF559:CG559 DB559:DO559" name="Rango2_99_53_1"/>
    <protectedRange algorithmName="SHA-512" hashValue="RQ91b7oAw60DVtcgB2vRpial2kSdzJx5guGCTYUwXYkKrtrUHfiYnLf9R+SNpYXlJDYpyEJLhcWwP0EqNN86dQ==" saltValue="W3RbH3zrcY9sy39xNwXNxg==" spinCount="100000" sqref="BB560:BJ560" name="Rango2_88_99_12_1"/>
    <protectedRange algorithmName="SHA-512" hashValue="fMbmUM1DQ7FuAPRNvFL5mPdHUYjQnlLFhkuaxvHguaqR7aWyDxcmJs0jLYQfQKY+oyhsMb4Lew4VL6i7um3/ew==" saltValue="ydaTm0CeH8+/cYqoL/AMaQ==" spinCount="100000" sqref="AV560 AX560:BA560" name="Rango2_88_91_9_2"/>
    <protectedRange algorithmName="SHA-512" hashValue="CHipOQaT63FWw628cQcXXJRZlrbNZ7OgmnEbDx38UmmH7z19GRYEzXFiVOzHAy1OAaAbST7g2bHZHDKQp2qm3w==" saltValue="iRVuL+373yLHv0ZHzS9qog==" spinCount="100000" sqref="AH560:AI560 AK560 AM560" name="Rango2_88_7_5_9_2"/>
    <protectedRange algorithmName="SHA-512" hashValue="NkG6oHuDGvGBEiLAAq8MEJHEfLQUMyjihfH+DBXhT+eQW0r1yri7tOJEFRM9nbOejjjXiviq9RFo7KB7wF+xJA==" saltValue="bpjB0AAANu2X/PeR3eiFkA==" spinCount="100000" sqref="AN560:AT560" name="Rango2_88_65_9_2"/>
    <protectedRange algorithmName="SHA-512" hashValue="fPHvtIAf3pQeZUoAI9C2/vdXMHBpqqEq+67P5Ypyu4+9IWqs3yc9TZcMWQ0THLxUwqseQPyVvakuYFtCwJHsxA==" saltValue="QHIogSs2PrwAfdqa9PAOFQ==" spinCount="100000" sqref="AD560" name="Rango2_88_5_5_9_2"/>
    <protectedRange algorithmName="SHA-512" hashValue="LEEeiU6pKqm7TAP46VGlz0q+evvFwpT/0iLpRuWuQ7MacbP0OGL1/FSmrIEOg2rb6M+Jla2bPbVWiGag27j87w==" saltValue="HEVt+pS5OloNDlqSnzGLLw==" spinCount="100000" sqref="AJ560" name="Rango2_8_7_9_2"/>
    <protectedRange algorithmName="SHA-512" hashValue="q2z5hEFmXS0v2chiPTC/VCoDWNlnhp+Xe6Ybfxe48vIsnB/KTJQxJv+pFUnCXfZ9T6vyJopuqFFNROfQTW/JUw==" saltValue="IctfdGJb5tOTpq+KPi9vww==" spinCount="100000" sqref="AF560:AG560" name="Rango2_88_39_12_1"/>
    <protectedRange algorithmName="SHA-512" hashValue="AYYX88LSDB6RDNMvSqt0KPGWPjBqTk56tMxTOlv5QD61MGTKAAQnSnudvNDWPN0Bbllh2qRQC+P5uq7goxjdrw==" saltValue="i/iPMewnks1FoXYOjKMEVg==" spinCount="100000" sqref="AC560" name="Rango2_87_6_9_2"/>
    <protectedRange algorithmName="SHA-512" hashValue="NUll9P9xh7KbSfMYpMxsRZLfDw/y/AzW2LSWlpXVscBDqiAxmzo71xjs+a2lh+jRa7pceOC849slke4+ZKx8LA==" saltValue="8qbkKpQ+CiQuLnqgShNvXA==" spinCount="100000" sqref="U560" name="Rango2_88_6_9_2"/>
    <protectedRange algorithmName="SHA-512" hashValue="KHhv3JU/LRdRrRTxxkgFceEHPZ5UzadmpZRZR3zmQRnPvkUJZuanRafIJ+qde0IWwLZSvFIQDyUAHq6v6k7XIg==" saltValue="2GKG1kCzVNNcn+vbOPuhJA==" spinCount="100000" sqref="R560" name="Rango2_2_5_9_2"/>
    <protectedRange algorithmName="SHA-512" hashValue="XZw03RosI/l0z9FxmTtF29EdZ7P+4+ybhqoaAAUmURojSR5XbGfjC4f2i8gMqfY+RI9JvfdCA6PSh9TduXfUxA==" saltValue="5TPtLq2WoiRSae/yaDPnTw==" spinCount="100000" sqref="P560 S560:T560 V560:AB560 AW560 AU560" name="Rango2_99_30_1"/>
    <protectedRange algorithmName="SHA-512" hashValue="9+DNppQbWrLYYUMoJ+lyQctV2bX3Vq9kZnegLbpjTLP49It2ovUbcartuoQTeXgP+TGpY//7mDH/UQlFCKDGiA==" saltValue="KUnni6YEm00anzSSvyLqQA==" spinCount="100000" sqref="AE560" name="Rango2_62_1"/>
    <protectedRange algorithmName="SHA-512" hashValue="XZw03RosI/l0z9FxmTtF29EdZ7P+4+ybhqoaAAUmURojSR5XbGfjC4f2i8gMqfY+RI9JvfdCA6PSh9TduXfUxA==" saltValue="5TPtLq2WoiRSae/yaDPnTw==" spinCount="100000" sqref="BK560:BM560" name="Rango2_99_36_2"/>
    <protectedRange algorithmName="SHA-512" hashValue="RQ91b7oAw60DVtcgB2vRpial2kSdzJx5guGCTYUwXYkKrtrUHfiYnLf9R+SNpYXlJDYpyEJLhcWwP0EqNN86dQ==" saltValue="W3RbH3zrcY9sy39xNwXNxg==" spinCount="100000" sqref="BW560:BZ560" name="Rango2_88_99_24_1"/>
    <protectedRange algorithmName="SHA-512" hashValue="XZw03RosI/l0z9FxmTtF29EdZ7P+4+ybhqoaAAUmURojSR5XbGfjC4f2i8gMqfY+RI9JvfdCA6PSh9TduXfUxA==" saltValue="5TPtLq2WoiRSae/yaDPnTw==" spinCount="100000" sqref="BS560:BV560 CA560:CC560" name="Rango2_99_48_1"/>
    <protectedRange algorithmName="SHA-512" hashValue="XZw03RosI/l0z9FxmTtF29EdZ7P+4+ybhqoaAAUmURojSR5XbGfjC4f2i8gMqfY+RI9JvfdCA6PSh9TduXfUxA==" saltValue="5TPtLq2WoiRSae/yaDPnTw==" spinCount="100000" sqref="CK560:CL560 CT560:CU560 CQ560:CR560 CW560:CZ560 CF560:CG560 DB560:DO560" name="Rango2_99_54_1"/>
    <protectedRange algorithmName="SHA-512" hashValue="RQ91b7oAw60DVtcgB2vRpial2kSdzJx5guGCTYUwXYkKrtrUHfiYnLf9R+SNpYXlJDYpyEJLhcWwP0EqNN86dQ==" saltValue="W3RbH3zrcY9sy39xNwXNxg==" spinCount="100000" sqref="BB561:BJ561" name="Rango2_88_99_12_2"/>
    <protectedRange algorithmName="SHA-512" hashValue="fMbmUM1DQ7FuAPRNvFL5mPdHUYjQnlLFhkuaxvHguaqR7aWyDxcmJs0jLYQfQKY+oyhsMb4Lew4VL6i7um3/ew==" saltValue="ydaTm0CeH8+/cYqoL/AMaQ==" spinCount="100000" sqref="AV561 AX561:BA561" name="Rango2_88_91_9_3"/>
    <protectedRange algorithmName="SHA-512" hashValue="CHipOQaT63FWw628cQcXXJRZlrbNZ7OgmnEbDx38UmmH7z19GRYEzXFiVOzHAy1OAaAbST7g2bHZHDKQp2qm3w==" saltValue="iRVuL+373yLHv0ZHzS9qog==" spinCount="100000" sqref="AH561:AI561 AK561 AM561" name="Rango2_88_7_5_9_3"/>
    <protectedRange algorithmName="SHA-512" hashValue="NkG6oHuDGvGBEiLAAq8MEJHEfLQUMyjihfH+DBXhT+eQW0r1yri7tOJEFRM9nbOejjjXiviq9RFo7KB7wF+xJA==" saltValue="bpjB0AAANu2X/PeR3eiFkA==" spinCount="100000" sqref="AN561:AT561" name="Rango2_88_65_9_3"/>
    <protectedRange algorithmName="SHA-512" hashValue="fPHvtIAf3pQeZUoAI9C2/vdXMHBpqqEq+67P5Ypyu4+9IWqs3yc9TZcMWQ0THLxUwqseQPyVvakuYFtCwJHsxA==" saltValue="QHIogSs2PrwAfdqa9PAOFQ==" spinCount="100000" sqref="AD561" name="Rango2_88_5_5_9_3"/>
    <protectedRange algorithmName="SHA-512" hashValue="LEEeiU6pKqm7TAP46VGlz0q+evvFwpT/0iLpRuWuQ7MacbP0OGL1/FSmrIEOg2rb6M+Jla2bPbVWiGag27j87w==" saltValue="HEVt+pS5OloNDlqSnzGLLw==" spinCount="100000" sqref="AJ561" name="Rango2_8_7_9_3"/>
    <protectedRange algorithmName="SHA-512" hashValue="q2z5hEFmXS0v2chiPTC/VCoDWNlnhp+Xe6Ybfxe48vIsnB/KTJQxJv+pFUnCXfZ9T6vyJopuqFFNROfQTW/JUw==" saltValue="IctfdGJb5tOTpq+KPi9vww==" spinCount="100000" sqref="AF561:AG561" name="Rango2_88_39_12_2"/>
    <protectedRange algorithmName="SHA-512" hashValue="AYYX88LSDB6RDNMvSqt0KPGWPjBqTk56tMxTOlv5QD61MGTKAAQnSnudvNDWPN0Bbllh2qRQC+P5uq7goxjdrw==" saltValue="i/iPMewnks1FoXYOjKMEVg==" spinCount="100000" sqref="AC561" name="Rango2_87_6_9_3"/>
    <protectedRange algorithmName="SHA-512" hashValue="NUll9P9xh7KbSfMYpMxsRZLfDw/y/AzW2LSWlpXVscBDqiAxmzo71xjs+a2lh+jRa7pceOC849slke4+ZKx8LA==" saltValue="8qbkKpQ+CiQuLnqgShNvXA==" spinCount="100000" sqref="U561" name="Rango2_88_6_9_3"/>
    <protectedRange algorithmName="SHA-512" hashValue="KHhv3JU/LRdRrRTxxkgFceEHPZ5UzadmpZRZR3zmQRnPvkUJZuanRafIJ+qde0IWwLZSvFIQDyUAHq6v6k7XIg==" saltValue="2GKG1kCzVNNcn+vbOPuhJA==" spinCount="100000" sqref="R561" name="Rango2_2_5_9_3"/>
    <protectedRange algorithmName="SHA-512" hashValue="XZw03RosI/l0z9FxmTtF29EdZ7P+4+ybhqoaAAUmURojSR5XbGfjC4f2i8gMqfY+RI9JvfdCA6PSh9TduXfUxA==" saltValue="5TPtLq2WoiRSae/yaDPnTw==" spinCount="100000" sqref="P561 S561:T561 V561:AB561 AW561 AU561" name="Rango2_99_30_2"/>
    <protectedRange algorithmName="SHA-512" hashValue="9+DNppQbWrLYYUMoJ+lyQctV2bX3Vq9kZnegLbpjTLP49It2ovUbcartuoQTeXgP+TGpY//7mDH/UQlFCKDGiA==" saltValue="KUnni6YEm00anzSSvyLqQA==" spinCount="100000" sqref="AE561" name="Rango2_62_2"/>
    <protectedRange algorithmName="SHA-512" hashValue="XZw03RosI/l0z9FxmTtF29EdZ7P+4+ybhqoaAAUmURojSR5XbGfjC4f2i8gMqfY+RI9JvfdCA6PSh9TduXfUxA==" saltValue="5TPtLq2WoiRSae/yaDPnTw==" spinCount="100000" sqref="BK561:BL561" name="Rango2_99_36_3"/>
    <protectedRange algorithmName="SHA-512" hashValue="RQ91b7oAw60DVtcgB2vRpial2kSdzJx5guGCTYUwXYkKrtrUHfiYnLf9R+SNpYXlJDYpyEJLhcWwP0EqNN86dQ==" saltValue="W3RbH3zrcY9sy39xNwXNxg==" spinCount="100000" sqref="BW561:BZ561" name="Rango2_88_99_24_2"/>
    <protectedRange algorithmName="SHA-512" hashValue="XZw03RosI/l0z9FxmTtF29EdZ7P+4+ybhqoaAAUmURojSR5XbGfjC4f2i8gMqfY+RI9JvfdCA6PSh9TduXfUxA==" saltValue="5TPtLq2WoiRSae/yaDPnTw==" spinCount="100000" sqref="BS561:BV561 CA561:CC561" name="Rango2_99_48_2"/>
    <protectedRange algorithmName="SHA-512" hashValue="XZw03RosI/l0z9FxmTtF29EdZ7P+4+ybhqoaAAUmURojSR5XbGfjC4f2i8gMqfY+RI9JvfdCA6PSh9TduXfUxA==" saltValue="5TPtLq2WoiRSae/yaDPnTw==" spinCount="100000" sqref="CK561:CL561 CT561:CU561 CQ561:CR561 CW561:CZ561 CF561:CG561 DB561:DO561" name="Rango2_99_54_2"/>
    <protectedRange algorithmName="SHA-512" hashValue="RQ91b7oAw60DVtcgB2vRpial2kSdzJx5guGCTYUwXYkKrtrUHfiYnLf9R+SNpYXlJDYpyEJLhcWwP0EqNN86dQ==" saltValue="W3RbH3zrcY9sy39xNwXNxg==" spinCount="100000" sqref="BB562:BJ562" name="Rango2_88_99_12_3"/>
    <protectedRange algorithmName="SHA-512" hashValue="fMbmUM1DQ7FuAPRNvFL5mPdHUYjQnlLFhkuaxvHguaqR7aWyDxcmJs0jLYQfQKY+oyhsMb4Lew4VL6i7um3/ew==" saltValue="ydaTm0CeH8+/cYqoL/AMaQ==" spinCount="100000" sqref="AV562 AX562:BA562" name="Rango2_88_91_9_4"/>
    <protectedRange algorithmName="SHA-512" hashValue="CHipOQaT63FWw628cQcXXJRZlrbNZ7OgmnEbDx38UmmH7z19GRYEzXFiVOzHAy1OAaAbST7g2bHZHDKQp2qm3w==" saltValue="iRVuL+373yLHv0ZHzS9qog==" spinCount="100000" sqref="AH562:AI562 AK562 AM562" name="Rango2_88_7_5_9_4"/>
    <protectedRange algorithmName="SHA-512" hashValue="NkG6oHuDGvGBEiLAAq8MEJHEfLQUMyjihfH+DBXhT+eQW0r1yri7tOJEFRM9nbOejjjXiviq9RFo7KB7wF+xJA==" saltValue="bpjB0AAANu2X/PeR3eiFkA==" spinCount="100000" sqref="AN562:AT562" name="Rango2_88_65_9_4"/>
    <protectedRange algorithmName="SHA-512" hashValue="fPHvtIAf3pQeZUoAI9C2/vdXMHBpqqEq+67P5Ypyu4+9IWqs3yc9TZcMWQ0THLxUwqseQPyVvakuYFtCwJHsxA==" saltValue="QHIogSs2PrwAfdqa9PAOFQ==" spinCount="100000" sqref="AD562" name="Rango2_88_5_5_9_4"/>
    <protectedRange algorithmName="SHA-512" hashValue="LEEeiU6pKqm7TAP46VGlz0q+evvFwpT/0iLpRuWuQ7MacbP0OGL1/FSmrIEOg2rb6M+Jla2bPbVWiGag27j87w==" saltValue="HEVt+pS5OloNDlqSnzGLLw==" spinCount="100000" sqref="AJ562" name="Rango2_8_7_9_4"/>
    <protectedRange algorithmName="SHA-512" hashValue="q2z5hEFmXS0v2chiPTC/VCoDWNlnhp+Xe6Ybfxe48vIsnB/KTJQxJv+pFUnCXfZ9T6vyJopuqFFNROfQTW/JUw==" saltValue="IctfdGJb5tOTpq+KPi9vww==" spinCount="100000" sqref="AF562:AG562" name="Rango2_88_39_12_3"/>
    <protectedRange algorithmName="SHA-512" hashValue="AYYX88LSDB6RDNMvSqt0KPGWPjBqTk56tMxTOlv5QD61MGTKAAQnSnudvNDWPN0Bbllh2qRQC+P5uq7goxjdrw==" saltValue="i/iPMewnks1FoXYOjKMEVg==" spinCount="100000" sqref="AC562" name="Rango2_87_6_9_4"/>
    <protectedRange algorithmName="SHA-512" hashValue="NUll9P9xh7KbSfMYpMxsRZLfDw/y/AzW2LSWlpXVscBDqiAxmzo71xjs+a2lh+jRa7pceOC849slke4+ZKx8LA==" saltValue="8qbkKpQ+CiQuLnqgShNvXA==" spinCount="100000" sqref="U562" name="Rango2_88_6_9_4"/>
    <protectedRange algorithmName="SHA-512" hashValue="KHhv3JU/LRdRrRTxxkgFceEHPZ5UzadmpZRZR3zmQRnPvkUJZuanRafIJ+qde0IWwLZSvFIQDyUAHq6v6k7XIg==" saltValue="2GKG1kCzVNNcn+vbOPuhJA==" spinCount="100000" sqref="R562" name="Rango2_2_5_9_4"/>
    <protectedRange algorithmName="SHA-512" hashValue="XZw03RosI/l0z9FxmTtF29EdZ7P+4+ybhqoaAAUmURojSR5XbGfjC4f2i8gMqfY+RI9JvfdCA6PSh9TduXfUxA==" saltValue="5TPtLq2WoiRSae/yaDPnTw==" spinCount="100000" sqref="P562 S562:T562 V562:AB562 AW562 AU562" name="Rango2_99_30_3"/>
    <protectedRange algorithmName="SHA-512" hashValue="9+DNppQbWrLYYUMoJ+lyQctV2bX3Vq9kZnegLbpjTLP49It2ovUbcartuoQTeXgP+TGpY//7mDH/UQlFCKDGiA==" saltValue="KUnni6YEm00anzSSvyLqQA==" spinCount="100000" sqref="AE562" name="Rango2_62_3"/>
    <protectedRange algorithmName="SHA-512" hashValue="XZw03RosI/l0z9FxmTtF29EdZ7P+4+ybhqoaAAUmURojSR5XbGfjC4f2i8gMqfY+RI9JvfdCA6PSh9TduXfUxA==" saltValue="5TPtLq2WoiRSae/yaDPnTw==" spinCount="100000" sqref="BK562:BL562" name="Rango2_99_36_4"/>
    <protectedRange algorithmName="SHA-512" hashValue="RQ91b7oAw60DVtcgB2vRpial2kSdzJx5guGCTYUwXYkKrtrUHfiYnLf9R+SNpYXlJDYpyEJLhcWwP0EqNN86dQ==" saltValue="W3RbH3zrcY9sy39xNwXNxg==" spinCount="100000" sqref="BW562:BZ562" name="Rango2_88_99_24_3"/>
    <protectedRange algorithmName="SHA-512" hashValue="XZw03RosI/l0z9FxmTtF29EdZ7P+4+ybhqoaAAUmURojSR5XbGfjC4f2i8gMqfY+RI9JvfdCA6PSh9TduXfUxA==" saltValue="5TPtLq2WoiRSae/yaDPnTw==" spinCount="100000" sqref="BS562:BV562 CA562:CC562" name="Rango2_99_48_3"/>
    <protectedRange algorithmName="SHA-512" hashValue="XZw03RosI/l0z9FxmTtF29EdZ7P+4+ybhqoaAAUmURojSR5XbGfjC4f2i8gMqfY+RI9JvfdCA6PSh9TduXfUxA==" saltValue="5TPtLq2WoiRSae/yaDPnTw==" spinCount="100000" sqref="CK562:CL562 CT562:CU562 CQ562:CR562 CW562:CZ562 CF562:CG562 DB562:DO562" name="Rango2_99_54_3"/>
    <protectedRange sqref="EB553:EK554" name="Rango2_99_18_2"/>
    <protectedRange sqref="FJ553:FJ554 EP553:EP554 ES553:ET554 EW553:EX554 FG553:FG554" name="Rango2_99_21_2"/>
    <protectedRange sqref="EO553:EO554 FI553:FI554 FD553:FD554 EZ553:FB554 FF553:FF554" name="Rango2_43_1"/>
    <protectedRange sqref="GO553:GO554 GX553:GX554 GR553:GS554" name="Rango2_30_2_3_1"/>
    <protectedRange sqref="GG553:GG554" name="Rango2_31_28_3_1"/>
    <protectedRange sqref="FZ553:FZ554 GM553:GM554 GC553:GC554 GF553:GF554 GI553:GI554 GK553:GK554" name="Rango2_31_2_3_1"/>
    <protectedRange sqref="GZ553:HA554 GL553:GL554 GN553:GN554 FV553:FV554 GU553:GU554 FX553:FY554 GA553:GA554 GP553:GP554 HK553:HK554 FR553:FS554" name="Rango2_99_24_3"/>
    <protectedRange sqref="GD553:GD554 GJ553:GJ554" name="Rango2_33_6_1"/>
    <protectedRange sqref="FU553:FU554" name="Rango2_30_4_1"/>
    <protectedRange sqref="FO553:FP554 FL553:FM554 GY553:GY554 HE553:HJ554" name="Rango2_46_1"/>
    <protectedRange sqref="IE553:IK554 IB553:IB554" name="Rango2_88_39_6_1"/>
    <protectedRange sqref="IM553:IN554 IC553:IC554 HV553:IA554 IP553:IP554" name="Rango2_99_27_1"/>
    <protectedRange sqref="HT553:HU554" name="Rango2_49_1"/>
    <protectedRange sqref="EB555:EK555" name="Rango2_99_18_3"/>
    <protectedRange sqref="FJ555 EP555 ES555:ET555 EW555:EX555 FG555" name="Rango2_99_21_3"/>
    <protectedRange sqref="EO555 FI555 FD555 EZ555:FB555 FF555" name="Rango2_43_2"/>
    <protectedRange sqref="GO555 GX555 GR555:GS555" name="Rango2_30_2_3_2"/>
    <protectedRange sqref="GG555" name="Rango2_31_28_3_2"/>
    <protectedRange sqref="FZ555 GM555 GC555 GF555 GI555 GK555" name="Rango2_31_2_3_2"/>
    <protectedRange sqref="GZ555:HA555 GL555 GN555 FV555 GU555 FX555:FY555 GA555 GP555 HK555 FR555:FS555" name="Rango2_99_24_4"/>
    <protectedRange sqref="GD555 GJ555" name="Rango2_33_6_2"/>
    <protectedRange sqref="FU555" name="Rango2_30_4_2"/>
    <protectedRange sqref="FO555:FP555 FL555:FM555 GY555 HE555:HJ555" name="Rango2_46_2"/>
    <protectedRange sqref="IE555:IK555 IB555" name="Rango2_88_39_6_2"/>
    <protectedRange sqref="IM555:IN555 IC555 HV555:IA555 IP555" name="Rango2_99_27_2"/>
    <protectedRange sqref="HT555:HU555" name="Rango2_49_2"/>
    <protectedRange sqref="EB556:EK556" name="Rango2_99_18_4"/>
    <protectedRange sqref="FJ556 EP556 ES556:ET556 EW556:EX556 FG556" name="Rango2_99_21_4"/>
    <protectedRange sqref="EO556 FI556 FD556 EZ556:FB556 FF556" name="Rango2_43_3"/>
    <protectedRange sqref="GO556 GX556 GR556:GS556" name="Rango2_30_2_3_3"/>
    <protectedRange sqref="GG556" name="Rango2_31_28_3_3"/>
    <protectedRange sqref="FZ556 GM556 GC556 GF556 GI556 GK556" name="Rango2_31_2_3_3"/>
    <protectedRange sqref="GZ556:HA556 GL556 GN556 FV556 GU556 FX556:FY556 GA556 GP556 HK556 FR556:FS556" name="Rango2_99_24_5"/>
    <protectedRange sqref="GD556 GJ556" name="Rango2_33_6_3"/>
    <protectedRange sqref="FU556" name="Rango2_30_4_3"/>
    <protectedRange sqref="FO556:FP556 FL556:FM556 GY556 HE556:HJ556" name="Rango2_46_3"/>
    <protectedRange sqref="IE556:IK556 IB556" name="Rango2_88_39_6_3"/>
    <protectedRange sqref="IM556:IN556 IC556 HV556:IA556 IP556" name="Rango2_99_27_3"/>
    <protectedRange sqref="HT556:HU556" name="Rango2_49_3"/>
    <protectedRange algorithmName="SHA-512" hashValue="XZw03RosI/l0z9FxmTtF29EdZ7P+4+ybhqoaAAUmURojSR5XbGfjC4f2i8gMqfY+RI9JvfdCA6PSh9TduXfUxA==" saltValue="5TPtLq2WoiRSae/yaDPnTw==" spinCount="100000" sqref="ES557:ET557 EW557:EX557 FG557 EB557:EK557 EP557 FJ557" name="Rango2_99_56_5"/>
    <protectedRange algorithmName="SHA-512" hashValue="9+DNppQbWrLYYUMoJ+lyQctV2bX3Vq9kZnegLbpjTLP49It2ovUbcartuoQTeXgP+TGpY//7mDH/UQlFCKDGiA==" saltValue="KUnni6YEm00anzSSvyLqQA==" spinCount="100000" sqref="FF557 EZ557:FB557 FD557 FI557 EO557" name="Rango2_81_1"/>
    <protectedRange algorithmName="SHA-512" hashValue="EEHzbvEYwO1eufllBljOz0uf9BJ2ENtvOScQ7IsS321QhYbwKn7qhHKKP8cKj02rTDvVRMWvwQ1ZP0mZWsBprQ==" saltValue="CjXqBRFbKezlWOFV37MnDQ==" spinCount="100000" sqref="GR557:GS557 GX557 GO557" name="Rango2_30_2_5_1"/>
    <protectedRange algorithmName="SHA-512" hashValue="Rgskw+AQdeJ5qbJdarzTa3SCkJfDGziy0Uan5N0F3IWn/H3Z/e+VcB56R7Nes7MPxNHewNP1sSSucVjz3iTLeA==" saltValue="qKZH3DnwaZHBzy3cBZo1qQ==" spinCount="100000" sqref="GG557" name="Rango2_31_28_5_1"/>
    <protectedRange algorithmName="SHA-512" hashValue="Umj9+5Ys20VQPxBFtc6qE5LtKKSgPKwit+B8dd4XnEUaLfBM2ozpkEC4YxwK0SbBiAHDDex+pY+LomQ0lyuamQ==" saltValue="N2/MCRws+mmA+NXw0axolg==" spinCount="100000" sqref="GK557 GI557 GF557 GM557 FZ557" name="Rango2_31_2_5_1"/>
    <protectedRange algorithmName="SHA-512" hashValue="XZw03RosI/l0z9FxmTtF29EdZ7P+4+ybhqoaAAUmURojSR5XbGfjC4f2i8gMqfY+RI9JvfdCA6PSh9TduXfUxA==" saltValue="5TPtLq2WoiRSae/yaDPnTw==" spinCount="100000" sqref="FR557:FS557 GP557 GU557 GA557 FX557:FY557 FV557 GN557 GL557 GZ557:HA557 HK557" name="Rango2_99_62_1"/>
    <protectedRange algorithmName="SHA-512" hashValue="YXHanhqXL0e4jPrzkCF8r/22WmlCviFUW909WKuG1JOcU0mp0/Huh0aP3EaGYxV2ep0WGu48HsShAy4Ka2uOiw==" saltValue="h/7U5iwJm7DLR4tRVfwZYw==" spinCount="100000" sqref="GD557 GJ557" name="Rango2_33_14_2"/>
    <protectedRange algorithmName="SHA-512" hashValue="pL4tgTKqwEsWSIEGFTBd+4pvEhE7d5Q99Eijs+L/Y1rhA0saQGGRJw5Pv2HLOP0quglztFwB6WVnQ1YGxd4AiQ==" saltValue="IF5mhk2RcoEjrcYppes1VA==" spinCount="100000" sqref="FU557" name="Rango2_30_6_1"/>
    <protectedRange algorithmName="SHA-512" hashValue="9+DNppQbWrLYYUMoJ+lyQctV2bX3Vq9kZnegLbpjTLP49It2ovUbcartuoQTeXgP+TGpY//7mDH/UQlFCKDGiA==" saltValue="KUnni6YEm00anzSSvyLqQA==" spinCount="100000" sqref="GY557 FL557:FM557 FO557:FP557 HE557:HJ557" name="Rango2_90_1"/>
    <protectedRange algorithmName="SHA-512" hashValue="q2z5hEFmXS0v2chiPTC/VCoDWNlnhp+Xe6Ybfxe48vIsnB/KTJQxJv+pFUnCXfZ9T6vyJopuqFFNROfQTW/JUw==" saltValue="IctfdGJb5tOTpq+KPi9vww==" spinCount="100000" sqref="IE557:IK557 IB557" name="Rango2_88_39_14_1"/>
    <protectedRange algorithmName="SHA-512" hashValue="XZw03RosI/l0z9FxmTtF29EdZ7P+4+ybhqoaAAUmURojSR5XbGfjC4f2i8gMqfY+RI9JvfdCA6PSh9TduXfUxA==" saltValue="5TPtLq2WoiRSae/yaDPnTw==" spinCount="100000" sqref="IC557 IM557:IN557 HV557:IA557 IP557" name="Rango2_99_68_1"/>
    <protectedRange algorithmName="SHA-512" hashValue="9+DNppQbWrLYYUMoJ+lyQctV2bX3Vq9kZnegLbpjTLP49It2ovUbcartuoQTeXgP+TGpY//7mDH/UQlFCKDGiA==" saltValue="KUnni6YEm00anzSSvyLqQA==" spinCount="100000" sqref="HT557:HU557" name="Rango2_98_1"/>
    <protectedRange algorithmName="SHA-512" hashValue="XZw03RosI/l0z9FxmTtF29EdZ7P+4+ybhqoaAAUmURojSR5XbGfjC4f2i8gMqfY+RI9JvfdCA6PSh9TduXfUxA==" saltValue="5TPtLq2WoiRSae/yaDPnTw==" spinCount="100000" sqref="ES558:ET558 EW558:EX558 FG558 EB558:EK558 EP558 FJ558" name="Rango2_99_58_1"/>
    <protectedRange algorithmName="SHA-512" hashValue="9+DNppQbWrLYYUMoJ+lyQctV2bX3Vq9kZnegLbpjTLP49It2ovUbcartuoQTeXgP+TGpY//7mDH/UQlFCKDGiA==" saltValue="KUnni6YEm00anzSSvyLqQA==" spinCount="100000" sqref="FF558 EZ558:FB558 FD558 FI558 EO558" name="Rango2_83_1"/>
    <protectedRange algorithmName="SHA-512" hashValue="XZw03RosI/l0z9FxmTtF29EdZ7P+4+ybhqoaAAUmURojSR5XbGfjC4f2i8gMqfY+RI9JvfdCA6PSh9TduXfUxA==" saltValue="5TPtLq2WoiRSae/yaDPnTw==" spinCount="100000" sqref="ES559:ET559 EW559:EX559 FG559 EB559:EK559 EP559 FJ559" name="Rango2_99_59_1"/>
    <protectedRange algorithmName="SHA-512" hashValue="9+DNppQbWrLYYUMoJ+lyQctV2bX3Vq9kZnegLbpjTLP49It2ovUbcartuoQTeXgP+TGpY//7mDH/UQlFCKDGiA==" saltValue="KUnni6YEm00anzSSvyLqQA==" spinCount="100000" sqref="FF559 EZ559:FB559 FD559 FI559 EO559" name="Rango2_85_1"/>
    <protectedRange algorithmName="SHA-512" hashValue="EEHzbvEYwO1eufllBljOz0uf9BJ2ENtvOScQ7IsS321QhYbwKn7qhHKKP8cKj02rTDvVRMWvwQ1ZP0mZWsBprQ==" saltValue="CjXqBRFbKezlWOFV37MnDQ==" spinCount="100000" sqref="GR558:GS558 GX558 GO558" name="Rango2_30_2_7_1"/>
    <protectedRange algorithmName="SHA-512" hashValue="Rgskw+AQdeJ5qbJdarzTa3SCkJfDGziy0Uan5N0F3IWn/H3Z/e+VcB56R7Nes7MPxNHewNP1sSSucVjz3iTLeA==" saltValue="qKZH3DnwaZHBzy3cBZo1qQ==" spinCount="100000" sqref="GG558" name="Rango2_31_28_7_1"/>
    <protectedRange algorithmName="SHA-512" hashValue="Umj9+5Ys20VQPxBFtc6qE5LtKKSgPKwit+B8dd4XnEUaLfBM2ozpkEC4YxwK0SbBiAHDDex+pY+LomQ0lyuamQ==" saltValue="N2/MCRws+mmA+NXw0axolg==" spinCount="100000" sqref="GK558 GI558 GF558 GM558 FZ558" name="Rango2_31_2_7_1"/>
    <protectedRange algorithmName="SHA-512" hashValue="XZw03RosI/l0z9FxmTtF29EdZ7P+4+ybhqoaAAUmURojSR5XbGfjC4f2i8gMqfY+RI9JvfdCA6PSh9TduXfUxA==" saltValue="5TPtLq2WoiRSae/yaDPnTw==" spinCount="100000" sqref="FR558:FS558 GP558 GU558 GA558 FX558:FY558 FV558 GN558 GL558 GZ558:HA558 HK558" name="Rango2_99_64_1"/>
    <protectedRange algorithmName="SHA-512" hashValue="YXHanhqXL0e4jPrzkCF8r/22WmlCviFUW909WKuG1JOcU0mp0/Huh0aP3EaGYxV2ep0WGu48HsShAy4Ka2uOiw==" saltValue="h/7U5iwJm7DLR4tRVfwZYw==" spinCount="100000" sqref="GD558 GJ558" name="Rango2_33_16_2"/>
    <protectedRange algorithmName="SHA-512" hashValue="pL4tgTKqwEsWSIEGFTBd+4pvEhE7d5Q99Eijs+L/Y1rhA0saQGGRJw5Pv2HLOP0quglztFwB6WVnQ1YGxd4AiQ==" saltValue="IF5mhk2RcoEjrcYppes1VA==" spinCount="100000" sqref="FU558" name="Rango2_30_8_1"/>
    <protectedRange algorithmName="SHA-512" hashValue="9+DNppQbWrLYYUMoJ+lyQctV2bX3Vq9kZnegLbpjTLP49It2ovUbcartuoQTeXgP+TGpY//7mDH/UQlFCKDGiA==" saltValue="KUnni6YEm00anzSSvyLqQA==" spinCount="100000" sqref="GY558 FL558:FM558 FO558:FP558 HE558:HJ558" name="Rango2_92_1"/>
    <protectedRange algorithmName="SHA-512" hashValue="EEHzbvEYwO1eufllBljOz0uf9BJ2ENtvOScQ7IsS321QhYbwKn7qhHKKP8cKj02rTDvVRMWvwQ1ZP0mZWsBprQ==" saltValue="CjXqBRFbKezlWOFV37MnDQ==" spinCount="100000" sqref="GR559:GS559 GX559 GO559" name="Rango2_30_2_8_1"/>
    <protectedRange algorithmName="SHA-512" hashValue="Rgskw+AQdeJ5qbJdarzTa3SCkJfDGziy0Uan5N0F3IWn/H3Z/e+VcB56R7Nes7MPxNHewNP1sSSucVjz3iTLeA==" saltValue="qKZH3DnwaZHBzy3cBZo1qQ==" spinCount="100000" sqref="GG559" name="Rango2_31_28_8_1"/>
    <protectedRange algorithmName="SHA-512" hashValue="Umj9+5Ys20VQPxBFtc6qE5LtKKSgPKwit+B8dd4XnEUaLfBM2ozpkEC4YxwK0SbBiAHDDex+pY+LomQ0lyuamQ==" saltValue="N2/MCRws+mmA+NXw0axolg==" spinCount="100000" sqref="GK559 GI559 GF559 GM559 FZ559" name="Rango2_31_2_8_1"/>
    <protectedRange algorithmName="SHA-512" hashValue="XZw03RosI/l0z9FxmTtF29EdZ7P+4+ybhqoaAAUmURojSR5XbGfjC4f2i8gMqfY+RI9JvfdCA6PSh9TduXfUxA==" saltValue="5TPtLq2WoiRSae/yaDPnTw==" spinCount="100000" sqref="FR559:FS559 GP559 GU559 GA559 FX559:FY559 FV559 GN559 GL559 GZ559:HA559 HK559" name="Rango2_99_65_1"/>
    <protectedRange algorithmName="SHA-512" hashValue="YXHanhqXL0e4jPrzkCF8r/22WmlCviFUW909WKuG1JOcU0mp0/Huh0aP3EaGYxV2ep0WGu48HsShAy4Ka2uOiw==" saltValue="h/7U5iwJm7DLR4tRVfwZYw==" spinCount="100000" sqref="GD559 GJ559" name="Rango2_33_17_2"/>
    <protectedRange algorithmName="SHA-512" hashValue="pL4tgTKqwEsWSIEGFTBd+4pvEhE7d5Q99Eijs+L/Y1rhA0saQGGRJw5Pv2HLOP0quglztFwB6WVnQ1YGxd4AiQ==" saltValue="IF5mhk2RcoEjrcYppes1VA==" spinCount="100000" sqref="FU559" name="Rango2_30_9_1"/>
    <protectedRange algorithmName="SHA-512" hashValue="9+DNppQbWrLYYUMoJ+lyQctV2bX3Vq9kZnegLbpjTLP49It2ovUbcartuoQTeXgP+TGpY//7mDH/UQlFCKDGiA==" saltValue="KUnni6YEm00anzSSvyLqQA==" spinCount="100000" sqref="GY559 FL559:FM559 FO559:FP559 HE559:HJ559" name="Rango2_93_1"/>
    <protectedRange algorithmName="SHA-512" hashValue="q2z5hEFmXS0v2chiPTC/VCoDWNlnhp+Xe6Ybfxe48vIsnB/KTJQxJv+pFUnCXfZ9T6vyJopuqFFNROfQTW/JUw==" saltValue="IctfdGJb5tOTpq+KPi9vww==" spinCount="100000" sqref="IE558:IK558 IB558" name="Rango2_88_39_16_1"/>
    <protectedRange algorithmName="SHA-512" hashValue="XZw03RosI/l0z9FxmTtF29EdZ7P+4+ybhqoaAAUmURojSR5XbGfjC4f2i8gMqfY+RI9JvfdCA6PSh9TduXfUxA==" saltValue="5TPtLq2WoiRSae/yaDPnTw==" spinCount="100000" sqref="IC558 IM558:IN558 HV558:IA558 IP558" name="Rango2_99_70_5"/>
    <protectedRange algorithmName="SHA-512" hashValue="q2z5hEFmXS0v2chiPTC/VCoDWNlnhp+Xe6Ybfxe48vIsnB/KTJQxJv+pFUnCXfZ9T6vyJopuqFFNROfQTW/JUw==" saltValue="IctfdGJb5tOTpq+KPi9vww==" spinCount="100000" sqref="IE559:IK559 IB559" name="Rango2_88_39_17_1"/>
    <protectedRange algorithmName="SHA-512" hashValue="XZw03RosI/l0z9FxmTtF29EdZ7P+4+ybhqoaAAUmURojSR5XbGfjC4f2i8gMqfY+RI9JvfdCA6PSh9TduXfUxA==" saltValue="5TPtLq2WoiRSae/yaDPnTw==" spinCount="100000" sqref="IC559 IM559:IN559 HV559:IA559 IP559" name="Rango2_99_71_1"/>
    <protectedRange algorithmName="SHA-512" hashValue="XZw03RosI/l0z9FxmTtF29EdZ7P+4+ybhqoaAAUmURojSR5XbGfjC4f2i8gMqfY+RI9JvfdCA6PSh9TduXfUxA==" saltValue="5TPtLq2WoiRSae/yaDPnTw==" spinCount="100000" sqref="ES560:ET560 EW560:EX560 FG560 EB560:EK560 EP560 FJ560" name="Rango2_99_60_1"/>
    <protectedRange algorithmName="SHA-512" hashValue="9+DNppQbWrLYYUMoJ+lyQctV2bX3Vq9kZnegLbpjTLP49It2ovUbcartuoQTeXgP+TGpY//7mDH/UQlFCKDGiA==" saltValue="KUnni6YEm00anzSSvyLqQA==" spinCount="100000" sqref="FF560 EZ560:FB560 FD560 FI560 EO560" name="Rango2_86_1"/>
    <protectedRange algorithmName="SHA-512" hashValue="EEHzbvEYwO1eufllBljOz0uf9BJ2ENtvOScQ7IsS321QhYbwKn7qhHKKP8cKj02rTDvVRMWvwQ1ZP0mZWsBprQ==" saltValue="CjXqBRFbKezlWOFV37MnDQ==" spinCount="100000" sqref="GR560:GS560 GX560 GO560" name="Rango2_30_2_9_1"/>
    <protectedRange algorithmName="SHA-512" hashValue="Rgskw+AQdeJ5qbJdarzTa3SCkJfDGziy0Uan5N0F3IWn/H3Z/e+VcB56R7Nes7MPxNHewNP1sSSucVjz3iTLeA==" saltValue="qKZH3DnwaZHBzy3cBZo1qQ==" spinCount="100000" sqref="GG560" name="Rango2_31_28_9_1"/>
    <protectedRange algorithmName="SHA-512" hashValue="Umj9+5Ys20VQPxBFtc6qE5LtKKSgPKwit+B8dd4XnEUaLfBM2ozpkEC4YxwK0SbBiAHDDex+pY+LomQ0lyuamQ==" saltValue="N2/MCRws+mmA+NXw0axolg==" spinCount="100000" sqref="GK560 GI560 GF560 GC560 GM560 FZ560" name="Rango2_31_2_9_1"/>
    <protectedRange algorithmName="SHA-512" hashValue="XZw03RosI/l0z9FxmTtF29EdZ7P+4+ybhqoaAAUmURojSR5XbGfjC4f2i8gMqfY+RI9JvfdCA6PSh9TduXfUxA==" saltValue="5TPtLq2WoiRSae/yaDPnTw==" spinCount="100000" sqref="FR560:FS560 GP560 GU560 GA560 FX560:FY560 FV560 GN560 GL560 GZ560:HA560 HK560" name="Rango2_99_66_1"/>
    <protectedRange algorithmName="SHA-512" hashValue="YXHanhqXL0e4jPrzkCF8r/22WmlCviFUW909WKuG1JOcU0mp0/Huh0aP3EaGYxV2ep0WGu48HsShAy4Ka2uOiw==" saltValue="h/7U5iwJm7DLR4tRVfwZYw==" spinCount="100000" sqref="GD560 GJ560" name="Rango2_33_18_2"/>
    <protectedRange algorithmName="SHA-512" hashValue="pL4tgTKqwEsWSIEGFTBd+4pvEhE7d5Q99Eijs+L/Y1rhA0saQGGRJw5Pv2HLOP0quglztFwB6WVnQ1YGxd4AiQ==" saltValue="IF5mhk2RcoEjrcYppes1VA==" spinCount="100000" sqref="FU560" name="Rango2_30_10_1"/>
    <protectedRange algorithmName="SHA-512" hashValue="9+DNppQbWrLYYUMoJ+lyQctV2bX3Vq9kZnegLbpjTLP49It2ovUbcartuoQTeXgP+TGpY//7mDH/UQlFCKDGiA==" saltValue="KUnni6YEm00anzSSvyLqQA==" spinCount="100000" sqref="GY560 FL560:FM560 FO560:FP560 HE560:HJ560" name="Rango2_94_1"/>
    <protectedRange algorithmName="SHA-512" hashValue="q2z5hEFmXS0v2chiPTC/VCoDWNlnhp+Xe6Ybfxe48vIsnB/KTJQxJv+pFUnCXfZ9T6vyJopuqFFNROfQTW/JUw==" saltValue="IctfdGJb5tOTpq+KPi9vww==" spinCount="100000" sqref="IE560:IK560 IB560" name="Rango2_88_39_18_1"/>
    <protectedRange algorithmName="SHA-512" hashValue="XZw03RosI/l0z9FxmTtF29EdZ7P+4+ybhqoaAAUmURojSR5XbGfjC4f2i8gMqfY+RI9JvfdCA6PSh9TduXfUxA==" saltValue="5TPtLq2WoiRSae/yaDPnTw==" spinCount="100000" sqref="IC560 IM560:IN560 HV560:IA560 IP560" name="Rango2_99_72_1"/>
    <protectedRange algorithmName="SHA-512" hashValue="XZw03RosI/l0z9FxmTtF29EdZ7P+4+ybhqoaAAUmURojSR5XbGfjC4f2i8gMqfY+RI9JvfdCA6PSh9TduXfUxA==" saltValue="5TPtLq2WoiRSae/yaDPnTw==" spinCount="100000" sqref="ES561:ET561 EW561:EX561 FG561 EB561:EK561 EP561 FJ561" name="Rango2_99_60_2"/>
    <protectedRange algorithmName="SHA-512" hashValue="9+DNppQbWrLYYUMoJ+lyQctV2bX3Vq9kZnegLbpjTLP49It2ovUbcartuoQTeXgP+TGpY//7mDH/UQlFCKDGiA==" saltValue="KUnni6YEm00anzSSvyLqQA==" spinCount="100000" sqref="FF561 EZ561:FB561 FD561 FI561 EO561" name="Rango2_86_2"/>
    <protectedRange algorithmName="SHA-512" hashValue="EEHzbvEYwO1eufllBljOz0uf9BJ2ENtvOScQ7IsS321QhYbwKn7qhHKKP8cKj02rTDvVRMWvwQ1ZP0mZWsBprQ==" saltValue="CjXqBRFbKezlWOFV37MnDQ==" spinCount="100000" sqref="GR561:GS561 GX561 GO561" name="Rango2_30_2_9_2"/>
    <protectedRange algorithmName="SHA-512" hashValue="Rgskw+AQdeJ5qbJdarzTa3SCkJfDGziy0Uan5N0F3IWn/H3Z/e+VcB56R7Nes7MPxNHewNP1sSSucVjz3iTLeA==" saltValue="qKZH3DnwaZHBzy3cBZo1qQ==" spinCount="100000" sqref="GG561" name="Rango2_31_28_9_2"/>
    <protectedRange algorithmName="SHA-512" hashValue="Umj9+5Ys20VQPxBFtc6qE5LtKKSgPKwit+B8dd4XnEUaLfBM2ozpkEC4YxwK0SbBiAHDDex+pY+LomQ0lyuamQ==" saltValue="N2/MCRws+mmA+NXw0axolg==" spinCount="100000" sqref="GK561 GI561 GF561 GC561 GM561 FZ561" name="Rango2_31_2_9_2"/>
    <protectedRange algorithmName="SHA-512" hashValue="XZw03RosI/l0z9FxmTtF29EdZ7P+4+ybhqoaAAUmURojSR5XbGfjC4f2i8gMqfY+RI9JvfdCA6PSh9TduXfUxA==" saltValue="5TPtLq2WoiRSae/yaDPnTw==" spinCount="100000" sqref="FR561:FS561 GP561 GU561 GA561 FX561:FY561 FV561 GN561 GL561 GZ561:HA561 HK561" name="Rango2_99_66_2"/>
    <protectedRange algorithmName="SHA-512" hashValue="YXHanhqXL0e4jPrzkCF8r/22WmlCviFUW909WKuG1JOcU0mp0/Huh0aP3EaGYxV2ep0WGu48HsShAy4Ka2uOiw==" saltValue="h/7U5iwJm7DLR4tRVfwZYw==" spinCount="100000" sqref="GD561 GJ561" name="Rango2_33_18_3"/>
    <protectedRange algorithmName="SHA-512" hashValue="pL4tgTKqwEsWSIEGFTBd+4pvEhE7d5Q99Eijs+L/Y1rhA0saQGGRJw5Pv2HLOP0quglztFwB6WVnQ1YGxd4AiQ==" saltValue="IF5mhk2RcoEjrcYppes1VA==" spinCount="100000" sqref="FU561" name="Rango2_30_10_2"/>
    <protectedRange algorithmName="SHA-512" hashValue="9+DNppQbWrLYYUMoJ+lyQctV2bX3Vq9kZnegLbpjTLP49It2ovUbcartuoQTeXgP+TGpY//7mDH/UQlFCKDGiA==" saltValue="KUnni6YEm00anzSSvyLqQA==" spinCount="100000" sqref="GY561 FL561:FM561 FO561:FP561 HE561:HJ561" name="Rango2_94_2"/>
    <protectedRange algorithmName="SHA-512" hashValue="q2z5hEFmXS0v2chiPTC/VCoDWNlnhp+Xe6Ybfxe48vIsnB/KTJQxJv+pFUnCXfZ9T6vyJopuqFFNROfQTW/JUw==" saltValue="IctfdGJb5tOTpq+KPi9vww==" spinCount="100000" sqref="IE561:IK561 IB561" name="Rango2_88_39_18_2"/>
    <protectedRange algorithmName="SHA-512" hashValue="XZw03RosI/l0z9FxmTtF29EdZ7P+4+ybhqoaAAUmURojSR5XbGfjC4f2i8gMqfY+RI9JvfdCA6PSh9TduXfUxA==" saltValue="5TPtLq2WoiRSae/yaDPnTw==" spinCount="100000" sqref="IC561 IM561:IN561 HV561:IA561 IP561" name="Rango2_99_72_2"/>
    <protectedRange algorithmName="SHA-512" hashValue="XZw03RosI/l0z9FxmTtF29EdZ7P+4+ybhqoaAAUmURojSR5XbGfjC4f2i8gMqfY+RI9JvfdCA6PSh9TduXfUxA==" saltValue="5TPtLq2WoiRSae/yaDPnTw==" spinCount="100000" sqref="ES562:ET562 EW562:EX562 FG562 EB562:EK562 EP562 FJ562" name="Rango2_99_60_3"/>
    <protectedRange algorithmName="SHA-512" hashValue="9+DNppQbWrLYYUMoJ+lyQctV2bX3Vq9kZnegLbpjTLP49It2ovUbcartuoQTeXgP+TGpY//7mDH/UQlFCKDGiA==" saltValue="KUnni6YEm00anzSSvyLqQA==" spinCount="100000" sqref="FF562 EZ562:FB562 FD562 FI562 EO562" name="Rango2_86_3"/>
    <protectedRange algorithmName="SHA-512" hashValue="EEHzbvEYwO1eufllBljOz0uf9BJ2ENtvOScQ7IsS321QhYbwKn7qhHKKP8cKj02rTDvVRMWvwQ1ZP0mZWsBprQ==" saltValue="CjXqBRFbKezlWOFV37MnDQ==" spinCount="100000" sqref="GR562:GS562 GX562 GO562" name="Rango2_30_2_9_3"/>
    <protectedRange algorithmName="SHA-512" hashValue="Rgskw+AQdeJ5qbJdarzTa3SCkJfDGziy0Uan5N0F3IWn/H3Z/e+VcB56R7Nes7MPxNHewNP1sSSucVjz3iTLeA==" saltValue="qKZH3DnwaZHBzy3cBZo1qQ==" spinCount="100000" sqref="GG562" name="Rango2_31_28_9_3"/>
    <protectedRange algorithmName="SHA-512" hashValue="Umj9+5Ys20VQPxBFtc6qE5LtKKSgPKwit+B8dd4XnEUaLfBM2ozpkEC4YxwK0SbBiAHDDex+pY+LomQ0lyuamQ==" saltValue="N2/MCRws+mmA+NXw0axolg==" spinCount="100000" sqref="GK562 GI562 GF562 GC562 GM562 FZ562" name="Rango2_31_2_9_3"/>
    <protectedRange algorithmName="SHA-512" hashValue="XZw03RosI/l0z9FxmTtF29EdZ7P+4+ybhqoaAAUmURojSR5XbGfjC4f2i8gMqfY+RI9JvfdCA6PSh9TduXfUxA==" saltValue="5TPtLq2WoiRSae/yaDPnTw==" spinCount="100000" sqref="FR562:FS562 GP562 GU562 GA562 FX562:FY562 FV562 GN562 GL562 GZ562:HA562 HK562" name="Rango2_99_66_3"/>
    <protectedRange algorithmName="SHA-512" hashValue="YXHanhqXL0e4jPrzkCF8r/22WmlCviFUW909WKuG1JOcU0mp0/Huh0aP3EaGYxV2ep0WGu48HsShAy4Ka2uOiw==" saltValue="h/7U5iwJm7DLR4tRVfwZYw==" spinCount="100000" sqref="GD562 GJ562" name="Rango2_33_18_4"/>
    <protectedRange algorithmName="SHA-512" hashValue="pL4tgTKqwEsWSIEGFTBd+4pvEhE7d5Q99Eijs+L/Y1rhA0saQGGRJw5Pv2HLOP0quglztFwB6WVnQ1YGxd4AiQ==" saltValue="IF5mhk2RcoEjrcYppes1VA==" spinCount="100000" sqref="FU562" name="Rango2_30_10_3"/>
    <protectedRange algorithmName="SHA-512" hashValue="9+DNppQbWrLYYUMoJ+lyQctV2bX3Vq9kZnegLbpjTLP49It2ovUbcartuoQTeXgP+TGpY//7mDH/UQlFCKDGiA==" saltValue="KUnni6YEm00anzSSvyLqQA==" spinCount="100000" sqref="GY562 FL562:FM562 FO562:FP562 HE562:HJ562" name="Rango2_94_3"/>
    <protectedRange algorithmName="SHA-512" hashValue="q2z5hEFmXS0v2chiPTC/VCoDWNlnhp+Xe6Ybfxe48vIsnB/KTJQxJv+pFUnCXfZ9T6vyJopuqFFNROfQTW/JUw==" saltValue="IctfdGJb5tOTpq+KPi9vww==" spinCount="100000" sqref="IE562:IK562 IB562" name="Rango2_88_39_18_3"/>
    <protectedRange algorithmName="SHA-512" hashValue="XZw03RosI/l0z9FxmTtF29EdZ7P+4+ybhqoaAAUmURojSR5XbGfjC4f2i8gMqfY+RI9JvfdCA6PSh9TduXfUxA==" saltValue="5TPtLq2WoiRSae/yaDPnTw==" spinCount="100000" sqref="IC562 IM562:IN562 HV562:IA562 IP562" name="Rango2_99_72_3"/>
    <protectedRange sqref="IT553:IT554" name="Rango2_40_2_3_1"/>
    <protectedRange sqref="IX553:IX554" name="Rango2_41_3_1"/>
    <protectedRange sqref="IU553:IW554 IY553:IY554 JA553:JN554 JP553:JX554 JZ553:KG554 KI553:KI554 KK553:MQ554" name="Rango2_49_4"/>
    <protectedRange sqref="IT555" name="Rango2_40_2_3_2"/>
    <protectedRange sqref="IX555" name="Rango2_41_3_2"/>
    <protectedRange sqref="IU555:IW555 IY555 JA555:JN555 JP555:JX555 JZ555:KG555 KI555 KK555:MQ555" name="Rango2_49_5"/>
    <protectedRange sqref="IT556" name="Rango2_40_2_3_3"/>
    <protectedRange sqref="IX556" name="Rango2_41_3_3"/>
    <protectedRange sqref="IU556:IW556 IY556 JA556:JN556 JP556:JX556 JZ556:KG556 KI556 KK556:MQ556" name="Rango2_49_6"/>
    <protectedRange algorithmName="SHA-512" hashValue="Gqwr8n5jYbCESAqCFk8dpOzViQICBV+k0xoqBoQaZ5lHaRlvT9TZDB4yXtm+qC6OhD064ZDBOFWkwo+LHXu1sg==" saltValue="gEL9PCN2ekF2IxW9yqAGYA==" spinCount="100000" sqref="IT557" name="Rango2_40_2_5_2"/>
    <protectedRange algorithmName="SHA-512" hashValue="D8TacORwT7iz0mF9GEucchnMHfB5er2FFjQsxyeWWyeJkM6Bt3gYQ3LbcHPxZXFpVAYtFOuTrzYOCJrlZDx16g==" saltValue="QtCzIBktdS4NZkOEGcLTRQ==" spinCount="100000" sqref="IX557" name="Rango2_41_5_2"/>
    <protectedRange algorithmName="SHA-512" hashValue="9+DNppQbWrLYYUMoJ+lyQctV2bX3Vq9kZnegLbpjTLP49It2ovUbcartuoQTeXgP+TGpY//7mDH/UQlFCKDGiA==" saltValue="KUnni6YEm00anzSSvyLqQA==" spinCount="100000" sqref="IU557:IW557 IY557 LD557:MQ557 JA557:JN557 JP557:JX557 JZ557:KG557 KI557 KK557:LB557" name="Rango2_98_2"/>
    <protectedRange algorithmName="SHA-512" hashValue="Gqwr8n5jYbCESAqCFk8dpOzViQICBV+k0xoqBoQaZ5lHaRlvT9TZDB4yXtm+qC6OhD064ZDBOFWkwo+LHXu1sg==" saltValue="gEL9PCN2ekF2IxW9yqAGYA==" spinCount="100000" sqref="IT558" name="Rango2_40_2_7_2"/>
    <protectedRange algorithmName="SHA-512" hashValue="D8TacORwT7iz0mF9GEucchnMHfB5er2FFjQsxyeWWyeJkM6Bt3gYQ3LbcHPxZXFpVAYtFOuTrzYOCJrlZDx16g==" saltValue="QtCzIBktdS4NZkOEGcLTRQ==" spinCount="100000" sqref="IX558" name="Rango2_41_7_2"/>
    <protectedRange algorithmName="SHA-512" hashValue="Gqwr8n5jYbCESAqCFk8dpOzViQICBV+k0xoqBoQaZ5lHaRlvT9TZDB4yXtm+qC6OhD064ZDBOFWkwo+LHXu1sg==" saltValue="gEL9PCN2ekF2IxW9yqAGYA==" spinCount="100000" sqref="IT559" name="Rango2_40_2_8_2"/>
    <protectedRange algorithmName="SHA-512" hashValue="D8TacORwT7iz0mF9GEucchnMHfB5er2FFjQsxyeWWyeJkM6Bt3gYQ3LbcHPxZXFpVAYtFOuTrzYOCJrlZDx16g==" saltValue="QtCzIBktdS4NZkOEGcLTRQ==" spinCount="100000" sqref="IX559" name="Rango2_41_8_2"/>
    <protectedRange algorithmName="SHA-512" hashValue="Gqwr8n5jYbCESAqCFk8dpOzViQICBV+k0xoqBoQaZ5lHaRlvT9TZDB4yXtm+qC6OhD064ZDBOFWkwo+LHXu1sg==" saltValue="gEL9PCN2ekF2IxW9yqAGYA==" spinCount="100000" sqref="IT560" name="Rango2_40_2_9_2"/>
    <protectedRange algorithmName="SHA-512" hashValue="D8TacORwT7iz0mF9GEucchnMHfB5er2FFjQsxyeWWyeJkM6Bt3gYQ3LbcHPxZXFpVAYtFOuTrzYOCJrlZDx16g==" saltValue="QtCzIBktdS4NZkOEGcLTRQ==" spinCount="100000" sqref="IX560" name="Rango2_41_9_2"/>
    <protectedRange algorithmName="SHA-512" hashValue="Gqwr8n5jYbCESAqCFk8dpOzViQICBV+k0xoqBoQaZ5lHaRlvT9TZDB4yXtm+qC6OhD064ZDBOFWkwo+LHXu1sg==" saltValue="gEL9PCN2ekF2IxW9yqAGYA==" spinCount="100000" sqref="IT561" name="Rango2_40_2_9_3"/>
    <protectedRange algorithmName="SHA-512" hashValue="D8TacORwT7iz0mF9GEucchnMHfB5er2FFjQsxyeWWyeJkM6Bt3gYQ3LbcHPxZXFpVAYtFOuTrzYOCJrlZDx16g==" saltValue="QtCzIBktdS4NZkOEGcLTRQ==" spinCount="100000" sqref="IX561" name="Rango2_41_9_3"/>
    <protectedRange algorithmName="SHA-512" hashValue="Gqwr8n5jYbCESAqCFk8dpOzViQICBV+k0xoqBoQaZ5lHaRlvT9TZDB4yXtm+qC6OhD064ZDBOFWkwo+LHXu1sg==" saltValue="gEL9PCN2ekF2IxW9yqAGYA==" spinCount="100000" sqref="IT562" name="Rango2_40_2_9_4"/>
    <protectedRange algorithmName="SHA-512" hashValue="D8TacORwT7iz0mF9GEucchnMHfB5er2FFjQsxyeWWyeJkM6Bt3gYQ3LbcHPxZXFpVAYtFOuTrzYOCJrlZDx16g==" saltValue="QtCzIBktdS4NZkOEGcLTRQ==" spinCount="100000" sqref="IX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N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N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N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N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N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N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N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N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N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N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N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P671" name="Rango2_99_40_3"/>
    <protectedRange algorithmName="SHA-512" hashValue="CHipOQaT63FWw628cQcXXJRZlrbNZ7OgmnEbDx38UmmH7z19GRYEzXFiVOzHAy1OAaAbST7g2bHZHDKQp2qm3w==" saltValue="iRVuL+373yLHv0ZHzS9qog==" spinCount="100000" sqref="AH671:AI671 AK671" name="Rango2_88_7_5_40_1"/>
    <protectedRange algorithmName="SHA-512" hashValue="fPHvtIAf3pQeZUoAI9C2/vdXMHBpqqEq+67P5Ypyu4+9IWqs3yc9TZcMWQ0THLxUwqseQPyVvakuYFtCwJHsxA==" saltValue="QHIogSs2PrwAfdqa9PAOFQ==" spinCount="100000" sqref="AD671" name="Rango2_88_5_5_40_1"/>
    <protectedRange algorithmName="SHA-512" hashValue="LEEeiU6pKqm7TAP46VGlz0q+evvFwpT/0iLpRuWuQ7MacbP0OGL1/FSmrIEOg2rb6M+Jla2bPbVWiGag27j87w==" saltValue="HEVt+pS5OloNDlqSnzGLLw==" spinCount="100000" sqref="AJ671" name="Rango2_8_7_40_1"/>
    <protectedRange algorithmName="SHA-512" hashValue="q2z5hEFmXS0v2chiPTC/VCoDWNlnhp+Xe6Ybfxe48vIsnB/KTJQxJv+pFUnCXfZ9T6vyJopuqFFNROfQTW/JUw==" saltValue="IctfdGJb5tOTpq+KPi9vww==" spinCount="100000" sqref="AF671:AG671" name="Rango2_88_39_40_1"/>
    <protectedRange algorithmName="SHA-512" hashValue="AYYX88LSDB6RDNMvSqt0KPGWPjBqTk56tMxTOlv5QD61MGTKAAQnSnudvNDWPN0Bbllh2qRQC+P5uq7goxjdrw==" saltValue="i/iPMewnks1FoXYOjKMEVg==" spinCount="100000" sqref="AC671" name="Rango2_87_6_40_1"/>
    <protectedRange algorithmName="SHA-512" hashValue="NUll9P9xh7KbSfMYpMxsRZLfDw/y/AzW2LSWlpXVscBDqiAxmzo71xjs+a2lh+jRa7pceOC849slke4+ZKx8LA==" saltValue="8qbkKpQ+CiQuLnqgShNvXA==" spinCount="100000" sqref="U671" name="Rango2_88_6_40_1"/>
    <protectedRange algorithmName="SHA-512" hashValue="KHhv3JU/LRdRrRTxxkgFceEHPZ5UzadmpZRZR3zmQRnPvkUJZuanRafIJ+qde0IWwLZSvFIQDyUAHq6v6k7XIg==" saltValue="2GKG1kCzVNNcn+vbOPuhJA==" spinCount="100000" sqref="R671" name="Rango2_2_5_40_1"/>
    <protectedRange algorithmName="SHA-512" hashValue="XZw03RosI/l0z9FxmTtF29EdZ7P+4+ybhqoaAAUmURojSR5XbGfjC4f2i8gMqfY+RI9JvfdCA6PSh9TduXfUxA==" saltValue="5TPtLq2WoiRSae/yaDPnTw==" spinCount="100000" sqref="S671:T671 V671:AB671" name="Rango2_99_92_1"/>
    <protectedRange algorithmName="SHA-512" hashValue="9+DNppQbWrLYYUMoJ+lyQctV2bX3Vq9kZnegLbpjTLP49It2ovUbcartuoQTeXgP+TGpY//7mDH/UQlFCKDGiA==" saltValue="KUnni6YEm00anzSSvyLqQA==" spinCount="100000" sqref="AE671" name="Rango2_64_1"/>
    <protectedRange algorithmName="SHA-512" hashValue="RQ91b7oAw60DVtcgB2vRpial2kSdzJx5guGCTYUwXYkKrtrUHfiYnLf9R+SNpYXlJDYpyEJLhcWwP0EqNN86dQ==" saltValue="W3RbH3zrcY9sy39xNwXNxg==" spinCount="100000" sqref="BB671:BJ671" name="Rango2_88_99_40_1"/>
    <protectedRange algorithmName="SHA-512" hashValue="fMbmUM1DQ7FuAPRNvFL5mPdHUYjQnlLFhkuaxvHguaqR7aWyDxcmJs0jLYQfQKY+oyhsMb4Lew4VL6i7um3/ew==" saltValue="ydaTm0CeH8+/cYqoL/AMaQ==" spinCount="100000" sqref="AV671 AX671:BA671" name="Rango2_88_91_40_1"/>
    <protectedRange algorithmName="SHA-512" hashValue="CHipOQaT63FWw628cQcXXJRZlrbNZ7OgmnEbDx38UmmH7z19GRYEzXFiVOzHAy1OAaAbST7g2bHZHDKQp2qm3w==" saltValue="iRVuL+373yLHv0ZHzS9qog==" spinCount="100000" sqref="AM671" name="Rango2_88_7_5_92_1"/>
    <protectedRange algorithmName="SHA-512" hashValue="NkG6oHuDGvGBEiLAAq8MEJHEfLQUMyjihfH+DBXhT+eQW0r1yri7tOJEFRM9nbOejjjXiviq9RFo7KB7wF+xJA==" saltValue="bpjB0AAANu2X/PeR3eiFkA==" spinCount="100000" sqref="AN671:AT671" name="Rango2_88_65_40_1"/>
    <protectedRange algorithmName="SHA-512" hashValue="RQ91b7oAw60DVtcgB2vRpial2kSdzJx5guGCTYUwXYkKrtrUHfiYnLf9R+SNpYXlJDYpyEJLhcWwP0EqNN86dQ==" saltValue="W3RbH3zrcY9sy39xNwXNxg==" spinCount="100000" sqref="BW671:BZ671" name="Rango2_88_99_92_1"/>
    <protectedRange algorithmName="SHA-512" hashValue="XZw03RosI/l0z9FxmTtF29EdZ7P+4+ybhqoaAAUmURojSR5XbGfjC4f2i8gMqfY+RI9JvfdCA6PSh9TduXfUxA==" saltValue="5TPtLq2WoiRSae/yaDPnTw==" spinCount="100000" sqref="P672" name="Rango2_99_42_6"/>
    <protectedRange algorithmName="SHA-512" hashValue="XZw03RosI/l0z9FxmTtF29EdZ7P+4+ybhqoaAAUmURojSR5XbGfjC4f2i8gMqfY+RI9JvfdCA6PSh9TduXfUxA==" saltValue="5TPtLq2WoiRSae/yaDPnTw==" spinCount="100000" sqref="P673" name="Rango2_99_43_1"/>
    <protectedRange algorithmName="SHA-512" hashValue="CHipOQaT63FWw628cQcXXJRZlrbNZ7OgmnEbDx38UmmH7z19GRYEzXFiVOzHAy1OAaAbST7g2bHZHDKQp2qm3w==" saltValue="iRVuL+373yLHv0ZHzS9qog==" spinCount="100000" sqref="AH672:AI672 AK672" name="Rango2_88_7_5_42_1"/>
    <protectedRange algorithmName="SHA-512" hashValue="fPHvtIAf3pQeZUoAI9C2/vdXMHBpqqEq+67P5Ypyu4+9IWqs3yc9TZcMWQ0THLxUwqseQPyVvakuYFtCwJHsxA==" saltValue="QHIogSs2PrwAfdqa9PAOFQ==" spinCount="100000" sqref="AD672" name="Rango2_88_5_5_42_1"/>
    <protectedRange algorithmName="SHA-512" hashValue="LEEeiU6pKqm7TAP46VGlz0q+evvFwpT/0iLpRuWuQ7MacbP0OGL1/FSmrIEOg2rb6M+Jla2bPbVWiGag27j87w==" saltValue="HEVt+pS5OloNDlqSnzGLLw==" spinCount="100000" sqref="AJ672" name="Rango2_8_7_42_1"/>
    <protectedRange algorithmName="SHA-512" hashValue="q2z5hEFmXS0v2chiPTC/VCoDWNlnhp+Xe6Ybfxe48vIsnB/KTJQxJv+pFUnCXfZ9T6vyJopuqFFNROfQTW/JUw==" saltValue="IctfdGJb5tOTpq+KPi9vww==" spinCount="100000" sqref="AF672:AG672" name="Rango2_88_39_42_1"/>
    <protectedRange algorithmName="SHA-512" hashValue="AYYX88LSDB6RDNMvSqt0KPGWPjBqTk56tMxTOlv5QD61MGTKAAQnSnudvNDWPN0Bbllh2qRQC+P5uq7goxjdrw==" saltValue="i/iPMewnks1FoXYOjKMEVg==" spinCount="100000" sqref="AC672" name="Rango2_87_6_42_1"/>
    <protectedRange algorithmName="SHA-512" hashValue="NUll9P9xh7KbSfMYpMxsRZLfDw/y/AzW2LSWlpXVscBDqiAxmzo71xjs+a2lh+jRa7pceOC849slke4+ZKx8LA==" saltValue="8qbkKpQ+CiQuLnqgShNvXA==" spinCount="100000" sqref="U672" name="Rango2_88_6_42_1"/>
    <protectedRange algorithmName="SHA-512" hashValue="KHhv3JU/LRdRrRTxxkgFceEHPZ5UzadmpZRZR3zmQRnPvkUJZuanRafIJ+qde0IWwLZSvFIQDyUAHq6v6k7XIg==" saltValue="2GKG1kCzVNNcn+vbOPuhJA==" spinCount="100000" sqref="R672" name="Rango2_2_5_42_1"/>
    <protectedRange algorithmName="SHA-512" hashValue="XZw03RosI/l0z9FxmTtF29EdZ7P+4+ybhqoaAAUmURojSR5XbGfjC4f2i8gMqfY+RI9JvfdCA6PSh9TduXfUxA==" saltValue="5TPtLq2WoiRSae/yaDPnTw==" spinCount="100000" sqref="S672:T672 V672:AB672" name="Rango2_99_94_1"/>
    <protectedRange algorithmName="SHA-512" hashValue="9+DNppQbWrLYYUMoJ+lyQctV2bX3Vq9kZnegLbpjTLP49It2ovUbcartuoQTeXgP+TGpY//7mDH/UQlFCKDGiA==" saltValue="KUnni6YEm00anzSSvyLqQA==" spinCount="100000" sqref="AE672" name="Rango2_66_1"/>
    <protectedRange algorithmName="SHA-512" hashValue="CHipOQaT63FWw628cQcXXJRZlrbNZ7OgmnEbDx38UmmH7z19GRYEzXFiVOzHAy1OAaAbST7g2bHZHDKQp2qm3w==" saltValue="iRVuL+373yLHv0ZHzS9qog==" spinCount="100000" sqref="AH673:AI673 AK673" name="Rango2_88_7_5_43_1"/>
    <protectedRange algorithmName="SHA-512" hashValue="fPHvtIAf3pQeZUoAI9C2/vdXMHBpqqEq+67P5Ypyu4+9IWqs3yc9TZcMWQ0THLxUwqseQPyVvakuYFtCwJHsxA==" saltValue="QHIogSs2PrwAfdqa9PAOFQ==" spinCount="100000" sqref="AD673" name="Rango2_88_5_5_43_1"/>
    <protectedRange algorithmName="SHA-512" hashValue="LEEeiU6pKqm7TAP46VGlz0q+evvFwpT/0iLpRuWuQ7MacbP0OGL1/FSmrIEOg2rb6M+Jla2bPbVWiGag27j87w==" saltValue="HEVt+pS5OloNDlqSnzGLLw==" spinCount="100000" sqref="AJ673" name="Rango2_8_7_43_1"/>
    <protectedRange algorithmName="SHA-512" hashValue="q2z5hEFmXS0v2chiPTC/VCoDWNlnhp+Xe6Ybfxe48vIsnB/KTJQxJv+pFUnCXfZ9T6vyJopuqFFNROfQTW/JUw==" saltValue="IctfdGJb5tOTpq+KPi9vww==" spinCount="100000" sqref="AF673:AG673" name="Rango2_88_39_43_1"/>
    <protectedRange algorithmName="SHA-512" hashValue="AYYX88LSDB6RDNMvSqt0KPGWPjBqTk56tMxTOlv5QD61MGTKAAQnSnudvNDWPN0Bbllh2qRQC+P5uq7goxjdrw==" saltValue="i/iPMewnks1FoXYOjKMEVg==" spinCount="100000" sqref="AC673" name="Rango2_87_6_43_1"/>
    <protectedRange algorithmName="SHA-512" hashValue="NUll9P9xh7KbSfMYpMxsRZLfDw/y/AzW2LSWlpXVscBDqiAxmzo71xjs+a2lh+jRa7pceOC849slke4+ZKx8LA==" saltValue="8qbkKpQ+CiQuLnqgShNvXA==" spinCount="100000" sqref="U673" name="Rango2_88_6_43_1"/>
    <protectedRange algorithmName="SHA-512" hashValue="KHhv3JU/LRdRrRTxxkgFceEHPZ5UzadmpZRZR3zmQRnPvkUJZuanRafIJ+qde0IWwLZSvFIQDyUAHq6v6k7XIg==" saltValue="2GKG1kCzVNNcn+vbOPuhJA==" spinCount="100000" sqref="R673" name="Rango2_2_5_43_1"/>
    <protectedRange algorithmName="SHA-512" hashValue="XZw03RosI/l0z9FxmTtF29EdZ7P+4+ybhqoaAAUmURojSR5XbGfjC4f2i8gMqfY+RI9JvfdCA6PSh9TduXfUxA==" saltValue="5TPtLq2WoiRSae/yaDPnTw==" spinCount="100000" sqref="S673:T673 V673:AB673" name="Rango2_99_95_1"/>
    <protectedRange algorithmName="SHA-512" hashValue="9+DNppQbWrLYYUMoJ+lyQctV2bX3Vq9kZnegLbpjTLP49It2ovUbcartuoQTeXgP+TGpY//7mDH/UQlFCKDGiA==" saltValue="KUnni6YEm00anzSSvyLqQA==" spinCount="100000" sqref="AE673" name="Rango2_67_2"/>
    <protectedRange algorithmName="SHA-512" hashValue="RQ91b7oAw60DVtcgB2vRpial2kSdzJx5guGCTYUwXYkKrtrUHfiYnLf9R+SNpYXlJDYpyEJLhcWwP0EqNN86dQ==" saltValue="W3RbH3zrcY9sy39xNwXNxg==" spinCount="100000" sqref="BB672:BJ672" name="Rango2_88_99_42_1"/>
    <protectedRange algorithmName="SHA-512" hashValue="fMbmUM1DQ7FuAPRNvFL5mPdHUYjQnlLFhkuaxvHguaqR7aWyDxcmJs0jLYQfQKY+oyhsMb4Lew4VL6i7um3/ew==" saltValue="ydaTm0CeH8+/cYqoL/AMaQ==" spinCount="100000" sqref="AV672 AX672:BA672" name="Rango2_88_91_42_1"/>
    <protectedRange algorithmName="SHA-512" hashValue="CHipOQaT63FWw628cQcXXJRZlrbNZ7OgmnEbDx38UmmH7z19GRYEzXFiVOzHAy1OAaAbST7g2bHZHDKQp2qm3w==" saltValue="iRVuL+373yLHv0ZHzS9qog==" spinCount="100000" sqref="AM672" name="Rango2_88_7_5_94_1"/>
    <protectedRange algorithmName="SHA-512" hashValue="NkG6oHuDGvGBEiLAAq8MEJHEfLQUMyjihfH+DBXhT+eQW0r1yri7tOJEFRM9nbOejjjXiviq9RFo7KB7wF+xJA==" saltValue="bpjB0AAANu2X/PeR3eiFkA==" spinCount="100000" sqref="AN672:AT672" name="Rango2_88_65_42_1"/>
    <protectedRange algorithmName="SHA-512" hashValue="RQ91b7oAw60DVtcgB2vRpial2kSdzJx5guGCTYUwXYkKrtrUHfiYnLf9R+SNpYXlJDYpyEJLhcWwP0EqNN86dQ==" saltValue="W3RbH3zrcY9sy39xNwXNxg==" spinCount="100000" sqref="BB673:BJ673" name="Rango2_88_99_43_1"/>
    <protectedRange algorithmName="SHA-512" hashValue="fMbmUM1DQ7FuAPRNvFL5mPdHUYjQnlLFhkuaxvHguaqR7aWyDxcmJs0jLYQfQKY+oyhsMb4Lew4VL6i7um3/ew==" saltValue="ydaTm0CeH8+/cYqoL/AMaQ==" spinCount="100000" sqref="AV673 AX673:BA673" name="Rango2_88_91_43_1"/>
    <protectedRange algorithmName="SHA-512" hashValue="CHipOQaT63FWw628cQcXXJRZlrbNZ7OgmnEbDx38UmmH7z19GRYEzXFiVOzHAy1OAaAbST7g2bHZHDKQp2qm3w==" saltValue="iRVuL+373yLHv0ZHzS9qog==" spinCount="100000" sqref="AM673" name="Rango2_88_7_5_95_1"/>
    <protectedRange algorithmName="SHA-512" hashValue="NkG6oHuDGvGBEiLAAq8MEJHEfLQUMyjihfH+DBXhT+eQW0r1yri7tOJEFRM9nbOejjjXiviq9RFo7KB7wF+xJA==" saltValue="bpjB0AAANu2X/PeR3eiFkA==" spinCount="100000" sqref="AN673:AT673" name="Rango2_88_65_43_1"/>
    <protectedRange algorithmName="SHA-512" hashValue="RQ91b7oAw60DVtcgB2vRpial2kSdzJx5guGCTYUwXYkKrtrUHfiYnLf9R+SNpYXlJDYpyEJLhcWwP0EqNN86dQ==" saltValue="W3RbH3zrcY9sy39xNwXNxg==" spinCount="100000" sqref="BW672:BZ672" name="Rango2_88_99_94_1"/>
    <protectedRange algorithmName="SHA-512" hashValue="RQ91b7oAw60DVtcgB2vRpial2kSdzJx5guGCTYUwXYkKrtrUHfiYnLf9R+SNpYXlJDYpyEJLhcWwP0EqNN86dQ==" saltValue="W3RbH3zrcY9sy39xNwXNxg==" spinCount="100000" sqref="BW673:BZ673" name="Rango2_88_99_95_1"/>
    <protectedRange algorithmName="SHA-512" hashValue="XZw03RosI/l0z9FxmTtF29EdZ7P+4+ybhqoaAAUmURojSR5XbGfjC4f2i8gMqfY+RI9JvfdCA6PSh9TduXfUxA==" saltValue="5TPtLq2WoiRSae/yaDPnTw==" spinCount="100000" sqref="P674:P675" name="Rango2_99_45_1"/>
    <protectedRange algorithmName="SHA-512" hashValue="XZw03RosI/l0z9FxmTtF29EdZ7P+4+ybhqoaAAUmURojSR5XbGfjC4f2i8gMqfY+RI9JvfdCA6PSh9TduXfUxA==" saltValue="5TPtLq2WoiRSae/yaDPnTw==" spinCount="100000" sqref="P676:P677" name="Rango2_99_46_3"/>
    <protectedRange algorithmName="SHA-512" hashValue="XZw03RosI/l0z9FxmTtF29EdZ7P+4+ybhqoaAAUmURojSR5XbGfjC4f2i8gMqfY+RI9JvfdCA6PSh9TduXfUxA==" saltValue="5TPtLq2WoiRSae/yaDPnTw==" spinCount="100000" sqref="P678" name="Rango2_99_47_3"/>
    <protectedRange algorithmName="SHA-512" hashValue="XZw03RosI/l0z9FxmTtF29EdZ7P+4+ybhqoaAAUmURojSR5XbGfjC4f2i8gMqfY+RI9JvfdCA6PSh9TduXfUxA==" saltValue="5TPtLq2WoiRSae/yaDPnTw==" spinCount="100000" sqref="P679" name="Rango2_99_48_4"/>
    <protectedRange algorithmName="SHA-512" hashValue="CHipOQaT63FWw628cQcXXJRZlrbNZ7OgmnEbDx38UmmH7z19GRYEzXFiVOzHAy1OAaAbST7g2bHZHDKQp2qm3w==" saltValue="iRVuL+373yLHv0ZHzS9qog==" spinCount="100000" sqref="AH674:AI675 AK674:AK675" name="Rango2_88_7_5_45_1"/>
    <protectedRange algorithmName="SHA-512" hashValue="fPHvtIAf3pQeZUoAI9C2/vdXMHBpqqEq+67P5Ypyu4+9IWqs3yc9TZcMWQ0THLxUwqseQPyVvakuYFtCwJHsxA==" saltValue="QHIogSs2PrwAfdqa9PAOFQ==" spinCount="100000" sqref="AD674:AD675" name="Rango2_88_5_5_45_1"/>
    <protectedRange algorithmName="SHA-512" hashValue="LEEeiU6pKqm7TAP46VGlz0q+evvFwpT/0iLpRuWuQ7MacbP0OGL1/FSmrIEOg2rb6M+Jla2bPbVWiGag27j87w==" saltValue="HEVt+pS5OloNDlqSnzGLLw==" spinCount="100000" sqref="AJ674:AJ675" name="Rango2_8_7_45_1"/>
    <protectedRange algorithmName="SHA-512" hashValue="q2z5hEFmXS0v2chiPTC/VCoDWNlnhp+Xe6Ybfxe48vIsnB/KTJQxJv+pFUnCXfZ9T6vyJopuqFFNROfQTW/JUw==" saltValue="IctfdGJb5tOTpq+KPi9vww==" spinCount="100000" sqref="AF674:AG675" name="Rango2_88_39_45_2"/>
    <protectedRange algorithmName="SHA-512" hashValue="AYYX88LSDB6RDNMvSqt0KPGWPjBqTk56tMxTOlv5QD61MGTKAAQnSnudvNDWPN0Bbllh2qRQC+P5uq7goxjdrw==" saltValue="i/iPMewnks1FoXYOjKMEVg==" spinCount="100000" sqref="AC674:AC675" name="Rango2_87_6_45_1"/>
    <protectedRange algorithmName="SHA-512" hashValue="NUll9P9xh7KbSfMYpMxsRZLfDw/y/AzW2LSWlpXVscBDqiAxmzo71xjs+a2lh+jRa7pceOC849slke4+ZKx8LA==" saltValue="8qbkKpQ+CiQuLnqgShNvXA==" spinCount="100000" sqref="U674:U675" name="Rango2_88_6_45_1"/>
    <protectedRange algorithmName="SHA-512" hashValue="KHhv3JU/LRdRrRTxxkgFceEHPZ5UzadmpZRZR3zmQRnPvkUJZuanRafIJ+qde0IWwLZSvFIQDyUAHq6v6k7XIg==" saltValue="2GKG1kCzVNNcn+vbOPuhJA==" spinCount="100000" sqref="R674:R675" name="Rango2_2_5_45_1"/>
    <protectedRange algorithmName="SHA-512" hashValue="XZw03RosI/l0z9FxmTtF29EdZ7P+4+ybhqoaAAUmURojSR5XbGfjC4f2i8gMqfY+RI9JvfdCA6PSh9TduXfUxA==" saltValue="5TPtLq2WoiRSae/yaDPnTw==" spinCount="100000" sqref="S674:T675 V674:AB675" name="Rango2_99_97_1"/>
    <protectedRange algorithmName="SHA-512" hashValue="9+DNppQbWrLYYUMoJ+lyQctV2bX3Vq9kZnegLbpjTLP49It2ovUbcartuoQTeXgP+TGpY//7mDH/UQlFCKDGiA==" saltValue="KUnni6YEm00anzSSvyLqQA==" spinCount="100000" sqref="AE674:AE675" name="Rango2_69_4"/>
    <protectedRange algorithmName="SHA-512" hashValue="CHipOQaT63FWw628cQcXXJRZlrbNZ7OgmnEbDx38UmmH7z19GRYEzXFiVOzHAy1OAaAbST7g2bHZHDKQp2qm3w==" saltValue="iRVuL+373yLHv0ZHzS9qog==" spinCount="100000" sqref="AH676:AI677 AK676:AK677" name="Rango2_88_7_5_46_5"/>
    <protectedRange algorithmName="SHA-512" hashValue="fPHvtIAf3pQeZUoAI9C2/vdXMHBpqqEq+67P5Ypyu4+9IWqs3yc9TZcMWQ0THLxUwqseQPyVvakuYFtCwJHsxA==" saltValue="QHIogSs2PrwAfdqa9PAOFQ==" spinCount="100000" sqref="AD676:AD677" name="Rango2_88_5_5_46_1"/>
    <protectedRange algorithmName="SHA-512" hashValue="LEEeiU6pKqm7TAP46VGlz0q+evvFwpT/0iLpRuWuQ7MacbP0OGL1/FSmrIEOg2rb6M+Jla2bPbVWiGag27j87w==" saltValue="HEVt+pS5OloNDlqSnzGLLw==" spinCount="100000" sqref="AJ676:AJ677" name="Rango2_8_7_46_1"/>
    <protectedRange algorithmName="SHA-512" hashValue="q2z5hEFmXS0v2chiPTC/VCoDWNlnhp+Xe6Ybfxe48vIsnB/KTJQxJv+pFUnCXfZ9T6vyJopuqFFNROfQTW/JUw==" saltValue="IctfdGJb5tOTpq+KPi9vww==" spinCount="100000" sqref="AF676:AG677" name="Rango2_88_39_46_2"/>
    <protectedRange algorithmName="SHA-512" hashValue="AYYX88LSDB6RDNMvSqt0KPGWPjBqTk56tMxTOlv5QD61MGTKAAQnSnudvNDWPN0Bbllh2qRQC+P5uq7goxjdrw==" saltValue="i/iPMewnks1FoXYOjKMEVg==" spinCount="100000" sqref="AC676:AC677" name="Rango2_87_6_46_1"/>
    <protectedRange algorithmName="SHA-512" hashValue="NUll9P9xh7KbSfMYpMxsRZLfDw/y/AzW2LSWlpXVscBDqiAxmzo71xjs+a2lh+jRa7pceOC849slke4+ZKx8LA==" saltValue="8qbkKpQ+CiQuLnqgShNvXA==" spinCount="100000" sqref="U676:U677" name="Rango2_88_6_46_1"/>
    <protectedRange algorithmName="SHA-512" hashValue="KHhv3JU/LRdRrRTxxkgFceEHPZ5UzadmpZRZR3zmQRnPvkUJZuanRafIJ+qde0IWwLZSvFIQDyUAHq6v6k7XIg==" saltValue="2GKG1kCzVNNcn+vbOPuhJA==" spinCount="100000" sqref="R676:R677" name="Rango2_2_5_46_1"/>
    <protectedRange algorithmName="SHA-512" hashValue="XZw03RosI/l0z9FxmTtF29EdZ7P+4+ybhqoaAAUmURojSR5XbGfjC4f2i8gMqfY+RI9JvfdCA6PSh9TduXfUxA==" saltValue="5TPtLq2WoiRSae/yaDPnTw==" spinCount="100000" sqref="S676:T677 V676:AB677" name="Rango2_99_98_5"/>
    <protectedRange algorithmName="SHA-512" hashValue="9+DNppQbWrLYYUMoJ+lyQctV2bX3Vq9kZnegLbpjTLP49It2ovUbcartuoQTeXgP+TGpY//7mDH/UQlFCKDGiA==" saltValue="KUnni6YEm00anzSSvyLqQA==" spinCount="100000" sqref="AE676:AE677" name="Rango2_70_1"/>
    <protectedRange algorithmName="SHA-512" hashValue="CHipOQaT63FWw628cQcXXJRZlrbNZ7OgmnEbDx38UmmH7z19GRYEzXFiVOzHAy1OAaAbST7g2bHZHDKQp2qm3w==" saltValue="iRVuL+373yLHv0ZHzS9qog==" spinCount="100000" sqref="AH678:AI678 AK678" name="Rango2_88_7_5_47_1"/>
    <protectedRange algorithmName="SHA-512" hashValue="fPHvtIAf3pQeZUoAI9C2/vdXMHBpqqEq+67P5Ypyu4+9IWqs3yc9TZcMWQ0THLxUwqseQPyVvakuYFtCwJHsxA==" saltValue="QHIogSs2PrwAfdqa9PAOFQ==" spinCount="100000" sqref="AD678" name="Rango2_88_5_5_47_1"/>
    <protectedRange algorithmName="SHA-512" hashValue="LEEeiU6pKqm7TAP46VGlz0q+evvFwpT/0iLpRuWuQ7MacbP0OGL1/FSmrIEOg2rb6M+Jla2bPbVWiGag27j87w==" saltValue="HEVt+pS5OloNDlqSnzGLLw==" spinCount="100000" sqref="AJ678" name="Rango2_8_7_47_1"/>
    <protectedRange algorithmName="SHA-512" hashValue="q2z5hEFmXS0v2chiPTC/VCoDWNlnhp+Xe6Ybfxe48vIsnB/KTJQxJv+pFUnCXfZ9T6vyJopuqFFNROfQTW/JUw==" saltValue="IctfdGJb5tOTpq+KPi9vww==" spinCount="100000" sqref="AF678:AG678" name="Rango2_88_39_47_1"/>
    <protectedRange algorithmName="SHA-512" hashValue="AYYX88LSDB6RDNMvSqt0KPGWPjBqTk56tMxTOlv5QD61MGTKAAQnSnudvNDWPN0Bbllh2qRQC+P5uq7goxjdrw==" saltValue="i/iPMewnks1FoXYOjKMEVg==" spinCount="100000" sqref="AC678" name="Rango2_87_6_47_1"/>
    <protectedRange algorithmName="SHA-512" hashValue="NUll9P9xh7KbSfMYpMxsRZLfDw/y/AzW2LSWlpXVscBDqiAxmzo71xjs+a2lh+jRa7pceOC849slke4+ZKx8LA==" saltValue="8qbkKpQ+CiQuLnqgShNvXA==" spinCount="100000" sqref="U678" name="Rango2_88_6_47_1"/>
    <protectedRange algorithmName="SHA-512" hashValue="KHhv3JU/LRdRrRTxxkgFceEHPZ5UzadmpZRZR3zmQRnPvkUJZuanRafIJ+qde0IWwLZSvFIQDyUAHq6v6k7XIg==" saltValue="2GKG1kCzVNNcn+vbOPuhJA==" spinCount="100000" sqref="R678" name="Rango2_2_5_47_1"/>
    <protectedRange algorithmName="SHA-512" hashValue="XZw03RosI/l0z9FxmTtF29EdZ7P+4+ybhqoaAAUmURojSR5XbGfjC4f2i8gMqfY+RI9JvfdCA6PSh9TduXfUxA==" saltValue="5TPtLq2WoiRSae/yaDPnTw==" spinCount="100000" sqref="S678:T678 V678:AB678" name="Rango2_99_99_1"/>
    <protectedRange algorithmName="SHA-512" hashValue="9+DNppQbWrLYYUMoJ+lyQctV2bX3Vq9kZnegLbpjTLP49It2ovUbcartuoQTeXgP+TGpY//7mDH/UQlFCKDGiA==" saltValue="KUnni6YEm00anzSSvyLqQA==" spinCount="100000" sqref="AE678" name="Rango2_71_2"/>
    <protectedRange algorithmName="SHA-512" hashValue="CHipOQaT63FWw628cQcXXJRZlrbNZ7OgmnEbDx38UmmH7z19GRYEzXFiVOzHAy1OAaAbST7g2bHZHDKQp2qm3w==" saltValue="iRVuL+373yLHv0ZHzS9qog==" spinCount="100000" sqref="AH679:AI679 AK679" name="Rango2_88_7_5_48_1"/>
    <protectedRange algorithmName="SHA-512" hashValue="fPHvtIAf3pQeZUoAI9C2/vdXMHBpqqEq+67P5Ypyu4+9IWqs3yc9TZcMWQ0THLxUwqseQPyVvakuYFtCwJHsxA==" saltValue="QHIogSs2PrwAfdqa9PAOFQ==" spinCount="100000" sqref="AD679" name="Rango2_88_5_5_48_1"/>
    <protectedRange algorithmName="SHA-512" hashValue="LEEeiU6pKqm7TAP46VGlz0q+evvFwpT/0iLpRuWuQ7MacbP0OGL1/FSmrIEOg2rb6M+Jla2bPbVWiGag27j87w==" saltValue="HEVt+pS5OloNDlqSnzGLLw==" spinCount="100000" sqref="AJ679" name="Rango2_8_7_48_1"/>
    <protectedRange algorithmName="SHA-512" hashValue="q2z5hEFmXS0v2chiPTC/VCoDWNlnhp+Xe6Ybfxe48vIsnB/KTJQxJv+pFUnCXfZ9T6vyJopuqFFNROfQTW/JUw==" saltValue="IctfdGJb5tOTpq+KPi9vww==" spinCount="100000" sqref="AF679:AG679" name="Rango2_88_39_48_2"/>
    <protectedRange algorithmName="SHA-512" hashValue="AYYX88LSDB6RDNMvSqt0KPGWPjBqTk56tMxTOlv5QD61MGTKAAQnSnudvNDWPN0Bbllh2qRQC+P5uq7goxjdrw==" saltValue="i/iPMewnks1FoXYOjKMEVg==" spinCount="100000" sqref="AC679" name="Rango2_87_6_48_1"/>
    <protectedRange algorithmName="SHA-512" hashValue="NUll9P9xh7KbSfMYpMxsRZLfDw/y/AzW2LSWlpXVscBDqiAxmzo71xjs+a2lh+jRa7pceOC849slke4+ZKx8LA==" saltValue="8qbkKpQ+CiQuLnqgShNvXA==" spinCount="100000" sqref="U679" name="Rango2_88_6_48_1"/>
    <protectedRange algorithmName="SHA-512" hashValue="KHhv3JU/LRdRrRTxxkgFceEHPZ5UzadmpZRZR3zmQRnPvkUJZuanRafIJ+qde0IWwLZSvFIQDyUAHq6v6k7XIg==" saltValue="2GKG1kCzVNNcn+vbOPuhJA==" spinCount="100000" sqref="R679" name="Rango2_2_5_48_1"/>
    <protectedRange algorithmName="SHA-512" hashValue="9+DNppQbWrLYYUMoJ+lyQctV2bX3Vq9kZnegLbpjTLP49It2ovUbcartuoQTeXgP+TGpY//7mDH/UQlFCKDGiA==" saltValue="KUnni6YEm00anzSSvyLqQA==" spinCount="100000" sqref="AE679" name="Rango2_72_1"/>
    <protectedRange algorithmName="SHA-512" hashValue="RQ91b7oAw60DVtcgB2vRpial2kSdzJx5guGCTYUwXYkKrtrUHfiYnLf9R+SNpYXlJDYpyEJLhcWwP0EqNN86dQ==" saltValue="W3RbH3zrcY9sy39xNwXNxg==" spinCount="100000" sqref="BB674:BJ675" name="Rango2_88_99_45_1"/>
    <protectedRange algorithmName="SHA-512" hashValue="fMbmUM1DQ7FuAPRNvFL5mPdHUYjQnlLFhkuaxvHguaqR7aWyDxcmJs0jLYQfQKY+oyhsMb4Lew4VL6i7um3/ew==" saltValue="ydaTm0CeH8+/cYqoL/AMaQ==" spinCount="100000" sqref="AV674:AV675 AX674:BA675" name="Rango2_88_91_45_1"/>
    <protectedRange algorithmName="SHA-512" hashValue="CHipOQaT63FWw628cQcXXJRZlrbNZ7OgmnEbDx38UmmH7z19GRYEzXFiVOzHAy1OAaAbST7g2bHZHDKQp2qm3w==" saltValue="iRVuL+373yLHv0ZHzS9qog==" spinCount="100000" sqref="AM674:AM675" name="Rango2_88_7_5_97_1"/>
    <protectedRange algorithmName="SHA-512" hashValue="NkG6oHuDGvGBEiLAAq8MEJHEfLQUMyjihfH+DBXhT+eQW0r1yri7tOJEFRM9nbOejjjXiviq9RFo7KB7wF+xJA==" saltValue="bpjB0AAANu2X/PeR3eiFkA==" spinCount="100000" sqref="AN674:AT675" name="Rango2_88_65_45_1"/>
    <protectedRange algorithmName="SHA-512" hashValue="RQ91b7oAw60DVtcgB2vRpial2kSdzJx5guGCTYUwXYkKrtrUHfiYnLf9R+SNpYXlJDYpyEJLhcWwP0EqNN86dQ==" saltValue="W3RbH3zrcY9sy39xNwXNxg==" spinCount="100000" sqref="BB676:BJ677" name="Rango2_88_99_46_5"/>
    <protectedRange algorithmName="SHA-512" hashValue="fMbmUM1DQ7FuAPRNvFL5mPdHUYjQnlLFhkuaxvHguaqR7aWyDxcmJs0jLYQfQKY+oyhsMb4Lew4VL6i7um3/ew==" saltValue="ydaTm0CeH8+/cYqoL/AMaQ==" spinCount="100000" sqref="AV676:AV677 AX676:BA677" name="Rango2_88_91_46_1"/>
    <protectedRange algorithmName="SHA-512" hashValue="CHipOQaT63FWw628cQcXXJRZlrbNZ7OgmnEbDx38UmmH7z19GRYEzXFiVOzHAy1OAaAbST7g2bHZHDKQp2qm3w==" saltValue="iRVuL+373yLHv0ZHzS9qog==" spinCount="100000" sqref="AM676:AM677" name="Rango2_88_7_5_98_1"/>
    <protectedRange algorithmName="SHA-512" hashValue="NkG6oHuDGvGBEiLAAq8MEJHEfLQUMyjihfH+DBXhT+eQW0r1yri7tOJEFRM9nbOejjjXiviq9RFo7KB7wF+xJA==" saltValue="bpjB0AAANu2X/PeR3eiFkA==" spinCount="100000" sqref="AN676:AT677" name="Rango2_88_65_46_1"/>
    <protectedRange algorithmName="SHA-512" hashValue="RQ91b7oAw60DVtcgB2vRpial2kSdzJx5guGCTYUwXYkKrtrUHfiYnLf9R+SNpYXlJDYpyEJLhcWwP0EqNN86dQ==" saltValue="W3RbH3zrcY9sy39xNwXNxg==" spinCount="100000" sqref="BB678:BJ678" name="Rango2_88_99_47_1"/>
    <protectedRange algorithmName="SHA-512" hashValue="fMbmUM1DQ7FuAPRNvFL5mPdHUYjQnlLFhkuaxvHguaqR7aWyDxcmJs0jLYQfQKY+oyhsMb4Lew4VL6i7um3/ew==" saltValue="ydaTm0CeH8+/cYqoL/AMaQ==" spinCount="100000" sqref="AV678 AX678:BA678" name="Rango2_88_91_47_1"/>
    <protectedRange algorithmName="SHA-512" hashValue="CHipOQaT63FWw628cQcXXJRZlrbNZ7OgmnEbDx38UmmH7z19GRYEzXFiVOzHAy1OAaAbST7g2bHZHDKQp2qm3w==" saltValue="iRVuL+373yLHv0ZHzS9qog==" spinCount="100000" sqref="AM678" name="Rango2_88_7_5_99_1"/>
    <protectedRange algorithmName="SHA-512" hashValue="NkG6oHuDGvGBEiLAAq8MEJHEfLQUMyjihfH+DBXhT+eQW0r1yri7tOJEFRM9nbOejjjXiviq9RFo7KB7wF+xJA==" saltValue="bpjB0AAANu2X/PeR3eiFkA==" spinCount="100000" sqref="AN678:AT678" name="Rango2_88_65_47_1"/>
    <protectedRange algorithmName="SHA-512" hashValue="RQ91b7oAw60DVtcgB2vRpial2kSdzJx5guGCTYUwXYkKrtrUHfiYnLf9R+SNpYXlJDYpyEJLhcWwP0EqNN86dQ==" saltValue="W3RbH3zrcY9sy39xNwXNxg==" spinCount="100000" sqref="BB679:BJ679" name="Rango2_88_99_48_1"/>
    <protectedRange algorithmName="SHA-512" hashValue="fMbmUM1DQ7FuAPRNvFL5mPdHUYjQnlLFhkuaxvHguaqR7aWyDxcmJs0jLYQfQKY+oyhsMb4Lew4VL6i7um3/ew==" saltValue="ydaTm0CeH8+/cYqoL/AMaQ==" spinCount="100000" sqref="AV679 AX679:BA679" name="Rango2_88_91_48_1"/>
    <protectedRange algorithmName="SHA-512" hashValue="NkG6oHuDGvGBEiLAAq8MEJHEfLQUMyjihfH+DBXhT+eQW0r1yri7tOJEFRM9nbOejjjXiviq9RFo7KB7wF+xJA==" saltValue="bpjB0AAANu2X/PeR3eiFkA==" spinCount="100000" sqref="AN679:AT679" name="Rango2_88_65_48_1"/>
    <protectedRange algorithmName="SHA-512" hashValue="RQ91b7oAw60DVtcgB2vRpial2kSdzJx5guGCTYUwXYkKrtrUHfiYnLf9R+SNpYXlJDYpyEJLhcWwP0EqNN86dQ==" saltValue="W3RbH3zrcY9sy39xNwXNxg==" spinCount="100000" sqref="BW674:BZ675" name="Rango2_88_99_97_1"/>
    <protectedRange algorithmName="SHA-512" hashValue="RQ91b7oAw60DVtcgB2vRpial2kSdzJx5guGCTYUwXYkKrtrUHfiYnLf9R+SNpYXlJDYpyEJLhcWwP0EqNN86dQ==" saltValue="W3RbH3zrcY9sy39xNwXNxg==" spinCount="100000" sqref="BW676:BZ677" name="Rango2_88_99_98_1"/>
    <protectedRange algorithmName="SHA-512" hashValue="RQ91b7oAw60DVtcgB2vRpial2kSdzJx5guGCTYUwXYkKrtrUHfiYnLf9R+SNpYXlJDYpyEJLhcWwP0EqNN86dQ==" saltValue="W3RbH3zrcY9sy39xNwXNxg==" spinCount="100000" sqref="BW678:BZ678" name="Rango2_88_99_99_1"/>
    <protectedRange algorithmName="SHA-512" hashValue="XZw03RosI/l0z9FxmTtF29EdZ7P+4+ybhqoaAAUmURojSR5XbGfjC4f2i8gMqfY+RI9JvfdCA6PSh9TduXfUxA==" saltValue="5TPtLq2WoiRSae/yaDPnTw==" spinCount="100000" sqref="P680" name="Rango2_99_50_2"/>
    <protectedRange algorithmName="SHA-512" hashValue="XZw03RosI/l0z9FxmTtF29EdZ7P+4+ybhqoaAAUmURojSR5XbGfjC4f2i8gMqfY+RI9JvfdCA6PSh9TduXfUxA==" saltValue="5TPtLq2WoiRSae/yaDPnTw==" spinCount="100000" sqref="P681:P682" name="Rango2_99_51_1"/>
    <protectedRange algorithmName="SHA-512" hashValue="XZw03RosI/l0z9FxmTtF29EdZ7P+4+ybhqoaAAUmURojSR5XbGfjC4f2i8gMqfY+RI9JvfdCA6PSh9TduXfUxA==" saltValue="5TPtLq2WoiRSae/yaDPnTw==" spinCount="100000" sqref="P683" name="Rango2_99_52_2"/>
    <protectedRange algorithmName="SHA-512" hashValue="CHipOQaT63FWw628cQcXXJRZlrbNZ7OgmnEbDx38UmmH7z19GRYEzXFiVOzHAy1OAaAbST7g2bHZHDKQp2qm3w==" saltValue="iRVuL+373yLHv0ZHzS9qog==" spinCount="100000" sqref="AH680:AI680 AK680" name="Rango2_88_7_5_50_1"/>
    <protectedRange algorithmName="SHA-512" hashValue="fPHvtIAf3pQeZUoAI9C2/vdXMHBpqqEq+67P5Ypyu4+9IWqs3yc9TZcMWQ0THLxUwqseQPyVvakuYFtCwJHsxA==" saltValue="QHIogSs2PrwAfdqa9PAOFQ==" spinCount="100000" sqref="AD680" name="Rango2_88_5_5_50_1"/>
    <protectedRange algorithmName="SHA-512" hashValue="LEEeiU6pKqm7TAP46VGlz0q+evvFwpT/0iLpRuWuQ7MacbP0OGL1/FSmrIEOg2rb6M+Jla2bPbVWiGag27j87w==" saltValue="HEVt+pS5OloNDlqSnzGLLw==" spinCount="100000" sqref="AJ680" name="Rango2_8_7_50_1"/>
    <protectedRange algorithmName="SHA-512" hashValue="q2z5hEFmXS0v2chiPTC/VCoDWNlnhp+Xe6Ybfxe48vIsnB/KTJQxJv+pFUnCXfZ9T6vyJopuqFFNROfQTW/JUw==" saltValue="IctfdGJb5tOTpq+KPi9vww==" spinCount="100000" sqref="AF680:AG680" name="Rango2_88_39_50_2"/>
    <protectedRange algorithmName="SHA-512" hashValue="AYYX88LSDB6RDNMvSqt0KPGWPjBqTk56tMxTOlv5QD61MGTKAAQnSnudvNDWPN0Bbllh2qRQC+P5uq7goxjdrw==" saltValue="i/iPMewnks1FoXYOjKMEVg==" spinCount="100000" sqref="AC680" name="Rango2_87_6_50_1"/>
    <protectedRange algorithmName="SHA-512" hashValue="NUll9P9xh7KbSfMYpMxsRZLfDw/y/AzW2LSWlpXVscBDqiAxmzo71xjs+a2lh+jRa7pceOC849slke4+ZKx8LA==" saltValue="8qbkKpQ+CiQuLnqgShNvXA==" spinCount="100000" sqref="U680" name="Rango2_88_6_50_1"/>
    <protectedRange algorithmName="SHA-512" hashValue="KHhv3JU/LRdRrRTxxkgFceEHPZ5UzadmpZRZR3zmQRnPvkUJZuanRafIJ+qde0IWwLZSvFIQDyUAHq6v6k7XIg==" saltValue="2GKG1kCzVNNcn+vbOPuhJA==" spinCount="100000" sqref="R680" name="Rango2_2_5_50_1"/>
    <protectedRange algorithmName="SHA-512" hashValue="9+DNppQbWrLYYUMoJ+lyQctV2bX3Vq9kZnegLbpjTLP49It2ovUbcartuoQTeXgP+TGpY//7mDH/UQlFCKDGiA==" saltValue="KUnni6YEm00anzSSvyLqQA==" spinCount="100000" sqref="AE680" name="Rango2_74_2"/>
    <protectedRange algorithmName="SHA-512" hashValue="CHipOQaT63FWw628cQcXXJRZlrbNZ7OgmnEbDx38UmmH7z19GRYEzXFiVOzHAy1OAaAbST7g2bHZHDKQp2qm3w==" saltValue="iRVuL+373yLHv0ZHzS9qog==" spinCount="100000" sqref="AH681:AI682 AK681:AK682" name="Rango2_88_7_5_51_1"/>
    <protectedRange algorithmName="SHA-512" hashValue="fPHvtIAf3pQeZUoAI9C2/vdXMHBpqqEq+67P5Ypyu4+9IWqs3yc9TZcMWQ0THLxUwqseQPyVvakuYFtCwJHsxA==" saltValue="QHIogSs2PrwAfdqa9PAOFQ==" spinCount="100000" sqref="AD681:AD682" name="Rango2_88_5_5_51_1"/>
    <protectedRange algorithmName="SHA-512" hashValue="LEEeiU6pKqm7TAP46VGlz0q+evvFwpT/0iLpRuWuQ7MacbP0OGL1/FSmrIEOg2rb6M+Jla2bPbVWiGag27j87w==" saltValue="HEVt+pS5OloNDlqSnzGLLw==" spinCount="100000" sqref="AJ681:AJ682" name="Rango2_8_7_51_1"/>
    <protectedRange algorithmName="SHA-512" hashValue="q2z5hEFmXS0v2chiPTC/VCoDWNlnhp+Xe6Ybfxe48vIsnB/KTJQxJv+pFUnCXfZ9T6vyJopuqFFNROfQTW/JUw==" saltValue="IctfdGJb5tOTpq+KPi9vww==" spinCount="100000" sqref="AF681:AG682" name="Rango2_88_39_51_2"/>
    <protectedRange algorithmName="SHA-512" hashValue="AYYX88LSDB6RDNMvSqt0KPGWPjBqTk56tMxTOlv5QD61MGTKAAQnSnudvNDWPN0Bbllh2qRQC+P5uq7goxjdrw==" saltValue="i/iPMewnks1FoXYOjKMEVg==" spinCount="100000" sqref="AC681:AC682" name="Rango2_87_6_51_1"/>
    <protectedRange algorithmName="SHA-512" hashValue="NUll9P9xh7KbSfMYpMxsRZLfDw/y/AzW2LSWlpXVscBDqiAxmzo71xjs+a2lh+jRa7pceOC849slke4+ZKx8LA==" saltValue="8qbkKpQ+CiQuLnqgShNvXA==" spinCount="100000" sqref="U681:U682" name="Rango2_88_6_51_1"/>
    <protectedRange algorithmName="SHA-512" hashValue="KHhv3JU/LRdRrRTxxkgFceEHPZ5UzadmpZRZR3zmQRnPvkUJZuanRafIJ+qde0IWwLZSvFIQDyUAHq6v6k7XIg==" saltValue="2GKG1kCzVNNcn+vbOPuhJA==" spinCount="100000" sqref="R681:R682" name="Rango2_2_5_51_1"/>
    <protectedRange algorithmName="SHA-512" hashValue="9+DNppQbWrLYYUMoJ+lyQctV2bX3Vq9kZnegLbpjTLP49It2ovUbcartuoQTeXgP+TGpY//7mDH/UQlFCKDGiA==" saltValue="KUnni6YEm00anzSSvyLqQA==" spinCount="100000" sqref="AE681:AE682" name="Rango2_76_4"/>
    <protectedRange algorithmName="SHA-512" hashValue="CHipOQaT63FWw628cQcXXJRZlrbNZ7OgmnEbDx38UmmH7z19GRYEzXFiVOzHAy1OAaAbST7g2bHZHDKQp2qm3w==" saltValue="iRVuL+373yLHv0ZHzS9qog==" spinCount="100000" sqref="AH683:AI683 AK683" name="Rango2_88_7_5_52_1"/>
    <protectedRange algorithmName="SHA-512" hashValue="fPHvtIAf3pQeZUoAI9C2/vdXMHBpqqEq+67P5Ypyu4+9IWqs3yc9TZcMWQ0THLxUwqseQPyVvakuYFtCwJHsxA==" saltValue="QHIogSs2PrwAfdqa9PAOFQ==" spinCount="100000" sqref="AD683" name="Rango2_88_5_5_52_1"/>
    <protectedRange algorithmName="SHA-512" hashValue="LEEeiU6pKqm7TAP46VGlz0q+evvFwpT/0iLpRuWuQ7MacbP0OGL1/FSmrIEOg2rb6M+Jla2bPbVWiGag27j87w==" saltValue="HEVt+pS5OloNDlqSnzGLLw==" spinCount="100000" sqref="AJ683" name="Rango2_8_7_52_1"/>
    <protectedRange algorithmName="SHA-512" hashValue="q2z5hEFmXS0v2chiPTC/VCoDWNlnhp+Xe6Ybfxe48vIsnB/KTJQxJv+pFUnCXfZ9T6vyJopuqFFNROfQTW/JUw==" saltValue="IctfdGJb5tOTpq+KPi9vww==" spinCount="100000" sqref="AF683:AG683" name="Rango2_88_39_52_2"/>
    <protectedRange algorithmName="SHA-512" hashValue="AYYX88LSDB6RDNMvSqt0KPGWPjBqTk56tMxTOlv5QD61MGTKAAQnSnudvNDWPN0Bbllh2qRQC+P5uq7goxjdrw==" saltValue="i/iPMewnks1FoXYOjKMEVg==" spinCount="100000" sqref="AC683" name="Rango2_87_6_52_1"/>
    <protectedRange algorithmName="SHA-512" hashValue="NUll9P9xh7KbSfMYpMxsRZLfDw/y/AzW2LSWlpXVscBDqiAxmzo71xjs+a2lh+jRa7pceOC849slke4+ZKx8LA==" saltValue="8qbkKpQ+CiQuLnqgShNvXA==" spinCount="100000" sqref="U683" name="Rango2_88_6_52_1"/>
    <protectedRange algorithmName="SHA-512" hashValue="KHhv3JU/LRdRrRTxxkgFceEHPZ5UzadmpZRZR3zmQRnPvkUJZuanRafIJ+qde0IWwLZSvFIQDyUAHq6v6k7XIg==" saltValue="2GKG1kCzVNNcn+vbOPuhJA==" spinCount="100000" sqref="R683" name="Rango2_2_5_52_1"/>
    <protectedRange algorithmName="SHA-512" hashValue="9+DNppQbWrLYYUMoJ+lyQctV2bX3Vq9kZnegLbpjTLP49It2ovUbcartuoQTeXgP+TGpY//7mDH/UQlFCKDGiA==" saltValue="KUnni6YEm00anzSSvyLqQA==" spinCount="100000" sqref="AE683" name="Rango2_80_1"/>
    <protectedRange algorithmName="SHA-512" hashValue="RQ91b7oAw60DVtcgB2vRpial2kSdzJx5guGCTYUwXYkKrtrUHfiYnLf9R+SNpYXlJDYpyEJLhcWwP0EqNN86dQ==" saltValue="W3RbH3zrcY9sy39xNwXNxg==" spinCount="100000" sqref="BB680:BJ680" name="Rango2_88_99_50_1"/>
    <protectedRange algorithmName="SHA-512" hashValue="fMbmUM1DQ7FuAPRNvFL5mPdHUYjQnlLFhkuaxvHguaqR7aWyDxcmJs0jLYQfQKY+oyhsMb4Lew4VL6i7um3/ew==" saltValue="ydaTm0CeH8+/cYqoL/AMaQ==" spinCount="100000" sqref="AV680 AX680:BA680" name="Rango2_88_91_50_1"/>
    <protectedRange algorithmName="SHA-512" hashValue="NkG6oHuDGvGBEiLAAq8MEJHEfLQUMyjihfH+DBXhT+eQW0r1yri7tOJEFRM9nbOejjjXiviq9RFo7KB7wF+xJA==" saltValue="bpjB0AAANu2X/PeR3eiFkA==" spinCount="100000" sqref="AN680:AT680" name="Rango2_88_65_50_1"/>
    <protectedRange algorithmName="SHA-512" hashValue="RQ91b7oAw60DVtcgB2vRpial2kSdzJx5guGCTYUwXYkKrtrUHfiYnLf9R+SNpYXlJDYpyEJLhcWwP0EqNN86dQ==" saltValue="W3RbH3zrcY9sy39xNwXNxg==" spinCount="100000" sqref="BB681:BJ682" name="Rango2_88_99_51_1"/>
    <protectedRange algorithmName="SHA-512" hashValue="fMbmUM1DQ7FuAPRNvFL5mPdHUYjQnlLFhkuaxvHguaqR7aWyDxcmJs0jLYQfQKY+oyhsMb4Lew4VL6i7um3/ew==" saltValue="ydaTm0CeH8+/cYqoL/AMaQ==" spinCount="100000" sqref="AV681:AV682 AX681:BA682" name="Rango2_88_91_51_1"/>
    <protectedRange algorithmName="SHA-512" hashValue="NkG6oHuDGvGBEiLAAq8MEJHEfLQUMyjihfH+DBXhT+eQW0r1yri7tOJEFRM9nbOejjjXiviq9RFo7KB7wF+xJA==" saltValue="bpjB0AAANu2X/PeR3eiFkA==" spinCount="100000" sqref="AN681:AT682" name="Rango2_88_65_51_1"/>
    <protectedRange algorithmName="SHA-512" hashValue="RQ91b7oAw60DVtcgB2vRpial2kSdzJx5guGCTYUwXYkKrtrUHfiYnLf9R+SNpYXlJDYpyEJLhcWwP0EqNN86dQ==" saltValue="W3RbH3zrcY9sy39xNwXNxg==" spinCount="100000" sqref="BB683:BJ683" name="Rango2_88_99_52_1"/>
    <protectedRange algorithmName="SHA-512" hashValue="fMbmUM1DQ7FuAPRNvFL5mPdHUYjQnlLFhkuaxvHguaqR7aWyDxcmJs0jLYQfQKY+oyhsMb4Lew4VL6i7um3/ew==" saltValue="ydaTm0CeH8+/cYqoL/AMaQ==" spinCount="100000" sqref="AV683 AX683:BA683" name="Rango2_88_91_52_1"/>
    <protectedRange algorithmName="SHA-512" hashValue="NkG6oHuDGvGBEiLAAq8MEJHEfLQUMyjihfH+DBXhT+eQW0r1yri7tOJEFRM9nbOejjjXiviq9RFo7KB7wF+xJA==" saltValue="bpjB0AAANu2X/PeR3eiFkA==" spinCount="100000" sqref="AN683:AT683" name="Rango2_88_65_52_1"/>
    <protectedRange algorithmName="SHA-512" hashValue="pL4tgTKqwEsWSIEGFTBd+4pvEhE7d5Q99Eijs+L/Y1rhA0saQGGRJw5Pv2HLOP0quglztFwB6WVnQ1YGxd4AiQ==" saltValue="IF5mhk2RcoEjrcYppes1VA==" spinCount="100000" sqref="FU671" name="Rango2_30_41_1"/>
    <protectedRange algorithmName="SHA-512" hashValue="Umj9+5Ys20VQPxBFtc6qE5LtKKSgPKwit+B8dd4XnEUaLfBM2ozpkEC4YxwK0SbBiAHDDex+pY+LomQ0lyuamQ==" saltValue="N2/MCRws+mmA+NXw0axolg==" spinCount="100000" sqref="FZ671" name="Rango2_31_2_40_5"/>
    <protectedRange algorithmName="SHA-512" hashValue="YXHanhqXL0e4jPrzkCF8r/22WmlCviFUW909WKuG1JOcU0mp0/Huh0aP3EaGYxV2ep0WGu48HsShAy4Ka2uOiw==" saltValue="h/7U5iwJm7DLR4tRVfwZYw==" spinCount="100000" sqref="GD671" name="Rango2_33_40_1"/>
    <protectedRange algorithmName="SHA-512" hashValue="pL4tgTKqwEsWSIEGFTBd+4pvEhE7d5Q99Eijs+L/Y1rhA0saQGGRJw5Pv2HLOP0quglztFwB6WVnQ1YGxd4AiQ==" saltValue="IF5mhk2RcoEjrcYppes1VA==" spinCount="100000" sqref="FU672" name="Rango2_30_43_1"/>
    <protectedRange algorithmName="SHA-512" hashValue="pL4tgTKqwEsWSIEGFTBd+4pvEhE7d5Q99Eijs+L/Y1rhA0saQGGRJw5Pv2HLOP0quglztFwB6WVnQ1YGxd4AiQ==" saltValue="IF5mhk2RcoEjrcYppes1VA==" spinCount="100000" sqref="FU673" name="Rango2_30_44_1"/>
    <protectedRange algorithmName="SHA-512" hashValue="Umj9+5Ys20VQPxBFtc6qE5LtKKSgPKwit+B8dd4XnEUaLfBM2ozpkEC4YxwK0SbBiAHDDex+pY+LomQ0lyuamQ==" saltValue="N2/MCRws+mmA+NXw0axolg==" spinCount="100000" sqref="FZ672" name="Rango2_31_2_42_1"/>
    <protectedRange algorithmName="SHA-512" hashValue="Umj9+5Ys20VQPxBFtc6qE5LtKKSgPKwit+B8dd4XnEUaLfBM2ozpkEC4YxwK0SbBiAHDDex+pY+LomQ0lyuamQ==" saltValue="N2/MCRws+mmA+NXw0axolg==" spinCount="100000" sqref="FZ673" name="Rango2_31_2_43_1"/>
    <protectedRange algorithmName="SHA-512" hashValue="YXHanhqXL0e4jPrzkCF8r/22WmlCviFUW909WKuG1JOcU0mp0/Huh0aP3EaGYxV2ep0WGu48HsShAy4Ka2uOiw==" saltValue="h/7U5iwJm7DLR4tRVfwZYw==" spinCount="100000" sqref="GD672" name="Rango2_33_42_1"/>
    <protectedRange algorithmName="SHA-512" hashValue="YXHanhqXL0e4jPrzkCF8r/22WmlCviFUW909WKuG1JOcU0mp0/Huh0aP3EaGYxV2ep0WGu48HsShAy4Ka2uOiw==" saltValue="h/7U5iwJm7DLR4tRVfwZYw==" spinCount="100000" sqref="GD673" name="Rango2_33_43_1"/>
    <protectedRange algorithmName="SHA-512" hashValue="9+DNppQbWrLYYUMoJ+lyQctV2bX3Vq9kZnegLbpjTLP49It2ovUbcartuoQTeXgP+TGpY//7mDH/UQlFCKDGiA==" saltValue="KUnni6YEm00anzSSvyLqQA==" spinCount="100000" sqref="FI675" name="Rango2_18_1_1"/>
    <protectedRange algorithmName="SHA-512" hashValue="pL4tgTKqwEsWSIEGFTBd+4pvEhE7d5Q99Eijs+L/Y1rhA0saQGGRJw5Pv2HLOP0quglztFwB6WVnQ1YGxd4AiQ==" saltValue="IF5mhk2RcoEjrcYppes1VA==" spinCount="100000" sqref="FU674:FU675" name="Rango2_30_46_1"/>
    <protectedRange algorithmName="SHA-512" hashValue="pL4tgTKqwEsWSIEGFTBd+4pvEhE7d5Q99Eijs+L/Y1rhA0saQGGRJw5Pv2HLOP0quglztFwB6WVnQ1YGxd4AiQ==" saltValue="IF5mhk2RcoEjrcYppes1VA==" spinCount="100000" sqref="FU676:FU677" name="Rango2_30_47_1"/>
    <protectedRange algorithmName="SHA-512" hashValue="pL4tgTKqwEsWSIEGFTBd+4pvEhE7d5Q99Eijs+L/Y1rhA0saQGGRJw5Pv2HLOP0quglztFwB6WVnQ1YGxd4AiQ==" saltValue="IF5mhk2RcoEjrcYppes1VA==" spinCount="100000" sqref="FU678" name="Rango2_30_48_1"/>
    <protectedRange algorithmName="SHA-512" hashValue="pL4tgTKqwEsWSIEGFTBd+4pvEhE7d5Q99Eijs+L/Y1rhA0saQGGRJw5Pv2HLOP0quglztFwB6WVnQ1YGxd4AiQ==" saltValue="IF5mhk2RcoEjrcYppes1VA==" spinCount="100000" sqref="FU679" name="Rango2_30_49_1"/>
    <protectedRange algorithmName="SHA-512" hashValue="Umj9+5Ys20VQPxBFtc6qE5LtKKSgPKwit+B8dd4XnEUaLfBM2ozpkEC4YxwK0SbBiAHDDex+pY+LomQ0lyuamQ==" saltValue="N2/MCRws+mmA+NXw0axolg==" spinCount="100000" sqref="FZ674:FZ675" name="Rango2_31_2_45_1"/>
    <protectedRange algorithmName="SHA-512" hashValue="Umj9+5Ys20VQPxBFtc6qE5LtKKSgPKwit+B8dd4XnEUaLfBM2ozpkEC4YxwK0SbBiAHDDex+pY+LomQ0lyuamQ==" saltValue="N2/MCRws+mmA+NXw0axolg==" spinCount="100000" sqref="FZ676:FZ677" name="Rango2_31_2_46_1"/>
    <protectedRange algorithmName="SHA-512" hashValue="Umj9+5Ys20VQPxBFtc6qE5LtKKSgPKwit+B8dd4XnEUaLfBM2ozpkEC4YxwK0SbBiAHDDex+pY+LomQ0lyuamQ==" saltValue="N2/MCRws+mmA+NXw0axolg==" spinCount="100000" sqref="FZ678" name="Rango2_31_2_47_1"/>
    <protectedRange algorithmName="SHA-512" hashValue="Umj9+5Ys20VQPxBFtc6qE5LtKKSgPKwit+B8dd4XnEUaLfBM2ozpkEC4YxwK0SbBiAHDDex+pY+LomQ0lyuamQ==" saltValue="N2/MCRws+mmA+NXw0axolg==" spinCount="100000" sqref="FZ679" name="Rango2_31_2_48_1"/>
    <protectedRange algorithmName="SHA-512" hashValue="Umj9+5Ys20VQPxBFtc6qE5LtKKSgPKwit+B8dd4XnEUaLfBM2ozpkEC4YxwK0SbBiAHDDex+pY+LomQ0lyuamQ==" saltValue="N2/MCRws+mmA+NXw0axolg==" spinCount="100000" sqref="GC674" name="Rango2_31_2_97_1"/>
    <protectedRange algorithmName="SHA-512" hashValue="YXHanhqXL0e4jPrzkCF8r/22WmlCviFUW909WKuG1JOcU0mp0/Huh0aP3EaGYxV2ep0WGu48HsShAy4Ka2uOiw==" saltValue="h/7U5iwJm7DLR4tRVfwZYw==" spinCount="100000" sqref="GD674:GD675" name="Rango2_33_45_1"/>
    <protectedRange algorithmName="SHA-512" hashValue="Umj9+5Ys20VQPxBFtc6qE5LtKKSgPKwit+B8dd4XnEUaLfBM2ozpkEC4YxwK0SbBiAHDDex+pY+LomQ0lyuamQ==" saltValue="N2/MCRws+mmA+NXw0axolg==" spinCount="100000" sqref="GC676" name="Rango2_31_2_98_1"/>
    <protectedRange algorithmName="SHA-512" hashValue="YXHanhqXL0e4jPrzkCF8r/22WmlCviFUW909WKuG1JOcU0mp0/Huh0aP3EaGYxV2ep0WGu48HsShAy4Ka2uOiw==" saltValue="h/7U5iwJm7DLR4tRVfwZYw==" spinCount="100000" sqref="GD676:GD677" name="Rango2_33_46_1"/>
    <protectedRange algorithmName="SHA-512" hashValue="Umj9+5Ys20VQPxBFtc6qE5LtKKSgPKwit+B8dd4XnEUaLfBM2ozpkEC4YxwK0SbBiAHDDex+pY+LomQ0lyuamQ==" saltValue="N2/MCRws+mmA+NXw0axolg==" spinCount="100000" sqref="GC678" name="Rango2_31_2_99_1"/>
    <protectedRange algorithmName="SHA-512" hashValue="YXHanhqXL0e4jPrzkCF8r/22WmlCviFUW909WKuG1JOcU0mp0/Huh0aP3EaGYxV2ep0WGu48HsShAy4Ka2uOiw==" saltValue="h/7U5iwJm7DLR4tRVfwZYw==" spinCount="100000" sqref="GD678" name="Rango2_33_47_1"/>
    <protectedRange algorithmName="SHA-512" hashValue="YXHanhqXL0e4jPrzkCF8r/22WmlCviFUW909WKuG1JOcU0mp0/Huh0aP3EaGYxV2ep0WGu48HsShAy4Ka2uOiw==" saltValue="h/7U5iwJm7DLR4tRVfwZYw==" spinCount="100000" sqref="GD679" name="Rango2_33_48_1"/>
    <protectedRange algorithmName="SHA-512" hashValue="pL4tgTKqwEsWSIEGFTBd+4pvEhE7d5Q99Eijs+L/Y1rhA0saQGGRJw5Pv2HLOP0quglztFwB6WVnQ1YGxd4AiQ==" saltValue="IF5mhk2RcoEjrcYppes1VA==" spinCount="100000" sqref="FU680" name="Rango2_30_51_1"/>
    <protectedRange algorithmName="SHA-512" hashValue="pL4tgTKqwEsWSIEGFTBd+4pvEhE7d5Q99Eijs+L/Y1rhA0saQGGRJw5Pv2HLOP0quglztFwB6WVnQ1YGxd4AiQ==" saltValue="IF5mhk2RcoEjrcYppes1VA==" spinCount="100000" sqref="FU681:FU682" name="Rango2_30_52_1"/>
    <protectedRange algorithmName="SHA-512" hashValue="pL4tgTKqwEsWSIEGFTBd+4pvEhE7d5Q99Eijs+L/Y1rhA0saQGGRJw5Pv2HLOP0quglztFwB6WVnQ1YGxd4AiQ==" saltValue="IF5mhk2RcoEjrcYppes1VA==" spinCount="100000" sqref="FU683" name="Rango2_30_53_1"/>
    <protectedRange algorithmName="SHA-512" hashValue="Umj9+5Ys20VQPxBFtc6qE5LtKKSgPKwit+B8dd4XnEUaLfBM2ozpkEC4YxwK0SbBiAHDDex+pY+LomQ0lyuamQ==" saltValue="N2/MCRws+mmA+NXw0axolg==" spinCount="100000" sqref="FZ680" name="Rango2_31_2_50_1"/>
    <protectedRange algorithmName="SHA-512" hashValue="Umj9+5Ys20VQPxBFtc6qE5LtKKSgPKwit+B8dd4XnEUaLfBM2ozpkEC4YxwK0SbBiAHDDex+pY+LomQ0lyuamQ==" saltValue="N2/MCRws+mmA+NXw0axolg==" spinCount="100000" sqref="FZ681:FZ682" name="Rango2_31_2_51_1"/>
    <protectedRange algorithmName="SHA-512" hashValue="Umj9+5Ys20VQPxBFtc6qE5LtKKSgPKwit+B8dd4XnEUaLfBM2ozpkEC4YxwK0SbBiAHDDex+pY+LomQ0lyuamQ==" saltValue="N2/MCRws+mmA+NXw0axolg==" spinCount="100000" sqref="FZ683" name="Rango2_31_2_52_1"/>
    <protectedRange algorithmName="SHA-512" hashValue="YXHanhqXL0e4jPrzkCF8r/22WmlCviFUW909WKuG1JOcU0mp0/Huh0aP3EaGYxV2ep0WGu48HsShAy4Ka2uOiw==" saltValue="h/7U5iwJm7DLR4tRVfwZYw==" spinCount="100000" sqref="GD680" name="Rango2_33_50_1"/>
    <protectedRange algorithmName="SHA-512" hashValue="YXHanhqXL0e4jPrzkCF8r/22WmlCviFUW909WKuG1JOcU0mp0/Huh0aP3EaGYxV2ep0WGu48HsShAy4Ka2uOiw==" saltValue="h/7U5iwJm7DLR4tRVfwZYw==" spinCount="100000" sqref="GD681:GD682" name="Rango2_33_51_1"/>
    <protectedRange algorithmName="SHA-512" hashValue="YXHanhqXL0e4jPrzkCF8r/22WmlCviFUW909WKuG1JOcU0mp0/Huh0aP3EaGYxV2ep0WGu48HsShAy4Ka2uOiw==" saltValue="h/7U5iwJm7DLR4tRVfwZYw==" spinCount="100000" sqref="GD683" name="Rango2_33_52_1"/>
    <protectedRange algorithmName="SHA-512" hashValue="Rgskw+AQdeJ5qbJdarzTa3SCkJfDGziy0Uan5N0F3IWn/H3Z/e+VcB56R7Nes7MPxNHewNP1sSSucVjz3iTLeA==" saltValue="qKZH3DnwaZHBzy3cBZo1qQ==" spinCount="100000" sqref="GG671" name="Rango2_31_28_40_1"/>
    <protectedRange algorithmName="SHA-512" hashValue="YXHanhqXL0e4jPrzkCF8r/22WmlCviFUW909WKuG1JOcU0mp0/Huh0aP3EaGYxV2ep0WGu48HsShAy4Ka2uOiw==" saltValue="h/7U5iwJm7DLR4tRVfwZYw==" spinCount="100000" sqref="GJ671" name="Rango2_33_92_1"/>
    <protectedRange algorithmName="SHA-512" hashValue="EEHzbvEYwO1eufllBljOz0uf9BJ2ENtvOScQ7IsS321QhYbwKn7qhHKKP8cKj02rTDvVRMWvwQ1ZP0mZWsBprQ==" saltValue="CjXqBRFbKezlWOFV37MnDQ==" spinCount="100000" sqref="GO671" name="Rango2_30_2_40_5"/>
    <protectedRange algorithmName="SHA-512" hashValue="EEHzbvEYwO1eufllBljOz0uf9BJ2ENtvOScQ7IsS321QhYbwKn7qhHKKP8cKj02rTDvVRMWvwQ1ZP0mZWsBprQ==" saltValue="CjXqBRFbKezlWOFV37MnDQ==" spinCount="100000" sqref="GR671:GS671" name="Rango2_30_2_92_1"/>
    <protectedRange algorithmName="SHA-512" hashValue="Rgskw+AQdeJ5qbJdarzTa3SCkJfDGziy0Uan5N0F3IWn/H3Z/e+VcB56R7Nes7MPxNHewNP1sSSucVjz3iTLeA==" saltValue="qKZH3DnwaZHBzy3cBZo1qQ==" spinCount="100000" sqref="GG672" name="Rango2_31_28_42_1"/>
    <protectedRange algorithmName="SHA-512" hashValue="Rgskw+AQdeJ5qbJdarzTa3SCkJfDGziy0Uan5N0F3IWn/H3Z/e+VcB56R7Nes7MPxNHewNP1sSSucVjz3iTLeA==" saltValue="qKZH3DnwaZHBzy3cBZo1qQ==" spinCount="100000" sqref="GG673" name="Rango2_31_28_43_1"/>
    <protectedRange algorithmName="SHA-512" hashValue="YXHanhqXL0e4jPrzkCF8r/22WmlCviFUW909WKuG1JOcU0mp0/Huh0aP3EaGYxV2ep0WGu48HsShAy4Ka2uOiw==" saltValue="h/7U5iwJm7DLR4tRVfwZYw==" spinCount="100000" sqref="GJ672" name="Rango2_33_94_1"/>
    <protectedRange algorithmName="SHA-512" hashValue="YXHanhqXL0e4jPrzkCF8r/22WmlCviFUW909WKuG1JOcU0mp0/Huh0aP3EaGYxV2ep0WGu48HsShAy4Ka2uOiw==" saltValue="h/7U5iwJm7DLR4tRVfwZYw==" spinCount="100000" sqref="GJ673" name="Rango2_33_95_1"/>
    <protectedRange algorithmName="SHA-512" hashValue="EEHzbvEYwO1eufllBljOz0uf9BJ2ENtvOScQ7IsS321QhYbwKn7qhHKKP8cKj02rTDvVRMWvwQ1ZP0mZWsBprQ==" saltValue="CjXqBRFbKezlWOFV37MnDQ==" spinCount="100000" sqref="GO672" name="Rango2_30_2_42_1"/>
    <protectedRange algorithmName="SHA-512" hashValue="EEHzbvEYwO1eufllBljOz0uf9BJ2ENtvOScQ7IsS321QhYbwKn7qhHKKP8cKj02rTDvVRMWvwQ1ZP0mZWsBprQ==" saltValue="CjXqBRFbKezlWOFV37MnDQ==" spinCount="100000" sqref="GO673" name="Rango2_30_2_43_1"/>
    <protectedRange algorithmName="SHA-512" hashValue="EEHzbvEYwO1eufllBljOz0uf9BJ2ENtvOScQ7IsS321QhYbwKn7qhHKKP8cKj02rTDvVRMWvwQ1ZP0mZWsBprQ==" saltValue="CjXqBRFbKezlWOFV37MnDQ==" spinCount="100000" sqref="GR672:GS672" name="Rango2_30_2_94_1"/>
    <protectedRange algorithmName="SHA-512" hashValue="EEHzbvEYwO1eufllBljOz0uf9BJ2ENtvOScQ7IsS321QhYbwKn7qhHKKP8cKj02rTDvVRMWvwQ1ZP0mZWsBprQ==" saltValue="CjXqBRFbKezlWOFV37MnDQ==" spinCount="100000" sqref="GR673:GS673" name="Rango2_30_2_95_1"/>
    <protectedRange algorithmName="SHA-512" hashValue="Rgskw+AQdeJ5qbJdarzTa3SCkJfDGziy0Uan5N0F3IWn/H3Z/e+VcB56R7Nes7MPxNHewNP1sSSucVjz3iTLeA==" saltValue="qKZH3DnwaZHBzy3cBZo1qQ==" spinCount="100000" sqref="GG674:GG675" name="Rango2_31_28_45_1"/>
    <protectedRange algorithmName="SHA-512" hashValue="Rgskw+AQdeJ5qbJdarzTa3SCkJfDGziy0Uan5N0F3IWn/H3Z/e+VcB56R7Nes7MPxNHewNP1sSSucVjz3iTLeA==" saltValue="qKZH3DnwaZHBzy3cBZo1qQ==" spinCount="100000" sqref="GG676:GG677" name="Rango2_31_28_46_1"/>
    <protectedRange algorithmName="SHA-512" hashValue="Rgskw+AQdeJ5qbJdarzTa3SCkJfDGziy0Uan5N0F3IWn/H3Z/e+VcB56R7Nes7MPxNHewNP1sSSucVjz3iTLeA==" saltValue="qKZH3DnwaZHBzy3cBZo1qQ==" spinCount="100000" sqref="GG678" name="Rango2_31_28_47_1"/>
    <protectedRange algorithmName="SHA-512" hashValue="Rgskw+AQdeJ5qbJdarzTa3SCkJfDGziy0Uan5N0F3IWn/H3Z/e+VcB56R7Nes7MPxNHewNP1sSSucVjz3iTLeA==" saltValue="qKZH3DnwaZHBzy3cBZo1qQ==" spinCount="100000" sqref="GG679" name="Rango2_31_28_48_1"/>
    <protectedRange algorithmName="SHA-512" hashValue="YXHanhqXL0e4jPrzkCF8r/22WmlCviFUW909WKuG1JOcU0mp0/Huh0aP3EaGYxV2ep0WGu48HsShAy4Ka2uOiw==" saltValue="h/7U5iwJm7DLR4tRVfwZYw==" spinCount="100000" sqref="GJ674:GJ675" name="Rango2_33_97_1"/>
    <protectedRange algorithmName="SHA-512" hashValue="YXHanhqXL0e4jPrzkCF8r/22WmlCviFUW909WKuG1JOcU0mp0/Huh0aP3EaGYxV2ep0WGu48HsShAy4Ka2uOiw==" saltValue="h/7U5iwJm7DLR4tRVfwZYw==" spinCount="100000" sqref="GJ676:GJ677" name="Rango2_33_98_1"/>
    <protectedRange algorithmName="SHA-512" hashValue="YXHanhqXL0e4jPrzkCF8r/22WmlCviFUW909WKuG1JOcU0mp0/Huh0aP3EaGYxV2ep0WGu48HsShAy4Ka2uOiw==" saltValue="h/7U5iwJm7DLR4tRVfwZYw==" spinCount="100000" sqref="GJ678" name="Rango2_33_99_1"/>
    <protectedRange algorithmName="SHA-512" hashValue="EEHzbvEYwO1eufllBljOz0uf9BJ2ENtvOScQ7IsS321QhYbwKn7qhHKKP8cKj02rTDvVRMWvwQ1ZP0mZWsBprQ==" saltValue="CjXqBRFbKezlWOFV37MnDQ==" spinCount="100000" sqref="GO674:GO675" name="Rango2_30_2_45_1"/>
    <protectedRange algorithmName="SHA-512" hashValue="EEHzbvEYwO1eufllBljOz0uf9BJ2ENtvOScQ7IsS321QhYbwKn7qhHKKP8cKj02rTDvVRMWvwQ1ZP0mZWsBprQ==" saltValue="CjXqBRFbKezlWOFV37MnDQ==" spinCount="100000" sqref="GO676:GO677" name="Rango2_30_2_46_1"/>
    <protectedRange algorithmName="SHA-512" hashValue="EEHzbvEYwO1eufllBljOz0uf9BJ2ENtvOScQ7IsS321QhYbwKn7qhHKKP8cKj02rTDvVRMWvwQ1ZP0mZWsBprQ==" saltValue="CjXqBRFbKezlWOFV37MnDQ==" spinCount="100000" sqref="GO678" name="Rango2_30_2_47_1"/>
    <protectedRange algorithmName="SHA-512" hashValue="EEHzbvEYwO1eufllBljOz0uf9BJ2ENtvOScQ7IsS321QhYbwKn7qhHKKP8cKj02rTDvVRMWvwQ1ZP0mZWsBprQ==" saltValue="CjXqBRFbKezlWOFV37MnDQ==" spinCount="100000" sqref="GO679" name="Rango2_30_2_48_1"/>
    <protectedRange algorithmName="SHA-512" hashValue="EEHzbvEYwO1eufllBljOz0uf9BJ2ENtvOScQ7IsS321QhYbwKn7qhHKKP8cKj02rTDvVRMWvwQ1ZP0mZWsBprQ==" saltValue="CjXqBRFbKezlWOFV37MnDQ==" spinCount="100000" sqref="GR674:GS675" name="Rango2_30_2_97_1"/>
    <protectedRange algorithmName="SHA-512" hashValue="EEHzbvEYwO1eufllBljOz0uf9BJ2ENtvOScQ7IsS321QhYbwKn7qhHKKP8cKj02rTDvVRMWvwQ1ZP0mZWsBprQ==" saltValue="CjXqBRFbKezlWOFV37MnDQ==" spinCount="100000" sqref="GR676:GS677" name="Rango2_30_2_98_1"/>
    <protectedRange algorithmName="SHA-512" hashValue="EEHzbvEYwO1eufllBljOz0uf9BJ2ENtvOScQ7IsS321QhYbwKn7qhHKKP8cKj02rTDvVRMWvwQ1ZP0mZWsBprQ==" saltValue="CjXqBRFbKezlWOFV37MnDQ==" spinCount="100000" sqref="GR678:GS678" name="Rango2_30_2_99_1"/>
    <protectedRange algorithmName="SHA-512" hashValue="Rgskw+AQdeJ5qbJdarzTa3SCkJfDGziy0Uan5N0F3IWn/H3Z/e+VcB56R7Nes7MPxNHewNP1sSSucVjz3iTLeA==" saltValue="qKZH3DnwaZHBzy3cBZo1qQ==" spinCount="100000" sqref="GG680" name="Rango2_31_28_50_1"/>
    <protectedRange algorithmName="SHA-512" hashValue="Rgskw+AQdeJ5qbJdarzTa3SCkJfDGziy0Uan5N0F3IWn/H3Z/e+VcB56R7Nes7MPxNHewNP1sSSucVjz3iTLeA==" saltValue="qKZH3DnwaZHBzy3cBZo1qQ==" spinCount="100000" sqref="GG681:GG682" name="Rango2_31_28_51_1"/>
    <protectedRange algorithmName="SHA-512" hashValue="Rgskw+AQdeJ5qbJdarzTa3SCkJfDGziy0Uan5N0F3IWn/H3Z/e+VcB56R7Nes7MPxNHewNP1sSSucVjz3iTLeA==" saltValue="qKZH3DnwaZHBzy3cBZo1qQ==" spinCount="100000" sqref="GG683" name="Rango2_31_28_52_1"/>
    <protectedRange algorithmName="SHA-512" hashValue="EEHzbvEYwO1eufllBljOz0uf9BJ2ENtvOScQ7IsS321QhYbwKn7qhHKKP8cKj02rTDvVRMWvwQ1ZP0mZWsBprQ==" saltValue="CjXqBRFbKezlWOFV37MnDQ==" spinCount="100000" sqref="GO680" name="Rango2_30_2_50_1"/>
    <protectedRange algorithmName="SHA-512" hashValue="EEHzbvEYwO1eufllBljOz0uf9BJ2ENtvOScQ7IsS321QhYbwKn7qhHKKP8cKj02rTDvVRMWvwQ1ZP0mZWsBprQ==" saltValue="CjXqBRFbKezlWOFV37MnDQ==" spinCount="100000" sqref="GO681:GO682" name="Rango2_30_2_51_1"/>
    <protectedRange algorithmName="SHA-512" hashValue="EEHzbvEYwO1eufllBljOz0uf9BJ2ENtvOScQ7IsS321QhYbwKn7qhHKKP8cKj02rTDvVRMWvwQ1ZP0mZWsBprQ==" saltValue="CjXqBRFbKezlWOFV37MnDQ==" spinCount="100000" sqref="GO683" name="Rango2_30_2_52_1"/>
    <protectedRange algorithmName="SHA-512" hashValue="q2z5hEFmXS0v2chiPTC/VCoDWNlnhp+Xe6Ybfxe48vIsnB/KTJQxJv+pFUnCXfZ9T6vyJopuqFFNROfQTW/JUw==" saltValue="IctfdGJb5tOTpq+KPi9vww==" spinCount="100000" sqref="IB671" name="Rango2_88_39_92_1"/>
    <protectedRange algorithmName="SHA-512" hashValue="q2z5hEFmXS0v2chiPTC/VCoDWNlnhp+Xe6Ybfxe48vIsnB/KTJQxJv+pFUnCXfZ9T6vyJopuqFFNROfQTW/JUw==" saltValue="IctfdGJb5tOTpq+KPi9vww==" spinCount="100000" sqref="IB672" name="Rango2_88_39_94_1"/>
    <protectedRange algorithmName="SHA-512" hashValue="q2z5hEFmXS0v2chiPTC/VCoDWNlnhp+Xe6Ybfxe48vIsnB/KTJQxJv+pFUnCXfZ9T6vyJopuqFFNROfQTW/JUw==" saltValue="IctfdGJb5tOTpq+KPi9vww==" spinCount="100000" sqref="IB673" name="Rango2_88_39_95_1"/>
    <protectedRange algorithmName="SHA-512" hashValue="q2z5hEFmXS0v2chiPTC/VCoDWNlnhp+Xe6Ybfxe48vIsnB/KTJQxJv+pFUnCXfZ9T6vyJopuqFFNROfQTW/JUw==" saltValue="IctfdGJb5tOTpq+KPi9vww==" spinCount="100000" sqref="IB674:IB675" name="Rango2_88_39_97_1"/>
    <protectedRange algorithmName="SHA-512" hashValue="q2z5hEFmXS0v2chiPTC/VCoDWNlnhp+Xe6Ybfxe48vIsnB/KTJQxJv+pFUnCXfZ9T6vyJopuqFFNROfQTW/JUw==" saltValue="IctfdGJb5tOTpq+KPi9vww==" spinCount="100000" sqref="IB676:IB677" name="Rango2_88_39_98_1"/>
    <protectedRange algorithmName="SHA-512" hashValue="q2z5hEFmXS0v2chiPTC/VCoDWNlnhp+Xe6Ybfxe48vIsnB/KTJQxJv+pFUnCXfZ9T6vyJopuqFFNROfQTW/JUw==" saltValue="IctfdGJb5tOTpq+KPi9vww==" spinCount="100000" sqref="IB678" name="Rango2_88_39_99_1"/>
    <protectedRange algorithmName="SHA-512" hashValue="D8TacORwT7iz0mF9GEucchnMHfB5er2FFjQsxyeWWyeJkM6Bt3gYQ3LbcHPxZXFpVAYtFOuTrzYOCJrlZDx16g==" saltValue="QtCzIBktdS4NZkOEGcLTRQ==" spinCount="100000" sqref="IX671" name="Rango2_41_40_1"/>
    <protectedRange algorithmName="SHA-512" hashValue="D8TacORwT7iz0mF9GEucchnMHfB5er2FFjQsxyeWWyeJkM6Bt3gYQ3LbcHPxZXFpVAYtFOuTrzYOCJrlZDx16g==" saltValue="QtCzIBktdS4NZkOEGcLTRQ==" spinCount="100000" sqref="IX672" name="Rango2_41_42_1"/>
    <protectedRange algorithmName="SHA-512" hashValue="D8TacORwT7iz0mF9GEucchnMHfB5er2FFjQsxyeWWyeJkM6Bt3gYQ3LbcHPxZXFpVAYtFOuTrzYOCJrlZDx16g==" saltValue="QtCzIBktdS4NZkOEGcLTRQ==" spinCount="100000" sqref="IX673" name="Rango2_41_43_1"/>
    <protectedRange algorithmName="SHA-512" hashValue="D8TacORwT7iz0mF9GEucchnMHfB5er2FFjQsxyeWWyeJkM6Bt3gYQ3LbcHPxZXFpVAYtFOuTrzYOCJrlZDx16g==" saltValue="QtCzIBktdS4NZkOEGcLTRQ==" spinCount="100000" sqref="IX674:IX675" name="Rango2_41_45_1"/>
    <protectedRange algorithmName="SHA-512" hashValue="D8TacORwT7iz0mF9GEucchnMHfB5er2FFjQsxyeWWyeJkM6Bt3gYQ3LbcHPxZXFpVAYtFOuTrzYOCJrlZDx16g==" saltValue="QtCzIBktdS4NZkOEGcLTRQ==" spinCount="100000" sqref="IX676:IX677" name="Rango2_41_46_1"/>
    <protectedRange algorithmName="SHA-512" hashValue="D8TacORwT7iz0mF9GEucchnMHfB5er2FFjQsxyeWWyeJkM6Bt3gYQ3LbcHPxZXFpVAYtFOuTrzYOCJrlZDx16g==" saltValue="QtCzIBktdS4NZkOEGcLTRQ==" spinCount="100000" sqref="IX678" name="Rango2_41_47_1"/>
    <protectedRange algorithmName="SHA-512" hashValue="D8TacORwT7iz0mF9GEucchnMHfB5er2FFjQsxyeWWyeJkM6Bt3gYQ3LbcHPxZXFpVAYtFOuTrzYOCJrlZDx16g==" saltValue="QtCzIBktdS4NZkOEGcLTRQ==" spinCount="100000" sqref="IX679" name="Rango2_41_48_1"/>
    <protectedRange algorithmName="SHA-512" hashValue="D8TacORwT7iz0mF9GEucchnMHfB5er2FFjQsxyeWWyeJkM6Bt3gYQ3LbcHPxZXFpVAYtFOuTrzYOCJrlZDx16g==" saltValue="QtCzIBktdS4NZkOEGcLTRQ==" spinCount="100000" sqref="IX680" name="Rango2_41_50_1"/>
    <protectedRange algorithmName="SHA-512" hashValue="D8TacORwT7iz0mF9GEucchnMHfB5er2FFjQsxyeWWyeJkM6Bt3gYQ3LbcHPxZXFpVAYtFOuTrzYOCJrlZDx16g==" saltValue="QtCzIBktdS4NZkOEGcLTRQ==" spinCount="100000" sqref="IX681:IX682" name="Rango2_41_51_1"/>
    <protectedRange algorithmName="SHA-512" hashValue="D8TacORwT7iz0mF9GEucchnMHfB5er2FFjQsxyeWWyeJkM6Bt3gYQ3LbcHPxZXFpVAYtFOuTrzYOCJrlZDx16g==" saltValue="QtCzIBktdS4NZkOEGcLTRQ==" spinCount="100000" sqref="IX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N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N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N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N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N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N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N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N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N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N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N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N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N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N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N723 D723:H723" name="Rango2_10_17_5"/>
    <protectedRange algorithmName="SHA-512" hashValue="XZw03RosI/l0z9FxmTtF29EdZ7P+4+ybhqoaAAUmURojSR5XbGfjC4f2i8gMqfY+RI9JvfdCA6PSh9TduXfUxA==" saltValue="5TPtLq2WoiRSae/yaDPnTw==" spinCount="100000" sqref="P708" name="Rango2_99_2_1"/>
    <protectedRange algorithmName="SHA-512" hashValue="KHhv3JU/LRdRrRTxxkgFceEHPZ5UzadmpZRZR3zmQRnPvkUJZuanRafIJ+qde0IWwLZSvFIQDyUAHq6v6k7XIg==" saltValue="2GKG1kCzVNNcn+vbOPuhJA==" spinCount="100000" sqref="R708" name="Rango2_2_5_2_1"/>
    <protectedRange algorithmName="SHA-512" hashValue="fPHvtIAf3pQeZUoAI9C2/vdXMHBpqqEq+67P5Ypyu4+9IWqs3yc9TZcMWQ0THLxUwqseQPyVvakuYFtCwJHsxA==" saltValue="QHIogSs2PrwAfdqa9PAOFQ==" spinCount="100000" sqref="AD708" name="Rango2_88_5_5_2_1"/>
    <protectedRange algorithmName="SHA-512" hashValue="AYYX88LSDB6RDNMvSqt0KPGWPjBqTk56tMxTOlv5QD61MGTKAAQnSnudvNDWPN0Bbllh2qRQC+P5uq7goxjdrw==" saltValue="i/iPMewnks1FoXYOjKMEVg==" spinCount="100000" sqref="AC708" name="Rango2_87_6_2_1"/>
    <protectedRange algorithmName="SHA-512" hashValue="NUll9P9xh7KbSfMYpMxsRZLfDw/y/AzW2LSWlpXVscBDqiAxmzo71xjs+a2lh+jRa7pceOC849slke4+ZKx8LA==" saltValue="8qbkKpQ+CiQuLnqgShNvXA==" spinCount="100000" sqref="U708" name="Rango2_88_6_2_1"/>
    <protectedRange algorithmName="SHA-512" hashValue="XZw03RosI/l0z9FxmTtF29EdZ7P+4+ybhqoaAAUmURojSR5XbGfjC4f2i8gMqfY+RI9JvfdCA6PSh9TduXfUxA==" saltValue="5TPtLq2WoiRSae/yaDPnTw==" spinCount="100000" sqref="V708:AB708 S708:T708" name="Rango2_99_19_2"/>
    <protectedRange algorithmName="SHA-512" hashValue="9+DNppQbWrLYYUMoJ+lyQctV2bX3Vq9kZnegLbpjTLP49It2ovUbcartuoQTeXgP+TGpY//7mDH/UQlFCKDGiA==" saltValue="KUnni6YEm00anzSSvyLqQA==" spinCount="100000" sqref="AE708" name="Rango2_22_1"/>
    <protectedRange algorithmName="SHA-512" hashValue="CHipOQaT63FWw628cQcXXJRZlrbNZ7OgmnEbDx38UmmH7z19GRYEzXFiVOzHAy1OAaAbST7g2bHZHDKQp2qm3w==" saltValue="iRVuL+373yLHv0ZHzS9qog==" spinCount="100000" sqref="AH708:AI708 AK708" name="Rango2_88_7_5_2_1"/>
    <protectedRange algorithmName="SHA-512" hashValue="LEEeiU6pKqm7TAP46VGlz0q+evvFwpT/0iLpRuWuQ7MacbP0OGL1/FSmrIEOg2rb6M+Jla2bPbVWiGag27j87w==" saltValue="HEVt+pS5OloNDlqSnzGLLw==" spinCount="100000" sqref="AJ708" name="Rango2_8_7_2_1"/>
    <protectedRange algorithmName="SHA-512" hashValue="q2z5hEFmXS0v2chiPTC/VCoDWNlnhp+Xe6Ybfxe48vIsnB/KTJQxJv+pFUnCXfZ9T6vyJopuqFFNROfQTW/JUw==" saltValue="IctfdGJb5tOTpq+KPi9vww==" spinCount="100000" sqref="AF708:AG708" name="Rango2_88_39_2_1"/>
    <protectedRange algorithmName="SHA-512" hashValue="RQ91b7oAw60DVtcgB2vRpial2kSdzJx5guGCTYUwXYkKrtrUHfiYnLf9R+SNpYXlJDYpyEJLhcWwP0EqNN86dQ==" saltValue="W3RbH3zrcY9sy39xNwXNxg==" spinCount="100000" sqref="BB708:BJ708" name="Rango2_88_99_2_1"/>
    <protectedRange algorithmName="SHA-512" hashValue="fMbmUM1DQ7FuAPRNvFL5mPdHUYjQnlLFhkuaxvHguaqR7aWyDxcmJs0jLYQfQKY+oyhsMb4Lew4VL6i7um3/ew==" saltValue="ydaTm0CeH8+/cYqoL/AMaQ==" spinCount="100000" sqref="AV708 AX708:BA708" name="Rango2_88_91_2_1"/>
    <protectedRange algorithmName="SHA-512" hashValue="CHipOQaT63FWw628cQcXXJRZlrbNZ7OgmnEbDx38UmmH7z19GRYEzXFiVOzHAy1OAaAbST7g2bHZHDKQp2qm3w==" saltValue="iRVuL+373yLHv0ZHzS9qog==" spinCount="100000" sqref="AM708" name="Rango2_88_7_5_19_2"/>
    <protectedRange algorithmName="SHA-512" hashValue="NkG6oHuDGvGBEiLAAq8MEJHEfLQUMyjihfH+DBXhT+eQW0r1yri7tOJEFRM9nbOejjjXiviq9RFo7KB7wF+xJA==" saltValue="bpjB0AAANu2X/PeR3eiFkA==" spinCount="100000" sqref="AN708:AT708" name="Rango2_88_65_2_1"/>
    <protectedRange algorithmName="SHA-512" hashValue="XZw03RosI/l0z9FxmTtF29EdZ7P+4+ybhqoaAAUmURojSR5XbGfjC4f2i8gMqfY+RI9JvfdCA6PSh9TduXfUxA==" saltValue="5TPtLq2WoiRSae/yaDPnTw==" spinCount="100000" sqref="AU708 AW708 BK708:BL708" name="Rango2_99_36_5"/>
    <protectedRange algorithmName="SHA-512" hashValue="RQ91b7oAw60DVtcgB2vRpial2kSdzJx5guGCTYUwXYkKrtrUHfiYnLf9R+SNpYXlJDYpyEJLhcWwP0EqNN86dQ==" saltValue="W3RbH3zrcY9sy39xNwXNxg==" spinCount="100000" sqref="BW708:BZ708" name="Rango2_88_99_19_2"/>
    <protectedRange algorithmName="SHA-512" hashValue="XZw03RosI/l0z9FxmTtF29EdZ7P+4+ybhqoaAAUmURojSR5XbGfjC4f2i8gMqfY+RI9JvfdCA6PSh9TduXfUxA==" saltValue="5TPtLq2WoiRSae/yaDPnTw==" spinCount="100000" sqref="CA708:CC708 BS708:BV708" name="Rango2_99_53_2"/>
    <protectedRange algorithmName="SHA-512" hashValue="XZw03RosI/l0z9FxmTtF29EdZ7P+4+ybhqoaAAUmURojSR5XbGfjC4f2i8gMqfY+RI9JvfdCA6PSh9TduXfUxA==" saltValue="5TPtLq2WoiRSae/yaDPnTw==" spinCount="100000" sqref="CF708:CG708" name="Rango2_99_70_6"/>
    <protectedRange algorithmName="SHA-512" hashValue="XZw03RosI/l0z9FxmTtF29EdZ7P+4+ybhqoaAAUmURojSR5XbGfjC4f2i8gMqfY+RI9JvfdCA6PSh9TduXfUxA==" saltValue="5TPtLq2WoiRSae/yaDPnTw==" spinCount="100000" sqref="CK708:CL708" name="Rango2_99_87_1"/>
    <protectedRange algorithmName="SHA-512" hashValue="XZw03RosI/l0z9FxmTtF29EdZ7P+4+ybhqoaAAUmURojSR5XbGfjC4f2i8gMqfY+RI9JvfdCA6PSh9TduXfUxA==" saltValue="5TPtLq2WoiRSae/yaDPnTw==" spinCount="100000" sqref="P709" name="Rango2_99_4_2"/>
    <protectedRange algorithmName="SHA-512" hashValue="KHhv3JU/LRdRrRTxxkgFceEHPZ5UzadmpZRZR3zmQRnPvkUJZuanRafIJ+qde0IWwLZSvFIQDyUAHq6v6k7XIg==" saltValue="2GKG1kCzVNNcn+vbOPuhJA==" spinCount="100000" sqref="R709" name="Rango2_2_5_4_2"/>
    <protectedRange algorithmName="SHA-512" hashValue="fPHvtIAf3pQeZUoAI9C2/vdXMHBpqqEq+67P5Ypyu4+9IWqs3yc9TZcMWQ0THLxUwqseQPyVvakuYFtCwJHsxA==" saltValue="QHIogSs2PrwAfdqa9PAOFQ==" spinCount="100000" sqref="AD709" name="Rango2_88_5_5_4_3"/>
    <protectedRange algorithmName="SHA-512" hashValue="AYYX88LSDB6RDNMvSqt0KPGWPjBqTk56tMxTOlv5QD61MGTKAAQnSnudvNDWPN0Bbllh2qRQC+P5uq7goxjdrw==" saltValue="i/iPMewnks1FoXYOjKMEVg==" spinCount="100000" sqref="AC709" name="Rango2_87_6_4_2"/>
    <protectedRange algorithmName="SHA-512" hashValue="NUll9P9xh7KbSfMYpMxsRZLfDw/y/AzW2LSWlpXVscBDqiAxmzo71xjs+a2lh+jRa7pceOC849slke4+ZKx8LA==" saltValue="8qbkKpQ+CiQuLnqgShNvXA==" spinCount="100000" sqref="U709" name="Rango2_88_6_4_2"/>
    <protectedRange algorithmName="SHA-512" hashValue="XZw03RosI/l0z9FxmTtF29EdZ7P+4+ybhqoaAAUmURojSR5XbGfjC4f2i8gMqfY+RI9JvfdCA6PSh9TduXfUxA==" saltValue="5TPtLq2WoiRSae/yaDPnTw==" spinCount="100000" sqref="V709:AB709 S709:T709" name="Rango2_99_21_5"/>
    <protectedRange algorithmName="SHA-512" hashValue="9+DNppQbWrLYYUMoJ+lyQctV2bX3Vq9kZnegLbpjTLP49It2ovUbcartuoQTeXgP+TGpY//7mDH/UQlFCKDGiA==" saltValue="KUnni6YEm00anzSSvyLqQA==" spinCount="100000" sqref="AE709" name="Rango2_25_2"/>
    <protectedRange algorithmName="SHA-512" hashValue="CHipOQaT63FWw628cQcXXJRZlrbNZ7OgmnEbDx38UmmH7z19GRYEzXFiVOzHAy1OAaAbST7g2bHZHDKQp2qm3w==" saltValue="iRVuL+373yLHv0ZHzS9qog==" spinCount="100000" sqref="AH709:AI709 AK709" name="Rango2_88_7_5_4_2"/>
    <protectedRange algorithmName="SHA-512" hashValue="LEEeiU6pKqm7TAP46VGlz0q+evvFwpT/0iLpRuWuQ7MacbP0OGL1/FSmrIEOg2rb6M+Jla2bPbVWiGag27j87w==" saltValue="HEVt+pS5OloNDlqSnzGLLw==" spinCount="100000" sqref="AJ709" name="Rango2_8_7_4_2"/>
    <protectedRange algorithmName="SHA-512" hashValue="q2z5hEFmXS0v2chiPTC/VCoDWNlnhp+Xe6Ybfxe48vIsnB/KTJQxJv+pFUnCXfZ9T6vyJopuqFFNROfQTW/JUw==" saltValue="IctfdGJb5tOTpq+KPi9vww==" spinCount="100000" sqref="AF709:AG709" name="Rango2_88_39_4_2"/>
    <protectedRange algorithmName="SHA-512" hashValue="RQ91b7oAw60DVtcgB2vRpial2kSdzJx5guGCTYUwXYkKrtrUHfiYnLf9R+SNpYXlJDYpyEJLhcWwP0EqNN86dQ==" saltValue="W3RbH3zrcY9sy39xNwXNxg==" spinCount="100000" sqref="BB709:BJ709" name="Rango2_88_99_4_2"/>
    <protectedRange algorithmName="SHA-512" hashValue="fMbmUM1DQ7FuAPRNvFL5mPdHUYjQnlLFhkuaxvHguaqR7aWyDxcmJs0jLYQfQKY+oyhsMb4Lew4VL6i7um3/ew==" saltValue="ydaTm0CeH8+/cYqoL/AMaQ==" spinCount="100000" sqref="AV709 AX709:BA709" name="Rango2_88_91_4_2"/>
    <protectedRange algorithmName="SHA-512" hashValue="CHipOQaT63FWw628cQcXXJRZlrbNZ7OgmnEbDx38UmmH7z19GRYEzXFiVOzHAy1OAaAbST7g2bHZHDKQp2qm3w==" saltValue="iRVuL+373yLHv0ZHzS9qog==" spinCount="100000" sqref="AM709" name="Rango2_88_7_5_21_2"/>
    <protectedRange algorithmName="SHA-512" hashValue="NkG6oHuDGvGBEiLAAq8MEJHEfLQUMyjihfH+DBXhT+eQW0r1yri7tOJEFRM9nbOejjjXiviq9RFo7KB7wF+xJA==" saltValue="bpjB0AAANu2X/PeR3eiFkA==" spinCount="100000" sqref="AN709:AT709" name="Rango2_88_65_4_2"/>
    <protectedRange algorithmName="SHA-512" hashValue="XZw03RosI/l0z9FxmTtF29EdZ7P+4+ybhqoaAAUmURojSR5XbGfjC4f2i8gMqfY+RI9JvfdCA6PSh9TduXfUxA==" saltValue="5TPtLq2WoiRSae/yaDPnTw==" spinCount="100000" sqref="AU709 AW709 BK709:BL709" name="Rango2_99_38_2"/>
    <protectedRange algorithmName="SHA-512" hashValue="RQ91b7oAw60DVtcgB2vRpial2kSdzJx5guGCTYUwXYkKrtrUHfiYnLf9R+SNpYXlJDYpyEJLhcWwP0EqNN86dQ==" saltValue="W3RbH3zrcY9sy39xNwXNxg==" spinCount="100000" sqref="BW709:BZ709" name="Rango2_88_99_21_2"/>
    <protectedRange algorithmName="SHA-512" hashValue="XZw03RosI/l0z9FxmTtF29EdZ7P+4+ybhqoaAAUmURojSR5XbGfjC4f2i8gMqfY+RI9JvfdCA6PSh9TduXfUxA==" saltValue="5TPtLq2WoiRSae/yaDPnTw==" spinCount="100000" sqref="CA709:CC709 BS709:BV709" name="Rango2_99_55_1"/>
    <protectedRange algorithmName="SHA-512" hashValue="XZw03RosI/l0z9FxmTtF29EdZ7P+4+ybhqoaAAUmURojSR5XbGfjC4f2i8gMqfY+RI9JvfdCA6PSh9TduXfUxA==" saltValue="5TPtLq2WoiRSae/yaDPnTw==" spinCount="100000" sqref="CF709:CG709" name="Rango2_99_72_4"/>
    <protectedRange algorithmName="SHA-512" hashValue="XZw03RosI/l0z9FxmTtF29EdZ7P+4+ybhqoaAAUmURojSR5XbGfjC4f2i8gMqfY+RI9JvfdCA6PSh9TduXfUxA==" saltValue="5TPtLq2WoiRSae/yaDPnTw==" spinCount="100000" sqref="CK709:CL709" name="Rango2_99_89_1"/>
    <protectedRange algorithmName="SHA-512" hashValue="XZw03RosI/l0z9FxmTtF29EdZ7P+4+ybhqoaAAUmURojSR5XbGfjC4f2i8gMqfY+RI9JvfdCA6PSh9TduXfUxA==" saltValue="5TPtLq2WoiRSae/yaDPnTw==" spinCount="100000" sqref="P710" name="Rango2_99_6_4"/>
    <protectedRange algorithmName="SHA-512" hashValue="KHhv3JU/LRdRrRTxxkgFceEHPZ5UzadmpZRZR3zmQRnPvkUJZuanRafIJ+qde0IWwLZSvFIQDyUAHq6v6k7XIg==" saltValue="2GKG1kCzVNNcn+vbOPuhJA==" spinCount="100000" sqref="R710" name="Rango2_2_5_6_1"/>
    <protectedRange algorithmName="SHA-512" hashValue="fPHvtIAf3pQeZUoAI9C2/vdXMHBpqqEq+67P5Ypyu4+9IWqs3yc9TZcMWQ0THLxUwqseQPyVvakuYFtCwJHsxA==" saltValue="QHIogSs2PrwAfdqa9PAOFQ==" spinCount="100000" sqref="AD710" name="Rango2_88_5_5_6_1"/>
    <protectedRange algorithmName="SHA-512" hashValue="AYYX88LSDB6RDNMvSqt0KPGWPjBqTk56tMxTOlv5QD61MGTKAAQnSnudvNDWPN0Bbllh2qRQC+P5uq7goxjdrw==" saltValue="i/iPMewnks1FoXYOjKMEVg==" spinCount="100000" sqref="AC710" name="Rango2_87_6_6_1"/>
    <protectedRange algorithmName="SHA-512" hashValue="NUll9P9xh7KbSfMYpMxsRZLfDw/y/AzW2LSWlpXVscBDqiAxmzo71xjs+a2lh+jRa7pceOC849slke4+ZKx8LA==" saltValue="8qbkKpQ+CiQuLnqgShNvXA==" spinCount="100000" sqref="U710" name="Rango2_88_6_6_1"/>
    <protectedRange algorithmName="SHA-512" hashValue="XZw03RosI/l0z9FxmTtF29EdZ7P+4+ybhqoaAAUmURojSR5XbGfjC4f2i8gMqfY+RI9JvfdCA6PSh9TduXfUxA==" saltValue="5TPtLq2WoiRSae/yaDPnTw==" spinCount="100000" sqref="V710:AB710 S710:T710" name="Rango2_99_23_3"/>
    <protectedRange algorithmName="SHA-512" hashValue="9+DNppQbWrLYYUMoJ+lyQctV2bX3Vq9kZnegLbpjTLP49It2ovUbcartuoQTeXgP+TGpY//7mDH/UQlFCKDGiA==" saltValue="KUnni6YEm00anzSSvyLqQA==" spinCount="100000" sqref="AE710" name="Rango2_32_4"/>
    <protectedRange algorithmName="SHA-512" hashValue="CHipOQaT63FWw628cQcXXJRZlrbNZ7OgmnEbDx38UmmH7z19GRYEzXFiVOzHAy1OAaAbST7g2bHZHDKQp2qm3w==" saltValue="iRVuL+373yLHv0ZHzS9qog==" spinCount="100000" sqref="AH710:AI710 AK710" name="Rango2_88_7_5_6_1"/>
    <protectedRange algorithmName="SHA-512" hashValue="LEEeiU6pKqm7TAP46VGlz0q+evvFwpT/0iLpRuWuQ7MacbP0OGL1/FSmrIEOg2rb6M+Jla2bPbVWiGag27j87w==" saltValue="HEVt+pS5OloNDlqSnzGLLw==" spinCount="100000" sqref="AJ710" name="Rango2_8_7_6_1"/>
    <protectedRange algorithmName="SHA-512" hashValue="q2z5hEFmXS0v2chiPTC/VCoDWNlnhp+Xe6Ybfxe48vIsnB/KTJQxJv+pFUnCXfZ9T6vyJopuqFFNROfQTW/JUw==" saltValue="IctfdGJb5tOTpq+KPi9vww==" spinCount="100000" sqref="AF710:AG710" name="Rango2_88_39_6_4"/>
    <protectedRange algorithmName="SHA-512" hashValue="RQ91b7oAw60DVtcgB2vRpial2kSdzJx5guGCTYUwXYkKrtrUHfiYnLf9R+SNpYXlJDYpyEJLhcWwP0EqNN86dQ==" saltValue="W3RbH3zrcY9sy39xNwXNxg==" spinCount="100000" sqref="BB710:BJ710" name="Rango2_88_99_6_1"/>
    <protectedRange algorithmName="SHA-512" hashValue="fMbmUM1DQ7FuAPRNvFL5mPdHUYjQnlLFhkuaxvHguaqR7aWyDxcmJs0jLYQfQKY+oyhsMb4Lew4VL6i7um3/ew==" saltValue="ydaTm0CeH8+/cYqoL/AMaQ==" spinCount="100000" sqref="AV710 AX710:BA710" name="Rango2_88_91_6_1"/>
    <protectedRange algorithmName="SHA-512" hashValue="CHipOQaT63FWw628cQcXXJRZlrbNZ7OgmnEbDx38UmmH7z19GRYEzXFiVOzHAy1OAaAbST7g2bHZHDKQp2qm3w==" saltValue="iRVuL+373yLHv0ZHzS9qog==" spinCount="100000" sqref="AM710" name="Rango2_88_7_5_23_2"/>
    <protectedRange algorithmName="SHA-512" hashValue="NkG6oHuDGvGBEiLAAq8MEJHEfLQUMyjihfH+DBXhT+eQW0r1yri7tOJEFRM9nbOejjjXiviq9RFo7KB7wF+xJA==" saltValue="bpjB0AAANu2X/PeR3eiFkA==" spinCount="100000" sqref="AN710:AT710" name="Rango2_88_65_6_1"/>
    <protectedRange algorithmName="SHA-512" hashValue="XZw03RosI/l0z9FxmTtF29EdZ7P+4+ybhqoaAAUmURojSR5XbGfjC4f2i8gMqfY+RI9JvfdCA6PSh9TduXfUxA==" saltValue="5TPtLq2WoiRSae/yaDPnTw==" spinCount="100000" sqref="AU710 AW710 BK710:BL710" name="Rango2_99_40_4"/>
    <protectedRange algorithmName="SHA-512" hashValue="RQ91b7oAw60DVtcgB2vRpial2kSdzJx5guGCTYUwXYkKrtrUHfiYnLf9R+SNpYXlJDYpyEJLhcWwP0EqNN86dQ==" saltValue="W3RbH3zrcY9sy39xNwXNxg==" spinCount="100000" sqref="BW710:BZ710" name="Rango2_88_99_23_3"/>
    <protectedRange algorithmName="SHA-512" hashValue="XZw03RosI/l0z9FxmTtF29EdZ7P+4+ybhqoaAAUmURojSR5XbGfjC4f2i8gMqfY+RI9JvfdCA6PSh9TduXfUxA==" saltValue="5TPtLq2WoiRSae/yaDPnTw==" spinCount="100000" sqref="CA710:CC710 BS710:BV710" name="Rango2_99_57_1"/>
    <protectedRange algorithmName="SHA-512" hashValue="XZw03RosI/l0z9FxmTtF29EdZ7P+4+ybhqoaAAUmURojSR5XbGfjC4f2i8gMqfY+RI9JvfdCA6PSh9TduXfUxA==" saltValue="5TPtLq2WoiRSae/yaDPnTw==" spinCount="100000" sqref="CF710:CG710" name="Rango2_99_74_1"/>
    <protectedRange algorithmName="SHA-512" hashValue="XZw03RosI/l0z9FxmTtF29EdZ7P+4+ybhqoaAAUmURojSR5XbGfjC4f2i8gMqfY+RI9JvfdCA6PSh9TduXfUxA==" saltValue="5TPtLq2WoiRSae/yaDPnTw==" spinCount="100000" sqref="CK710:CL710" name="Rango2_99_91_1"/>
    <protectedRange algorithmName="SHA-512" hashValue="XZw03RosI/l0z9FxmTtF29EdZ7P+4+ybhqoaAAUmURojSR5XbGfjC4f2i8gMqfY+RI9JvfdCA6PSh9TduXfUxA==" saltValue="5TPtLq2WoiRSae/yaDPnTw==" spinCount="100000" sqref="P711" name="Rango2_99_9_2"/>
    <protectedRange algorithmName="SHA-512" hashValue="XZw03RosI/l0z9FxmTtF29EdZ7P+4+ybhqoaAAUmURojSR5XbGfjC4f2i8gMqfY+RI9JvfdCA6PSh9TduXfUxA==" saltValue="5TPtLq2WoiRSae/yaDPnTw==" spinCount="100000" sqref="P712" name="Rango2_99_10_2"/>
    <protectedRange algorithmName="SHA-512" hashValue="KHhv3JU/LRdRrRTxxkgFceEHPZ5UzadmpZRZR3zmQRnPvkUJZuanRafIJ+qde0IWwLZSvFIQDyUAHq6v6k7XIg==" saltValue="2GKG1kCzVNNcn+vbOPuhJA==" spinCount="100000" sqref="R711" name="Rango2_2_5_9_5"/>
    <protectedRange algorithmName="SHA-512" hashValue="KHhv3JU/LRdRrRTxxkgFceEHPZ5UzadmpZRZR3zmQRnPvkUJZuanRafIJ+qde0IWwLZSvFIQDyUAHq6v6k7XIg==" saltValue="2GKG1kCzVNNcn+vbOPuhJA==" spinCount="100000" sqref="R712" name="Rango2_2_5_10_2"/>
    <protectedRange algorithmName="SHA-512" hashValue="fPHvtIAf3pQeZUoAI9C2/vdXMHBpqqEq+67P5Ypyu4+9IWqs3yc9TZcMWQ0THLxUwqseQPyVvakuYFtCwJHsxA==" saltValue="QHIogSs2PrwAfdqa9PAOFQ==" spinCount="100000" sqref="AD711" name="Rango2_88_5_5_9_5"/>
    <protectedRange algorithmName="SHA-512" hashValue="AYYX88LSDB6RDNMvSqt0KPGWPjBqTk56tMxTOlv5QD61MGTKAAQnSnudvNDWPN0Bbllh2qRQC+P5uq7goxjdrw==" saltValue="i/iPMewnks1FoXYOjKMEVg==" spinCount="100000" sqref="AC711" name="Rango2_87_6_9_5"/>
    <protectedRange algorithmName="SHA-512" hashValue="NUll9P9xh7KbSfMYpMxsRZLfDw/y/AzW2LSWlpXVscBDqiAxmzo71xjs+a2lh+jRa7pceOC849slke4+ZKx8LA==" saltValue="8qbkKpQ+CiQuLnqgShNvXA==" spinCount="100000" sqref="U711" name="Rango2_88_6_9_5"/>
    <protectedRange algorithmName="SHA-512" hashValue="XZw03RosI/l0z9FxmTtF29EdZ7P+4+ybhqoaAAUmURojSR5XbGfjC4f2i8gMqfY+RI9JvfdCA6PSh9TduXfUxA==" saltValue="5TPtLq2WoiRSae/yaDPnTw==" spinCount="100000" sqref="V711:AB711 S711:T711" name="Rango2_99_26_1"/>
    <protectedRange algorithmName="SHA-512" hashValue="9+DNppQbWrLYYUMoJ+lyQctV2bX3Vq9kZnegLbpjTLP49It2ovUbcartuoQTeXgP+TGpY//7mDH/UQlFCKDGiA==" saltValue="KUnni6YEm00anzSSvyLqQA==" spinCount="100000" sqref="AE711" name="Rango2_36_2"/>
    <protectedRange algorithmName="SHA-512" hashValue="fPHvtIAf3pQeZUoAI9C2/vdXMHBpqqEq+67P5Ypyu4+9IWqs3yc9TZcMWQ0THLxUwqseQPyVvakuYFtCwJHsxA==" saltValue="QHIogSs2PrwAfdqa9PAOFQ==" spinCount="100000" sqref="AD712" name="Rango2_88_5_5_10_2"/>
    <protectedRange algorithmName="SHA-512" hashValue="AYYX88LSDB6RDNMvSqt0KPGWPjBqTk56tMxTOlv5QD61MGTKAAQnSnudvNDWPN0Bbllh2qRQC+P5uq7goxjdrw==" saltValue="i/iPMewnks1FoXYOjKMEVg==" spinCount="100000" sqref="AC712" name="Rango2_87_6_10_2"/>
    <protectedRange algorithmName="SHA-512" hashValue="NUll9P9xh7KbSfMYpMxsRZLfDw/y/AzW2LSWlpXVscBDqiAxmzo71xjs+a2lh+jRa7pceOC849slke4+ZKx8LA==" saltValue="8qbkKpQ+CiQuLnqgShNvXA==" spinCount="100000" sqref="U712" name="Rango2_88_6_10_2"/>
    <protectedRange algorithmName="SHA-512" hashValue="XZw03RosI/l0z9FxmTtF29EdZ7P+4+ybhqoaAAUmURojSR5XbGfjC4f2i8gMqfY+RI9JvfdCA6PSh9TduXfUxA==" saltValue="5TPtLq2WoiRSae/yaDPnTw==" spinCount="100000" sqref="V712:AB712 S712:T712" name="Rango2_99_27_4"/>
    <protectedRange algorithmName="SHA-512" hashValue="9+DNppQbWrLYYUMoJ+lyQctV2bX3Vq9kZnegLbpjTLP49It2ovUbcartuoQTeXgP+TGpY//7mDH/UQlFCKDGiA==" saltValue="KUnni6YEm00anzSSvyLqQA==" spinCount="100000" sqref="AE712" name="Rango2_37_2"/>
    <protectedRange algorithmName="SHA-512" hashValue="CHipOQaT63FWw628cQcXXJRZlrbNZ7OgmnEbDx38UmmH7z19GRYEzXFiVOzHAy1OAaAbST7g2bHZHDKQp2qm3w==" saltValue="iRVuL+373yLHv0ZHzS9qog==" spinCount="100000" sqref="AH711:AI711 AK711" name="Rango2_88_7_5_9_5"/>
    <protectedRange algorithmName="SHA-512" hashValue="LEEeiU6pKqm7TAP46VGlz0q+evvFwpT/0iLpRuWuQ7MacbP0OGL1/FSmrIEOg2rb6M+Jla2bPbVWiGag27j87w==" saltValue="HEVt+pS5OloNDlqSnzGLLw==" spinCount="100000" sqref="AJ711" name="Rango2_8_7_9_5"/>
    <protectedRange algorithmName="SHA-512" hashValue="q2z5hEFmXS0v2chiPTC/VCoDWNlnhp+Xe6Ybfxe48vIsnB/KTJQxJv+pFUnCXfZ9T6vyJopuqFFNROfQTW/JUw==" saltValue="IctfdGJb5tOTpq+KPi9vww==" spinCount="100000" sqref="AF711:AG711" name="Rango2_88_39_9_2"/>
    <protectedRange algorithmName="SHA-512" hashValue="CHipOQaT63FWw628cQcXXJRZlrbNZ7OgmnEbDx38UmmH7z19GRYEzXFiVOzHAy1OAaAbST7g2bHZHDKQp2qm3w==" saltValue="iRVuL+373yLHv0ZHzS9qog==" spinCount="100000" sqref="AH712:AI712 AK712" name="Rango2_88_7_5_10_2"/>
    <protectedRange algorithmName="SHA-512" hashValue="LEEeiU6pKqm7TAP46VGlz0q+evvFwpT/0iLpRuWuQ7MacbP0OGL1/FSmrIEOg2rb6M+Jla2bPbVWiGag27j87w==" saltValue="HEVt+pS5OloNDlqSnzGLLw==" spinCount="100000" sqref="AJ712" name="Rango2_8_7_10_2"/>
    <protectedRange algorithmName="SHA-512" hashValue="q2z5hEFmXS0v2chiPTC/VCoDWNlnhp+Xe6Ybfxe48vIsnB/KTJQxJv+pFUnCXfZ9T6vyJopuqFFNROfQTW/JUw==" saltValue="IctfdGJb5tOTpq+KPi9vww==" spinCount="100000" sqref="AF712:AG712" name="Rango2_88_39_10_3"/>
    <protectedRange algorithmName="SHA-512" hashValue="RQ91b7oAw60DVtcgB2vRpial2kSdzJx5guGCTYUwXYkKrtrUHfiYnLf9R+SNpYXlJDYpyEJLhcWwP0EqNN86dQ==" saltValue="W3RbH3zrcY9sy39xNwXNxg==" spinCount="100000" sqref="BB711:BJ711" name="Rango2_88_99_9_5"/>
    <protectedRange algorithmName="SHA-512" hashValue="fMbmUM1DQ7FuAPRNvFL5mPdHUYjQnlLFhkuaxvHguaqR7aWyDxcmJs0jLYQfQKY+oyhsMb4Lew4VL6i7um3/ew==" saltValue="ydaTm0CeH8+/cYqoL/AMaQ==" spinCount="100000" sqref="AV711 AX711:BA711" name="Rango2_88_91_9_5"/>
    <protectedRange algorithmName="SHA-512" hashValue="CHipOQaT63FWw628cQcXXJRZlrbNZ7OgmnEbDx38UmmH7z19GRYEzXFiVOzHAy1OAaAbST7g2bHZHDKQp2qm3w==" saltValue="iRVuL+373yLHv0ZHzS9qog==" spinCount="100000" sqref="AM711" name="Rango2_88_7_5_26_1"/>
    <protectedRange algorithmName="SHA-512" hashValue="NkG6oHuDGvGBEiLAAq8MEJHEfLQUMyjihfH+DBXhT+eQW0r1yri7tOJEFRM9nbOejjjXiviq9RFo7KB7wF+xJA==" saltValue="bpjB0AAANu2X/PeR3eiFkA==" spinCount="100000" sqref="AN711:AT711" name="Rango2_88_65_9_5"/>
    <protectedRange algorithmName="SHA-512" hashValue="XZw03RosI/l0z9FxmTtF29EdZ7P+4+ybhqoaAAUmURojSR5XbGfjC4f2i8gMqfY+RI9JvfdCA6PSh9TduXfUxA==" saltValue="5TPtLq2WoiRSae/yaDPnTw==" spinCount="100000" sqref="AU711 AW711 BK711:BL711" name="Rango2_99_43_2"/>
    <protectedRange algorithmName="SHA-512" hashValue="RQ91b7oAw60DVtcgB2vRpial2kSdzJx5guGCTYUwXYkKrtrUHfiYnLf9R+SNpYXlJDYpyEJLhcWwP0EqNN86dQ==" saltValue="W3RbH3zrcY9sy39xNwXNxg==" spinCount="100000" sqref="BB712:BJ712" name="Rango2_88_99_10_3"/>
    <protectedRange algorithmName="SHA-512" hashValue="fMbmUM1DQ7FuAPRNvFL5mPdHUYjQnlLFhkuaxvHguaqR7aWyDxcmJs0jLYQfQKY+oyhsMb4Lew4VL6i7um3/ew==" saltValue="ydaTm0CeH8+/cYqoL/AMaQ==" spinCount="100000" sqref="AV712 AX712:BA712" name="Rango2_88_91_10_2"/>
    <protectedRange algorithmName="SHA-512" hashValue="CHipOQaT63FWw628cQcXXJRZlrbNZ7OgmnEbDx38UmmH7z19GRYEzXFiVOzHAy1OAaAbST7g2bHZHDKQp2qm3w==" saltValue="iRVuL+373yLHv0ZHzS9qog==" spinCount="100000" sqref="AM712" name="Rango2_88_7_5_27_1"/>
    <protectedRange algorithmName="SHA-512" hashValue="NkG6oHuDGvGBEiLAAq8MEJHEfLQUMyjihfH+DBXhT+eQW0r1yri7tOJEFRM9nbOejjjXiviq9RFo7KB7wF+xJA==" saltValue="bpjB0AAANu2X/PeR3eiFkA==" spinCount="100000" sqref="AN712:AT712" name="Rango2_88_65_10_2"/>
    <protectedRange algorithmName="SHA-512" hashValue="XZw03RosI/l0z9FxmTtF29EdZ7P+4+ybhqoaAAUmURojSR5XbGfjC4f2i8gMqfY+RI9JvfdCA6PSh9TduXfUxA==" saltValue="5TPtLq2WoiRSae/yaDPnTw==" spinCount="100000" sqref="AU712 AW712 BK712:BL712" name="Rango2_99_44_2"/>
    <protectedRange algorithmName="SHA-512" hashValue="RQ91b7oAw60DVtcgB2vRpial2kSdzJx5guGCTYUwXYkKrtrUHfiYnLf9R+SNpYXlJDYpyEJLhcWwP0EqNN86dQ==" saltValue="W3RbH3zrcY9sy39xNwXNxg==" spinCount="100000" sqref="BW711:BZ711" name="Rango2_88_99_26_1"/>
    <protectedRange algorithmName="SHA-512" hashValue="XZw03RosI/l0z9FxmTtF29EdZ7P+4+ybhqoaAAUmURojSR5XbGfjC4f2i8gMqfY+RI9JvfdCA6PSh9TduXfUxA==" saltValue="5TPtLq2WoiRSae/yaDPnTw==" spinCount="100000" sqref="CA711:CC711 BS711:BV711" name="Rango2_99_60_4"/>
    <protectedRange algorithmName="SHA-512" hashValue="RQ91b7oAw60DVtcgB2vRpial2kSdzJx5guGCTYUwXYkKrtrUHfiYnLf9R+SNpYXlJDYpyEJLhcWwP0EqNN86dQ==" saltValue="W3RbH3zrcY9sy39xNwXNxg==" spinCount="100000" sqref="BW712:BZ712" name="Rango2_88_99_27_1"/>
    <protectedRange algorithmName="SHA-512" hashValue="XZw03RosI/l0z9FxmTtF29EdZ7P+4+ybhqoaAAUmURojSR5XbGfjC4f2i8gMqfY+RI9JvfdCA6PSh9TduXfUxA==" saltValue="5TPtLq2WoiRSae/yaDPnTw==" spinCount="100000" sqref="CA712:CC712 BS712:BV712" name="Rango2_99_61_1"/>
    <protectedRange algorithmName="SHA-512" hashValue="XZw03RosI/l0z9FxmTtF29EdZ7P+4+ybhqoaAAUmURojSR5XbGfjC4f2i8gMqfY+RI9JvfdCA6PSh9TduXfUxA==" saltValue="5TPtLq2WoiRSae/yaDPnTw==" spinCount="100000" sqref="CF711:CG711" name="Rango2_99_77_1"/>
    <protectedRange algorithmName="SHA-512" hashValue="XZw03RosI/l0z9FxmTtF29EdZ7P+4+ybhqoaAAUmURojSR5XbGfjC4f2i8gMqfY+RI9JvfdCA6PSh9TduXfUxA==" saltValue="5TPtLq2WoiRSae/yaDPnTw==" spinCount="100000" sqref="CF712:CG712" name="Rango2_99_78_1"/>
    <protectedRange algorithmName="SHA-512" hashValue="XZw03RosI/l0z9FxmTtF29EdZ7P+4+ybhqoaAAUmURojSR5XbGfjC4f2i8gMqfY+RI9JvfdCA6PSh9TduXfUxA==" saltValue="5TPtLq2WoiRSae/yaDPnTw==" spinCount="100000" sqref="CK711:CL711" name="Rango2_99_94_2"/>
    <protectedRange algorithmName="SHA-512" hashValue="XZw03RosI/l0z9FxmTtF29EdZ7P+4+ybhqoaAAUmURojSR5XbGfjC4f2i8gMqfY+RI9JvfdCA6PSh9TduXfUxA==" saltValue="5TPtLq2WoiRSae/yaDPnTw==" spinCount="100000" sqref="CK712:CL712" name="Rango2_99_95_2"/>
    <protectedRange algorithmName="SHA-512" hashValue="XZw03RosI/l0z9FxmTtF29EdZ7P+4+ybhqoaAAUmURojSR5XbGfjC4f2i8gMqfY+RI9JvfdCA6PSh9TduXfUxA==" saltValue="5TPtLq2WoiRSae/yaDPnTw==" spinCount="100000" sqref="P713" name="Rango2_99_10_3"/>
    <protectedRange algorithmName="SHA-512" hashValue="KHhv3JU/LRdRrRTxxkgFceEHPZ5UzadmpZRZR3zmQRnPvkUJZuanRafIJ+qde0IWwLZSvFIQDyUAHq6v6k7XIg==" saltValue="2GKG1kCzVNNcn+vbOPuhJA==" spinCount="100000" sqref="R713" name="Rango2_2_5_10_3"/>
    <protectedRange algorithmName="SHA-512" hashValue="fPHvtIAf3pQeZUoAI9C2/vdXMHBpqqEq+67P5Ypyu4+9IWqs3yc9TZcMWQ0THLxUwqseQPyVvakuYFtCwJHsxA==" saltValue="QHIogSs2PrwAfdqa9PAOFQ==" spinCount="100000" sqref="AD713" name="Rango2_88_5_5_10_3"/>
    <protectedRange algorithmName="SHA-512" hashValue="AYYX88LSDB6RDNMvSqt0KPGWPjBqTk56tMxTOlv5QD61MGTKAAQnSnudvNDWPN0Bbllh2qRQC+P5uq7goxjdrw==" saltValue="i/iPMewnks1FoXYOjKMEVg==" spinCount="100000" sqref="AC713" name="Rango2_87_6_10_3"/>
    <protectedRange algorithmName="SHA-512" hashValue="NUll9P9xh7KbSfMYpMxsRZLfDw/y/AzW2LSWlpXVscBDqiAxmzo71xjs+a2lh+jRa7pceOC849slke4+ZKx8LA==" saltValue="8qbkKpQ+CiQuLnqgShNvXA==" spinCount="100000" sqref="U713" name="Rango2_88_6_10_3"/>
    <protectedRange algorithmName="SHA-512" hashValue="XZw03RosI/l0z9FxmTtF29EdZ7P+4+ybhqoaAAUmURojSR5XbGfjC4f2i8gMqfY+RI9JvfdCA6PSh9TduXfUxA==" saltValue="5TPtLq2WoiRSae/yaDPnTw==" spinCount="100000" sqref="V713:AB713 S713:T713" name="Rango2_99_27_5"/>
    <protectedRange algorithmName="SHA-512" hashValue="9+DNppQbWrLYYUMoJ+lyQctV2bX3Vq9kZnegLbpjTLP49It2ovUbcartuoQTeXgP+TGpY//7mDH/UQlFCKDGiA==" saltValue="KUnni6YEm00anzSSvyLqQA==" spinCount="100000" sqref="AE713" name="Rango2_37_3"/>
    <protectedRange algorithmName="SHA-512" hashValue="CHipOQaT63FWw628cQcXXJRZlrbNZ7OgmnEbDx38UmmH7z19GRYEzXFiVOzHAy1OAaAbST7g2bHZHDKQp2qm3w==" saltValue="iRVuL+373yLHv0ZHzS9qog==" spinCount="100000" sqref="AH713:AI713 AK713" name="Rango2_88_7_5_10_3"/>
    <protectedRange algorithmName="SHA-512" hashValue="LEEeiU6pKqm7TAP46VGlz0q+evvFwpT/0iLpRuWuQ7MacbP0OGL1/FSmrIEOg2rb6M+Jla2bPbVWiGag27j87w==" saltValue="HEVt+pS5OloNDlqSnzGLLw==" spinCount="100000" sqref="AJ713" name="Rango2_8_7_10_3"/>
    <protectedRange algorithmName="SHA-512" hashValue="q2z5hEFmXS0v2chiPTC/VCoDWNlnhp+Xe6Ybfxe48vIsnB/KTJQxJv+pFUnCXfZ9T6vyJopuqFFNROfQTW/JUw==" saltValue="IctfdGJb5tOTpq+KPi9vww==" spinCount="100000" sqref="AF713:AG713" name="Rango2_88_39_10_4"/>
    <protectedRange algorithmName="SHA-512" hashValue="RQ91b7oAw60DVtcgB2vRpial2kSdzJx5guGCTYUwXYkKrtrUHfiYnLf9R+SNpYXlJDYpyEJLhcWwP0EqNN86dQ==" saltValue="W3RbH3zrcY9sy39xNwXNxg==" spinCount="100000" sqref="BB713:BJ713" name="Rango2_88_99_10_4"/>
    <protectedRange algorithmName="SHA-512" hashValue="fMbmUM1DQ7FuAPRNvFL5mPdHUYjQnlLFhkuaxvHguaqR7aWyDxcmJs0jLYQfQKY+oyhsMb4Lew4VL6i7um3/ew==" saltValue="ydaTm0CeH8+/cYqoL/AMaQ==" spinCount="100000" sqref="AV713 AX713:BA713" name="Rango2_88_91_10_3"/>
    <protectedRange algorithmName="SHA-512" hashValue="CHipOQaT63FWw628cQcXXJRZlrbNZ7OgmnEbDx38UmmH7z19GRYEzXFiVOzHAy1OAaAbST7g2bHZHDKQp2qm3w==" saltValue="iRVuL+373yLHv0ZHzS9qog==" spinCount="100000" sqref="AM713" name="Rango2_88_7_5_27_2"/>
    <protectedRange algorithmName="SHA-512" hashValue="NkG6oHuDGvGBEiLAAq8MEJHEfLQUMyjihfH+DBXhT+eQW0r1yri7tOJEFRM9nbOejjjXiviq9RFo7KB7wF+xJA==" saltValue="bpjB0AAANu2X/PeR3eiFkA==" spinCount="100000" sqref="AN713:AT713" name="Rango2_88_65_10_3"/>
    <protectedRange algorithmName="SHA-512" hashValue="XZw03RosI/l0z9FxmTtF29EdZ7P+4+ybhqoaAAUmURojSR5XbGfjC4f2i8gMqfY+RI9JvfdCA6PSh9TduXfUxA==" saltValue="5TPtLq2WoiRSae/yaDPnTw==" spinCount="100000" sqref="AU713 AW713 BK713:BL713" name="Rango2_99_44_3"/>
    <protectedRange algorithmName="SHA-512" hashValue="RQ91b7oAw60DVtcgB2vRpial2kSdzJx5guGCTYUwXYkKrtrUHfiYnLf9R+SNpYXlJDYpyEJLhcWwP0EqNN86dQ==" saltValue="W3RbH3zrcY9sy39xNwXNxg==" spinCount="100000" sqref="BW713:BZ713" name="Rango2_88_99_27_2"/>
    <protectedRange algorithmName="SHA-512" hashValue="XZw03RosI/l0z9FxmTtF29EdZ7P+4+ybhqoaAAUmURojSR5XbGfjC4f2i8gMqfY+RI9JvfdCA6PSh9TduXfUxA==" saltValue="5TPtLq2WoiRSae/yaDPnTw==" spinCount="100000" sqref="CA713:CC713 BS713:BV713" name="Rango2_99_61_2"/>
    <protectedRange algorithmName="SHA-512" hashValue="XZw03RosI/l0z9FxmTtF29EdZ7P+4+ybhqoaAAUmURojSR5XbGfjC4f2i8gMqfY+RI9JvfdCA6PSh9TduXfUxA==" saltValue="5TPtLq2WoiRSae/yaDPnTw==" spinCount="100000" sqref="CF713:CG713" name="Rango2_99_78_2"/>
    <protectedRange algorithmName="SHA-512" hashValue="XZw03RosI/l0z9FxmTtF29EdZ7P+4+ybhqoaAAUmURojSR5XbGfjC4f2i8gMqfY+RI9JvfdCA6PSh9TduXfUxA==" saltValue="5TPtLq2WoiRSae/yaDPnTw==" spinCount="100000" sqref="CK713:CL713" name="Rango2_99_95_3"/>
    <protectedRange algorithmName="SHA-512" hashValue="XZw03RosI/l0z9FxmTtF29EdZ7P+4+ybhqoaAAUmURojSR5XbGfjC4f2i8gMqfY+RI9JvfdCA6PSh9TduXfUxA==" saltValue="5TPtLq2WoiRSae/yaDPnTw==" spinCount="100000" sqref="P714" name="Rango2_99_14_6"/>
    <protectedRange algorithmName="SHA-512" hashValue="KHhv3JU/LRdRrRTxxkgFceEHPZ5UzadmpZRZR3zmQRnPvkUJZuanRafIJ+qde0IWwLZSvFIQDyUAHq6v6k7XIg==" saltValue="2GKG1kCzVNNcn+vbOPuhJA==" spinCount="100000" sqref="R714" name="Rango2_2_5_14_1"/>
    <protectedRange algorithmName="SHA-512" hashValue="fPHvtIAf3pQeZUoAI9C2/vdXMHBpqqEq+67P5Ypyu4+9IWqs3yc9TZcMWQ0THLxUwqseQPyVvakuYFtCwJHsxA==" saltValue="QHIogSs2PrwAfdqa9PAOFQ==" spinCount="100000" sqref="AD714" name="Rango2_88_5_5_14_1"/>
    <protectedRange algorithmName="SHA-512" hashValue="AYYX88LSDB6RDNMvSqt0KPGWPjBqTk56tMxTOlv5QD61MGTKAAQnSnudvNDWPN0Bbllh2qRQC+P5uq7goxjdrw==" saltValue="i/iPMewnks1FoXYOjKMEVg==" spinCount="100000" sqref="AC714" name="Rango2_87_6_14_1"/>
    <protectedRange algorithmName="SHA-512" hashValue="NUll9P9xh7KbSfMYpMxsRZLfDw/y/AzW2LSWlpXVscBDqiAxmzo71xjs+a2lh+jRa7pceOC849slke4+ZKx8LA==" saltValue="8qbkKpQ+CiQuLnqgShNvXA==" spinCount="100000" sqref="U714" name="Rango2_88_6_14_1"/>
    <protectedRange algorithmName="SHA-512" hashValue="XZw03RosI/l0z9FxmTtF29EdZ7P+4+ybhqoaAAUmURojSR5XbGfjC4f2i8gMqfY+RI9JvfdCA6PSh9TduXfUxA==" saltValue="5TPtLq2WoiRSae/yaDPnTw==" spinCount="100000" sqref="V714:AB714 S714:T714" name="Rango2_99_31_1"/>
    <protectedRange algorithmName="SHA-512" hashValue="9+DNppQbWrLYYUMoJ+lyQctV2bX3Vq9kZnegLbpjTLP49It2ovUbcartuoQTeXgP+TGpY//7mDH/UQlFCKDGiA==" saltValue="KUnni6YEm00anzSSvyLqQA==" spinCount="100000" sqref="AE714" name="Rango2_42_1"/>
    <protectedRange algorithmName="SHA-512" hashValue="CHipOQaT63FWw628cQcXXJRZlrbNZ7OgmnEbDx38UmmH7z19GRYEzXFiVOzHAy1OAaAbST7g2bHZHDKQp2qm3w==" saltValue="iRVuL+373yLHv0ZHzS9qog==" spinCount="100000" sqref="AH714:AI714 AK714" name="Rango2_88_7_5_14_6"/>
    <protectedRange algorithmName="SHA-512" hashValue="LEEeiU6pKqm7TAP46VGlz0q+evvFwpT/0iLpRuWuQ7MacbP0OGL1/FSmrIEOg2rb6M+Jla2bPbVWiGag27j87w==" saltValue="HEVt+pS5OloNDlqSnzGLLw==" spinCount="100000" sqref="AJ714" name="Rango2_8_7_14_1"/>
    <protectedRange algorithmName="SHA-512" hashValue="q2z5hEFmXS0v2chiPTC/VCoDWNlnhp+Xe6Ybfxe48vIsnB/KTJQxJv+pFUnCXfZ9T6vyJopuqFFNROfQTW/JUw==" saltValue="IctfdGJb5tOTpq+KPi9vww==" spinCount="100000" sqref="AF714:AG714" name="Rango2_88_39_14_2"/>
    <protectedRange algorithmName="SHA-512" hashValue="RQ91b7oAw60DVtcgB2vRpial2kSdzJx5guGCTYUwXYkKrtrUHfiYnLf9R+SNpYXlJDYpyEJLhcWwP0EqNN86dQ==" saltValue="W3RbH3zrcY9sy39xNwXNxg==" spinCount="100000" sqref="BB714:BJ714" name="Rango2_88_99_14_6"/>
    <protectedRange algorithmName="SHA-512" hashValue="fMbmUM1DQ7FuAPRNvFL5mPdHUYjQnlLFhkuaxvHguaqR7aWyDxcmJs0jLYQfQKY+oyhsMb4Lew4VL6i7um3/ew==" saltValue="ydaTm0CeH8+/cYqoL/AMaQ==" spinCount="100000" sqref="AV714 AX714:BA714" name="Rango2_88_91_14_1"/>
    <protectedRange algorithmName="SHA-512" hashValue="CHipOQaT63FWw628cQcXXJRZlrbNZ7OgmnEbDx38UmmH7z19GRYEzXFiVOzHAy1OAaAbST7g2bHZHDKQp2qm3w==" saltValue="iRVuL+373yLHv0ZHzS9qog==" spinCount="100000" sqref="AM714" name="Rango2_88_7_5_31_1"/>
    <protectedRange algorithmName="SHA-512" hashValue="NkG6oHuDGvGBEiLAAq8MEJHEfLQUMyjihfH+DBXhT+eQW0r1yri7tOJEFRM9nbOejjjXiviq9RFo7KB7wF+xJA==" saltValue="bpjB0AAANu2X/PeR3eiFkA==" spinCount="100000" sqref="AN714:AT714" name="Rango2_88_65_14_1"/>
    <protectedRange algorithmName="SHA-512" hashValue="XZw03RosI/l0z9FxmTtF29EdZ7P+4+ybhqoaAAUmURojSR5XbGfjC4f2i8gMqfY+RI9JvfdCA6PSh9TduXfUxA==" saltValue="5TPtLq2WoiRSae/yaDPnTw==" spinCount="100000" sqref="AU714 AW714 BK714:BL714" name="Rango2_99_48_5"/>
    <protectedRange algorithmName="SHA-512" hashValue="RQ91b7oAw60DVtcgB2vRpial2kSdzJx5guGCTYUwXYkKrtrUHfiYnLf9R+SNpYXlJDYpyEJLhcWwP0EqNN86dQ==" saltValue="W3RbH3zrcY9sy39xNwXNxg==" spinCount="100000" sqref="BW714:BZ714" name="Rango2_88_99_31_1"/>
    <protectedRange algorithmName="SHA-512" hashValue="XZw03RosI/l0z9FxmTtF29EdZ7P+4+ybhqoaAAUmURojSR5XbGfjC4f2i8gMqfY+RI9JvfdCA6PSh9TduXfUxA==" saltValue="5TPtLq2WoiRSae/yaDPnTw==" spinCount="100000" sqref="CA714:CC714 BS714:BV714" name="Rango2_99_65_2"/>
    <protectedRange algorithmName="SHA-512" hashValue="XZw03RosI/l0z9FxmTtF29EdZ7P+4+ybhqoaAAUmURojSR5XbGfjC4f2i8gMqfY+RI9JvfdCA6PSh9TduXfUxA==" saltValue="5TPtLq2WoiRSae/yaDPnTw==" spinCount="100000" sqref="CF714:CG714" name="Rango2_99_82_1"/>
    <protectedRange algorithmName="SHA-512" hashValue="XZw03RosI/l0z9FxmTtF29EdZ7P+4+ybhqoaAAUmURojSR5XbGfjC4f2i8gMqfY+RI9JvfdCA6PSh9TduXfUxA==" saltValue="5TPtLq2WoiRSae/yaDPnTw==" spinCount="100000" sqref="CK714:CL714" name="Rango2_99_99_2"/>
    <protectedRange algorithmName="SHA-512" hashValue="XZw03RosI/l0z9FxmTtF29EdZ7P+4+ybhqoaAAUmURojSR5XbGfjC4f2i8gMqfY+RI9JvfdCA6PSh9TduXfUxA==" saltValue="5TPtLq2WoiRSae/yaDPnTw==" spinCount="100000" sqref="P715:P716" name="Rango2_99_16_1"/>
    <protectedRange algorithmName="SHA-512" hashValue="KHhv3JU/LRdRrRTxxkgFceEHPZ5UzadmpZRZR3zmQRnPvkUJZuanRafIJ+qde0IWwLZSvFIQDyUAHq6v6k7XIg==" saltValue="2GKG1kCzVNNcn+vbOPuhJA==" spinCount="100000" sqref="R715:R716" name="Rango2_2_5_16_1"/>
    <protectedRange algorithmName="SHA-512" hashValue="fPHvtIAf3pQeZUoAI9C2/vdXMHBpqqEq+67P5Ypyu4+9IWqs3yc9TZcMWQ0THLxUwqseQPyVvakuYFtCwJHsxA==" saltValue="QHIogSs2PrwAfdqa9PAOFQ==" spinCount="100000" sqref="AD715:AD716" name="Rango2_88_5_5_16_1"/>
    <protectedRange algorithmName="SHA-512" hashValue="AYYX88LSDB6RDNMvSqt0KPGWPjBqTk56tMxTOlv5QD61MGTKAAQnSnudvNDWPN0Bbllh2qRQC+P5uq7goxjdrw==" saltValue="i/iPMewnks1FoXYOjKMEVg==" spinCount="100000" sqref="AC715:AC716" name="Rango2_87_6_16_1"/>
    <protectedRange algorithmName="SHA-512" hashValue="NUll9P9xh7KbSfMYpMxsRZLfDw/y/AzW2LSWlpXVscBDqiAxmzo71xjs+a2lh+jRa7pceOC849slke4+ZKx8LA==" saltValue="8qbkKpQ+CiQuLnqgShNvXA==" spinCount="100000" sqref="U715:U716" name="Rango2_88_6_16_1"/>
    <protectedRange algorithmName="SHA-512" hashValue="XZw03RosI/l0z9FxmTtF29EdZ7P+4+ybhqoaAAUmURojSR5XbGfjC4f2i8gMqfY+RI9JvfdCA6PSh9TduXfUxA==" saltValue="5TPtLq2WoiRSae/yaDPnTw==" spinCount="100000" sqref="V715:AB716 S715:T716" name="Rango2_99_33_2"/>
    <protectedRange algorithmName="SHA-512" hashValue="9+DNppQbWrLYYUMoJ+lyQctV2bX3Vq9kZnegLbpjTLP49It2ovUbcartuoQTeXgP+TGpY//7mDH/UQlFCKDGiA==" saltValue="KUnni6YEm00anzSSvyLqQA==" spinCount="100000" sqref="AE715:AE716" name="Rango2_44_1"/>
    <protectedRange algorithmName="SHA-512" hashValue="CHipOQaT63FWw628cQcXXJRZlrbNZ7OgmnEbDx38UmmH7z19GRYEzXFiVOzHAy1OAaAbST7g2bHZHDKQp2qm3w==" saltValue="iRVuL+373yLHv0ZHzS9qog==" spinCount="100000" sqref="AH715:AI716 AK715:AK716" name="Rango2_88_7_5_16_1"/>
    <protectedRange algorithmName="SHA-512" hashValue="LEEeiU6pKqm7TAP46VGlz0q+evvFwpT/0iLpRuWuQ7MacbP0OGL1/FSmrIEOg2rb6M+Jla2bPbVWiGag27j87w==" saltValue="HEVt+pS5OloNDlqSnzGLLw==" spinCount="100000" sqref="AJ715:AJ716" name="Rango2_8_7_16_1"/>
    <protectedRange algorithmName="SHA-512" hashValue="q2z5hEFmXS0v2chiPTC/VCoDWNlnhp+Xe6Ybfxe48vIsnB/KTJQxJv+pFUnCXfZ9T6vyJopuqFFNROfQTW/JUw==" saltValue="IctfdGJb5tOTpq+KPi9vww==" spinCount="100000" sqref="AF715:AG716" name="Rango2_88_39_16_2"/>
    <protectedRange algorithmName="SHA-512" hashValue="RQ91b7oAw60DVtcgB2vRpial2kSdzJx5guGCTYUwXYkKrtrUHfiYnLf9R+SNpYXlJDYpyEJLhcWwP0EqNN86dQ==" saltValue="W3RbH3zrcY9sy39xNwXNxg==" spinCount="100000" sqref="BB715:BJ716" name="Rango2_88_99_16_1"/>
    <protectedRange algorithmName="SHA-512" hashValue="fMbmUM1DQ7FuAPRNvFL5mPdHUYjQnlLFhkuaxvHguaqR7aWyDxcmJs0jLYQfQKY+oyhsMb4Lew4VL6i7um3/ew==" saltValue="ydaTm0CeH8+/cYqoL/AMaQ==" spinCount="100000" sqref="AV715:AV716 AX715:BA716" name="Rango2_88_91_16_1"/>
    <protectedRange algorithmName="SHA-512" hashValue="CHipOQaT63FWw628cQcXXJRZlrbNZ7OgmnEbDx38UmmH7z19GRYEzXFiVOzHAy1OAaAbST7g2bHZHDKQp2qm3w==" saltValue="iRVuL+373yLHv0ZHzS9qog==" spinCount="100000" sqref="AM715:AM716" name="Rango2_88_7_5_33_1"/>
    <protectedRange algorithmName="SHA-512" hashValue="NkG6oHuDGvGBEiLAAq8MEJHEfLQUMyjihfH+DBXhT+eQW0r1yri7tOJEFRM9nbOejjjXiviq9RFo7KB7wF+xJA==" saltValue="bpjB0AAANu2X/PeR3eiFkA==" spinCount="100000" sqref="AN715:AT716" name="Rango2_88_65_16_1"/>
    <protectedRange algorithmName="SHA-512" hashValue="XZw03RosI/l0z9FxmTtF29EdZ7P+4+ybhqoaAAUmURojSR5XbGfjC4f2i8gMqfY+RI9JvfdCA6PSh9TduXfUxA==" saltValue="5TPtLq2WoiRSae/yaDPnTw==" spinCount="100000" sqref="AU715:AU716 AW715:AW716 BK715:BL716" name="Rango2_99_50_3"/>
    <protectedRange algorithmName="SHA-512" hashValue="RQ91b7oAw60DVtcgB2vRpial2kSdzJx5guGCTYUwXYkKrtrUHfiYnLf9R+SNpYXlJDYpyEJLhcWwP0EqNN86dQ==" saltValue="W3RbH3zrcY9sy39xNwXNxg==" spinCount="100000" sqref="BW715:BZ716" name="Rango2_88_99_33_1"/>
    <protectedRange algorithmName="SHA-512" hashValue="XZw03RosI/l0z9FxmTtF29EdZ7P+4+ybhqoaAAUmURojSR5XbGfjC4f2i8gMqfY+RI9JvfdCA6PSh9TduXfUxA==" saltValue="5TPtLq2WoiRSae/yaDPnTw==" spinCount="100000" sqref="CA715:CC716 BS715:BV716" name="Rango2_99_67_1"/>
    <protectedRange algorithmName="SHA-512" hashValue="XZw03RosI/l0z9FxmTtF29EdZ7P+4+ybhqoaAAUmURojSR5XbGfjC4f2i8gMqfY+RI9JvfdCA6PSh9TduXfUxA==" saltValue="5TPtLq2WoiRSae/yaDPnTw==" spinCount="100000" sqref="CF715:CG716" name="Rango2_99_84_5"/>
    <protectedRange algorithmName="SHA-512" hashValue="XZw03RosI/l0z9FxmTtF29EdZ7P+4+ybhqoaAAUmURojSR5XbGfjC4f2i8gMqfY+RI9JvfdCA6PSh9TduXfUxA==" saltValue="5TPtLq2WoiRSae/yaDPnTw==" spinCount="100000" sqref="P717" name="Rango2_99_16_2"/>
    <protectedRange algorithmName="SHA-512" hashValue="KHhv3JU/LRdRrRTxxkgFceEHPZ5UzadmpZRZR3zmQRnPvkUJZuanRafIJ+qde0IWwLZSvFIQDyUAHq6v6k7XIg==" saltValue="2GKG1kCzVNNcn+vbOPuhJA==" spinCount="100000" sqref="R717" name="Rango2_2_5_16_2"/>
    <protectedRange algorithmName="SHA-512" hashValue="fPHvtIAf3pQeZUoAI9C2/vdXMHBpqqEq+67P5Ypyu4+9IWqs3yc9TZcMWQ0THLxUwqseQPyVvakuYFtCwJHsxA==" saltValue="QHIogSs2PrwAfdqa9PAOFQ==" spinCount="100000" sqref="AD717" name="Rango2_88_5_5_16_2"/>
    <protectedRange algorithmName="SHA-512" hashValue="AYYX88LSDB6RDNMvSqt0KPGWPjBqTk56tMxTOlv5QD61MGTKAAQnSnudvNDWPN0Bbllh2qRQC+P5uq7goxjdrw==" saltValue="i/iPMewnks1FoXYOjKMEVg==" spinCount="100000" sqref="AC717" name="Rango2_87_6_16_2"/>
    <protectedRange algorithmName="SHA-512" hashValue="NUll9P9xh7KbSfMYpMxsRZLfDw/y/AzW2LSWlpXVscBDqiAxmzo71xjs+a2lh+jRa7pceOC849slke4+ZKx8LA==" saltValue="8qbkKpQ+CiQuLnqgShNvXA==" spinCount="100000" sqref="U717" name="Rango2_88_6_16_2"/>
    <protectedRange algorithmName="SHA-512" hashValue="XZw03RosI/l0z9FxmTtF29EdZ7P+4+ybhqoaAAUmURojSR5XbGfjC4f2i8gMqfY+RI9JvfdCA6PSh9TduXfUxA==" saltValue="5TPtLq2WoiRSae/yaDPnTw==" spinCount="100000" sqref="V717:AB717 S717:T717" name="Rango2_99_33_3"/>
    <protectedRange algorithmName="SHA-512" hashValue="9+DNppQbWrLYYUMoJ+lyQctV2bX3Vq9kZnegLbpjTLP49It2ovUbcartuoQTeXgP+TGpY//7mDH/UQlFCKDGiA==" saltValue="KUnni6YEm00anzSSvyLqQA==" spinCount="100000" sqref="AE717" name="Rango2_44_2"/>
    <protectedRange algorithmName="SHA-512" hashValue="CHipOQaT63FWw628cQcXXJRZlrbNZ7OgmnEbDx38UmmH7z19GRYEzXFiVOzHAy1OAaAbST7g2bHZHDKQp2qm3w==" saltValue="iRVuL+373yLHv0ZHzS9qog==" spinCount="100000" sqref="AH717:AI717 AK717" name="Rango2_88_7_5_16_2"/>
    <protectedRange algorithmName="SHA-512" hashValue="LEEeiU6pKqm7TAP46VGlz0q+evvFwpT/0iLpRuWuQ7MacbP0OGL1/FSmrIEOg2rb6M+Jla2bPbVWiGag27j87w==" saltValue="HEVt+pS5OloNDlqSnzGLLw==" spinCount="100000" sqref="AJ717" name="Rango2_8_7_16_2"/>
    <protectedRange algorithmName="SHA-512" hashValue="q2z5hEFmXS0v2chiPTC/VCoDWNlnhp+Xe6Ybfxe48vIsnB/KTJQxJv+pFUnCXfZ9T6vyJopuqFFNROfQTW/JUw==" saltValue="IctfdGJb5tOTpq+KPi9vww==" spinCount="100000" sqref="AF717:AG717" name="Rango2_88_39_16_3"/>
    <protectedRange algorithmName="SHA-512" hashValue="RQ91b7oAw60DVtcgB2vRpial2kSdzJx5guGCTYUwXYkKrtrUHfiYnLf9R+SNpYXlJDYpyEJLhcWwP0EqNN86dQ==" saltValue="W3RbH3zrcY9sy39xNwXNxg==" spinCount="100000" sqref="BB717:BJ717" name="Rango2_88_99_16_2"/>
    <protectedRange algorithmName="SHA-512" hashValue="fMbmUM1DQ7FuAPRNvFL5mPdHUYjQnlLFhkuaxvHguaqR7aWyDxcmJs0jLYQfQKY+oyhsMb4Lew4VL6i7um3/ew==" saltValue="ydaTm0CeH8+/cYqoL/AMaQ==" spinCount="100000" sqref="AV717 AX717:BA717" name="Rango2_88_91_16_2"/>
    <protectedRange algorithmName="SHA-512" hashValue="CHipOQaT63FWw628cQcXXJRZlrbNZ7OgmnEbDx38UmmH7z19GRYEzXFiVOzHAy1OAaAbST7g2bHZHDKQp2qm3w==" saltValue="iRVuL+373yLHv0ZHzS9qog==" spinCount="100000" sqref="AM717" name="Rango2_88_7_5_33_2"/>
    <protectedRange algorithmName="SHA-512" hashValue="NkG6oHuDGvGBEiLAAq8MEJHEfLQUMyjihfH+DBXhT+eQW0r1yri7tOJEFRM9nbOejjjXiviq9RFo7KB7wF+xJA==" saltValue="bpjB0AAANu2X/PeR3eiFkA==" spinCount="100000" sqref="AN717:AT717" name="Rango2_88_65_16_2"/>
    <protectedRange algorithmName="SHA-512" hashValue="XZw03RosI/l0z9FxmTtF29EdZ7P+4+ybhqoaAAUmURojSR5XbGfjC4f2i8gMqfY+RI9JvfdCA6PSh9TduXfUxA==" saltValue="5TPtLq2WoiRSae/yaDPnTw==" spinCount="100000" sqref="AU717 AW717 BK717:BL717" name="Rango2_99_50_4"/>
    <protectedRange algorithmName="SHA-512" hashValue="RQ91b7oAw60DVtcgB2vRpial2kSdzJx5guGCTYUwXYkKrtrUHfiYnLf9R+SNpYXlJDYpyEJLhcWwP0EqNN86dQ==" saltValue="W3RbH3zrcY9sy39xNwXNxg==" spinCount="100000" sqref="BW717:BZ717" name="Rango2_88_99_33_2"/>
    <protectedRange algorithmName="SHA-512" hashValue="XZw03RosI/l0z9FxmTtF29EdZ7P+4+ybhqoaAAUmURojSR5XbGfjC4f2i8gMqfY+RI9JvfdCA6PSh9TduXfUxA==" saltValue="5TPtLq2WoiRSae/yaDPnTw==" spinCount="100000" sqref="CA717:CC717 BS717:BV717" name="Rango2_99_67_2"/>
    <protectedRange algorithmName="SHA-512" hashValue="XZw03RosI/l0z9FxmTtF29EdZ7P+4+ybhqoaAAUmURojSR5XbGfjC4f2i8gMqfY+RI9JvfdCA6PSh9TduXfUxA==" saltValue="5TPtLq2WoiRSae/yaDPnTw==" spinCount="100000" sqref="CF717:CG717" name="Rango2_99_84_6"/>
    <protectedRange algorithmName="SHA-512" hashValue="XZw03RosI/l0z9FxmTtF29EdZ7P+4+ybhqoaAAUmURojSR5XbGfjC4f2i8gMqfY+RI9JvfdCA6PSh9TduXfUxA==" saltValue="5TPtLq2WoiRSae/yaDPnTw==" spinCount="100000" sqref="P718" name="Rango2_99_16_3"/>
    <protectedRange algorithmName="SHA-512" hashValue="XZw03RosI/l0z9FxmTtF29EdZ7P+4+ybhqoaAAUmURojSR5XbGfjC4f2i8gMqfY+RI9JvfdCA6PSh9TduXfUxA==" saltValue="5TPtLq2WoiRSae/yaDPnTw==" spinCount="100000" sqref="P719" name="Rango2_99_17_1"/>
    <protectedRange algorithmName="SHA-512" hashValue="KHhv3JU/LRdRrRTxxkgFceEHPZ5UzadmpZRZR3zmQRnPvkUJZuanRafIJ+qde0IWwLZSvFIQDyUAHq6v6k7XIg==" saltValue="2GKG1kCzVNNcn+vbOPuhJA==" spinCount="100000" sqref="R718" name="Rango2_2_5_16_3"/>
    <protectedRange algorithmName="SHA-512" hashValue="KHhv3JU/LRdRrRTxxkgFceEHPZ5UzadmpZRZR3zmQRnPvkUJZuanRafIJ+qde0IWwLZSvFIQDyUAHq6v6k7XIg==" saltValue="2GKG1kCzVNNcn+vbOPuhJA==" spinCount="100000" sqref="R719" name="Rango2_2_5_17_1"/>
    <protectedRange algorithmName="SHA-512" hashValue="fPHvtIAf3pQeZUoAI9C2/vdXMHBpqqEq+67P5Ypyu4+9IWqs3yc9TZcMWQ0THLxUwqseQPyVvakuYFtCwJHsxA==" saltValue="QHIogSs2PrwAfdqa9PAOFQ==" spinCount="100000" sqref="AD718" name="Rango2_88_5_5_16_3"/>
    <protectedRange algorithmName="SHA-512" hashValue="AYYX88LSDB6RDNMvSqt0KPGWPjBqTk56tMxTOlv5QD61MGTKAAQnSnudvNDWPN0Bbllh2qRQC+P5uq7goxjdrw==" saltValue="i/iPMewnks1FoXYOjKMEVg==" spinCount="100000" sqref="AC718" name="Rango2_87_6_16_3"/>
    <protectedRange algorithmName="SHA-512" hashValue="NUll9P9xh7KbSfMYpMxsRZLfDw/y/AzW2LSWlpXVscBDqiAxmzo71xjs+a2lh+jRa7pceOC849slke4+ZKx8LA==" saltValue="8qbkKpQ+CiQuLnqgShNvXA==" spinCount="100000" sqref="U718" name="Rango2_88_6_16_3"/>
    <protectedRange algorithmName="SHA-512" hashValue="XZw03RosI/l0z9FxmTtF29EdZ7P+4+ybhqoaAAUmURojSR5XbGfjC4f2i8gMqfY+RI9JvfdCA6PSh9TduXfUxA==" saltValue="5TPtLq2WoiRSae/yaDPnTw==" spinCount="100000" sqref="V718:AB718 S718:T718" name="Rango2_99_33_4"/>
    <protectedRange algorithmName="SHA-512" hashValue="9+DNppQbWrLYYUMoJ+lyQctV2bX3Vq9kZnegLbpjTLP49It2ovUbcartuoQTeXgP+TGpY//7mDH/UQlFCKDGiA==" saltValue="KUnni6YEm00anzSSvyLqQA==" spinCount="100000" sqref="AE718" name="Rango2_44_3"/>
    <protectedRange algorithmName="SHA-512" hashValue="fPHvtIAf3pQeZUoAI9C2/vdXMHBpqqEq+67P5Ypyu4+9IWqs3yc9TZcMWQ0THLxUwqseQPyVvakuYFtCwJHsxA==" saltValue="QHIogSs2PrwAfdqa9PAOFQ==" spinCount="100000" sqref="AD719" name="Rango2_88_5_5_17_1"/>
    <protectedRange algorithmName="SHA-512" hashValue="AYYX88LSDB6RDNMvSqt0KPGWPjBqTk56tMxTOlv5QD61MGTKAAQnSnudvNDWPN0Bbllh2qRQC+P5uq7goxjdrw==" saltValue="i/iPMewnks1FoXYOjKMEVg==" spinCount="100000" sqref="AC719" name="Rango2_87_6_17_1"/>
    <protectedRange algorithmName="SHA-512" hashValue="NUll9P9xh7KbSfMYpMxsRZLfDw/y/AzW2LSWlpXVscBDqiAxmzo71xjs+a2lh+jRa7pceOC849slke4+ZKx8LA==" saltValue="8qbkKpQ+CiQuLnqgShNvXA==" spinCount="100000" sqref="U719" name="Rango2_88_6_17_1"/>
    <protectedRange algorithmName="SHA-512" hashValue="XZw03RosI/l0z9FxmTtF29EdZ7P+4+ybhqoaAAUmURojSR5XbGfjC4f2i8gMqfY+RI9JvfdCA6PSh9TduXfUxA==" saltValue="5TPtLq2WoiRSae/yaDPnTw==" spinCount="100000" sqref="S719:T719 V719:AB719" name="Rango2_99_34_2"/>
    <protectedRange algorithmName="SHA-512" hashValue="9+DNppQbWrLYYUMoJ+lyQctV2bX3Vq9kZnegLbpjTLP49It2ovUbcartuoQTeXgP+TGpY//7mDH/UQlFCKDGiA==" saltValue="KUnni6YEm00anzSSvyLqQA==" spinCount="100000" sqref="AE719" name="Rango2_45_1"/>
    <protectedRange algorithmName="SHA-512" hashValue="CHipOQaT63FWw628cQcXXJRZlrbNZ7OgmnEbDx38UmmH7z19GRYEzXFiVOzHAy1OAaAbST7g2bHZHDKQp2qm3w==" saltValue="iRVuL+373yLHv0ZHzS9qog==" spinCount="100000" sqref="AH718:AI718 AK718" name="Rango2_88_7_5_16_3"/>
    <protectedRange algorithmName="SHA-512" hashValue="LEEeiU6pKqm7TAP46VGlz0q+evvFwpT/0iLpRuWuQ7MacbP0OGL1/FSmrIEOg2rb6M+Jla2bPbVWiGag27j87w==" saltValue="HEVt+pS5OloNDlqSnzGLLw==" spinCount="100000" sqref="AJ718" name="Rango2_8_7_16_3"/>
    <protectedRange algorithmName="SHA-512" hashValue="q2z5hEFmXS0v2chiPTC/VCoDWNlnhp+Xe6Ybfxe48vIsnB/KTJQxJv+pFUnCXfZ9T6vyJopuqFFNROfQTW/JUw==" saltValue="IctfdGJb5tOTpq+KPi9vww==" spinCount="100000" sqref="AF718:AG718" name="Rango2_88_39_16_4"/>
    <protectedRange algorithmName="SHA-512" hashValue="CHipOQaT63FWw628cQcXXJRZlrbNZ7OgmnEbDx38UmmH7z19GRYEzXFiVOzHAy1OAaAbST7g2bHZHDKQp2qm3w==" saltValue="iRVuL+373yLHv0ZHzS9qog==" spinCount="100000" sqref="AH719:AI719 AK719" name="Rango2_88_7_5_17_1"/>
    <protectedRange algorithmName="SHA-512" hashValue="LEEeiU6pKqm7TAP46VGlz0q+evvFwpT/0iLpRuWuQ7MacbP0OGL1/FSmrIEOg2rb6M+Jla2bPbVWiGag27j87w==" saltValue="HEVt+pS5OloNDlqSnzGLLw==" spinCount="100000" sqref="AJ719" name="Rango2_8_7_17_1"/>
    <protectedRange algorithmName="SHA-512" hashValue="q2z5hEFmXS0v2chiPTC/VCoDWNlnhp+Xe6Ybfxe48vIsnB/KTJQxJv+pFUnCXfZ9T6vyJopuqFFNROfQTW/JUw==" saltValue="IctfdGJb5tOTpq+KPi9vww==" spinCount="100000" sqref="AF719:AG719" name="Rango2_88_39_17_2"/>
    <protectedRange algorithmName="SHA-512" hashValue="RQ91b7oAw60DVtcgB2vRpial2kSdzJx5guGCTYUwXYkKrtrUHfiYnLf9R+SNpYXlJDYpyEJLhcWwP0EqNN86dQ==" saltValue="W3RbH3zrcY9sy39xNwXNxg==" spinCount="100000" sqref="BB718:BJ718" name="Rango2_88_99_16_3"/>
    <protectedRange algorithmName="SHA-512" hashValue="fMbmUM1DQ7FuAPRNvFL5mPdHUYjQnlLFhkuaxvHguaqR7aWyDxcmJs0jLYQfQKY+oyhsMb4Lew4VL6i7um3/ew==" saltValue="ydaTm0CeH8+/cYqoL/AMaQ==" spinCount="100000" sqref="AV718 AX718:BA718" name="Rango2_88_91_16_3"/>
    <protectedRange algorithmName="SHA-512" hashValue="CHipOQaT63FWw628cQcXXJRZlrbNZ7OgmnEbDx38UmmH7z19GRYEzXFiVOzHAy1OAaAbST7g2bHZHDKQp2qm3w==" saltValue="iRVuL+373yLHv0ZHzS9qog==" spinCount="100000" sqref="AM718" name="Rango2_88_7_5_33_3"/>
    <protectedRange algorithmName="SHA-512" hashValue="NkG6oHuDGvGBEiLAAq8MEJHEfLQUMyjihfH+DBXhT+eQW0r1yri7tOJEFRM9nbOejjjXiviq9RFo7KB7wF+xJA==" saltValue="bpjB0AAANu2X/PeR3eiFkA==" spinCount="100000" sqref="AN718:AT718" name="Rango2_88_65_16_3"/>
    <protectedRange algorithmName="SHA-512" hashValue="XZw03RosI/l0z9FxmTtF29EdZ7P+4+ybhqoaAAUmURojSR5XbGfjC4f2i8gMqfY+RI9JvfdCA6PSh9TduXfUxA==" saltValue="5TPtLq2WoiRSae/yaDPnTw==" spinCount="100000" sqref="AU718 AW718 BK718:BL718" name="Rango2_99_50_5"/>
    <protectedRange algorithmName="SHA-512" hashValue="RQ91b7oAw60DVtcgB2vRpial2kSdzJx5guGCTYUwXYkKrtrUHfiYnLf9R+SNpYXlJDYpyEJLhcWwP0EqNN86dQ==" saltValue="W3RbH3zrcY9sy39xNwXNxg==" spinCount="100000" sqref="BB719:BJ719" name="Rango2_88_99_17_1"/>
    <protectedRange algorithmName="SHA-512" hashValue="fMbmUM1DQ7FuAPRNvFL5mPdHUYjQnlLFhkuaxvHguaqR7aWyDxcmJs0jLYQfQKY+oyhsMb4Lew4VL6i7um3/ew==" saltValue="ydaTm0CeH8+/cYqoL/AMaQ==" spinCount="100000" sqref="AV719 AX719:BA719" name="Rango2_88_91_17_1"/>
    <protectedRange algorithmName="SHA-512" hashValue="CHipOQaT63FWw628cQcXXJRZlrbNZ7OgmnEbDx38UmmH7z19GRYEzXFiVOzHAy1OAaAbST7g2bHZHDKQp2qm3w==" saltValue="iRVuL+373yLHv0ZHzS9qog==" spinCount="100000" sqref="AM719" name="Rango2_88_7_5_34_1"/>
    <protectedRange algorithmName="SHA-512" hashValue="NkG6oHuDGvGBEiLAAq8MEJHEfLQUMyjihfH+DBXhT+eQW0r1yri7tOJEFRM9nbOejjjXiviq9RFo7KB7wF+xJA==" saltValue="bpjB0AAANu2X/PeR3eiFkA==" spinCount="100000" sqref="AN719:AT719" name="Rango2_88_65_17_1"/>
    <protectedRange algorithmName="SHA-512" hashValue="XZw03RosI/l0z9FxmTtF29EdZ7P+4+ybhqoaAAUmURojSR5XbGfjC4f2i8gMqfY+RI9JvfdCA6PSh9TduXfUxA==" saltValue="5TPtLq2WoiRSae/yaDPnTw==" spinCount="100000" sqref="AU719 AW719 BK719:BL719" name="Rango2_99_51_2"/>
    <protectedRange algorithmName="SHA-512" hashValue="RQ91b7oAw60DVtcgB2vRpial2kSdzJx5guGCTYUwXYkKrtrUHfiYnLf9R+SNpYXlJDYpyEJLhcWwP0EqNN86dQ==" saltValue="W3RbH3zrcY9sy39xNwXNxg==" spinCount="100000" sqref="BW718:BZ718" name="Rango2_88_99_33_3"/>
    <protectedRange algorithmName="SHA-512" hashValue="XZw03RosI/l0z9FxmTtF29EdZ7P+4+ybhqoaAAUmURojSR5XbGfjC4f2i8gMqfY+RI9JvfdCA6PSh9TduXfUxA==" saltValue="5TPtLq2WoiRSae/yaDPnTw==" spinCount="100000" sqref="CA718:CC718 BS718:BV718" name="Rango2_99_67_3"/>
    <protectedRange algorithmName="SHA-512" hashValue="RQ91b7oAw60DVtcgB2vRpial2kSdzJx5guGCTYUwXYkKrtrUHfiYnLf9R+SNpYXlJDYpyEJLhcWwP0EqNN86dQ==" saltValue="W3RbH3zrcY9sy39xNwXNxg==" spinCount="100000" sqref="BW719:BZ719" name="Rango2_88_99_34_1"/>
    <protectedRange algorithmName="SHA-512" hashValue="XZw03RosI/l0z9FxmTtF29EdZ7P+4+ybhqoaAAUmURojSR5XbGfjC4f2i8gMqfY+RI9JvfdCA6PSh9TduXfUxA==" saltValue="5TPtLq2WoiRSae/yaDPnTw==" spinCount="100000" sqref="CA719:CC719 BS719:BV719" name="Rango2_99_68_2"/>
    <protectedRange algorithmName="SHA-512" hashValue="XZw03RosI/l0z9FxmTtF29EdZ7P+4+ybhqoaAAUmURojSR5XbGfjC4f2i8gMqfY+RI9JvfdCA6PSh9TduXfUxA==" saltValue="5TPtLq2WoiRSae/yaDPnTw==" spinCount="100000" sqref="CF718:CG718" name="Rango2_99_84_7"/>
    <protectedRange algorithmName="SHA-512" hashValue="XZw03RosI/l0z9FxmTtF29EdZ7P+4+ybhqoaAAUmURojSR5XbGfjC4f2i8gMqfY+RI9JvfdCA6PSh9TduXfUxA==" saltValue="5TPtLq2WoiRSae/yaDPnTw==" spinCount="100000" sqref="CF719:CG719" name="Rango2_99_85_1"/>
    <protectedRange algorithmName="SHA-512" hashValue="XZw03RosI/l0z9FxmTtF29EdZ7P+4+ybhqoaAAUmURojSR5XbGfjC4f2i8gMqfY+RI9JvfdCA6PSh9TduXfUxA==" saltValue="5TPtLq2WoiRSae/yaDPnTw==" spinCount="100000" sqref="P720" name="Rango2_99_17_2"/>
    <protectedRange algorithmName="SHA-512" hashValue="KHhv3JU/LRdRrRTxxkgFceEHPZ5UzadmpZRZR3zmQRnPvkUJZuanRafIJ+qde0IWwLZSvFIQDyUAHq6v6k7XIg==" saltValue="2GKG1kCzVNNcn+vbOPuhJA==" spinCount="100000" sqref="R720" name="Rango2_2_5_17_2"/>
    <protectedRange algorithmName="SHA-512" hashValue="fPHvtIAf3pQeZUoAI9C2/vdXMHBpqqEq+67P5Ypyu4+9IWqs3yc9TZcMWQ0THLxUwqseQPyVvakuYFtCwJHsxA==" saltValue="QHIogSs2PrwAfdqa9PAOFQ==" spinCount="100000" sqref="AD720" name="Rango2_88_5_5_17_2"/>
    <protectedRange algorithmName="SHA-512" hashValue="AYYX88LSDB6RDNMvSqt0KPGWPjBqTk56tMxTOlv5QD61MGTKAAQnSnudvNDWPN0Bbllh2qRQC+P5uq7goxjdrw==" saltValue="i/iPMewnks1FoXYOjKMEVg==" spinCount="100000" sqref="AC720" name="Rango2_87_6_17_2"/>
    <protectedRange algorithmName="SHA-512" hashValue="NUll9P9xh7KbSfMYpMxsRZLfDw/y/AzW2LSWlpXVscBDqiAxmzo71xjs+a2lh+jRa7pceOC849slke4+ZKx8LA==" saltValue="8qbkKpQ+CiQuLnqgShNvXA==" spinCount="100000" sqref="U720" name="Rango2_88_6_17_2"/>
    <protectedRange algorithmName="SHA-512" hashValue="XZw03RosI/l0z9FxmTtF29EdZ7P+4+ybhqoaAAUmURojSR5XbGfjC4f2i8gMqfY+RI9JvfdCA6PSh9TduXfUxA==" saltValue="5TPtLq2WoiRSae/yaDPnTw==" spinCount="100000" sqref="S720:T720 V720:AB720" name="Rango2_99_34_3"/>
    <protectedRange algorithmName="SHA-512" hashValue="9+DNppQbWrLYYUMoJ+lyQctV2bX3Vq9kZnegLbpjTLP49It2ovUbcartuoQTeXgP+TGpY//7mDH/UQlFCKDGiA==" saltValue="KUnni6YEm00anzSSvyLqQA==" spinCount="100000" sqref="AE720" name="Rango2_45_2"/>
    <protectedRange algorithmName="SHA-512" hashValue="CHipOQaT63FWw628cQcXXJRZlrbNZ7OgmnEbDx38UmmH7z19GRYEzXFiVOzHAy1OAaAbST7g2bHZHDKQp2qm3w==" saltValue="iRVuL+373yLHv0ZHzS9qog==" spinCount="100000" sqref="AH720:AI720 AK720" name="Rango2_88_7_5_17_2"/>
    <protectedRange algorithmName="SHA-512" hashValue="LEEeiU6pKqm7TAP46VGlz0q+evvFwpT/0iLpRuWuQ7MacbP0OGL1/FSmrIEOg2rb6M+Jla2bPbVWiGag27j87w==" saltValue="HEVt+pS5OloNDlqSnzGLLw==" spinCount="100000" sqref="AJ720" name="Rango2_8_7_17_2"/>
    <protectedRange algorithmName="SHA-512" hashValue="q2z5hEFmXS0v2chiPTC/VCoDWNlnhp+Xe6Ybfxe48vIsnB/KTJQxJv+pFUnCXfZ9T6vyJopuqFFNROfQTW/JUw==" saltValue="IctfdGJb5tOTpq+KPi9vww==" spinCount="100000" sqref="AF720:AG720" name="Rango2_88_39_17_3"/>
    <protectedRange algorithmName="SHA-512" hashValue="RQ91b7oAw60DVtcgB2vRpial2kSdzJx5guGCTYUwXYkKrtrUHfiYnLf9R+SNpYXlJDYpyEJLhcWwP0EqNN86dQ==" saltValue="W3RbH3zrcY9sy39xNwXNxg==" spinCount="100000" sqref="BB720:BJ720" name="Rango2_88_99_17_2"/>
    <protectedRange algorithmName="SHA-512" hashValue="fMbmUM1DQ7FuAPRNvFL5mPdHUYjQnlLFhkuaxvHguaqR7aWyDxcmJs0jLYQfQKY+oyhsMb4Lew4VL6i7um3/ew==" saltValue="ydaTm0CeH8+/cYqoL/AMaQ==" spinCount="100000" sqref="AV720 AX720:BA720" name="Rango2_88_91_17_2"/>
    <protectedRange algorithmName="SHA-512" hashValue="CHipOQaT63FWw628cQcXXJRZlrbNZ7OgmnEbDx38UmmH7z19GRYEzXFiVOzHAy1OAaAbST7g2bHZHDKQp2qm3w==" saltValue="iRVuL+373yLHv0ZHzS9qog==" spinCount="100000" sqref="AM720" name="Rango2_88_7_5_34_2"/>
    <protectedRange algorithmName="SHA-512" hashValue="NkG6oHuDGvGBEiLAAq8MEJHEfLQUMyjihfH+DBXhT+eQW0r1yri7tOJEFRM9nbOejjjXiviq9RFo7KB7wF+xJA==" saltValue="bpjB0AAANu2X/PeR3eiFkA==" spinCount="100000" sqref="AN720:AT720" name="Rango2_88_65_17_2"/>
    <protectedRange algorithmName="SHA-512" hashValue="XZw03RosI/l0z9FxmTtF29EdZ7P+4+ybhqoaAAUmURojSR5XbGfjC4f2i8gMqfY+RI9JvfdCA6PSh9TduXfUxA==" saltValue="5TPtLq2WoiRSae/yaDPnTw==" spinCount="100000" sqref="AU720 AW720 BK720:BM720" name="Rango2_99_51_3"/>
    <protectedRange algorithmName="SHA-512" hashValue="RQ91b7oAw60DVtcgB2vRpial2kSdzJx5guGCTYUwXYkKrtrUHfiYnLf9R+SNpYXlJDYpyEJLhcWwP0EqNN86dQ==" saltValue="W3RbH3zrcY9sy39xNwXNxg==" spinCount="100000" sqref="BW720:BZ720" name="Rango2_88_99_34_2"/>
    <protectedRange algorithmName="SHA-512" hashValue="XZw03RosI/l0z9FxmTtF29EdZ7P+4+ybhqoaAAUmURojSR5XbGfjC4f2i8gMqfY+RI9JvfdCA6PSh9TduXfUxA==" saltValue="5TPtLq2WoiRSae/yaDPnTw==" spinCount="100000" sqref="CA720:CC720 BS720:BV720" name="Rango2_99_68_3"/>
    <protectedRange algorithmName="SHA-512" hashValue="XZw03RosI/l0z9FxmTtF29EdZ7P+4+ybhqoaAAUmURojSR5XbGfjC4f2i8gMqfY+RI9JvfdCA6PSh9TduXfUxA==" saltValue="5TPtLq2WoiRSae/yaDPnTw==" spinCount="100000" sqref="CF720:CG720" name="Rango2_99_85_2"/>
    <protectedRange algorithmName="SHA-512" hashValue="XZw03RosI/l0z9FxmTtF29EdZ7P+4+ybhqoaAAUmURojSR5XbGfjC4f2i8gMqfY+RI9JvfdCA6PSh9TduXfUxA==" saltValue="5TPtLq2WoiRSae/yaDPnTw==" spinCount="100000" sqref="P721" name="Rango2_99_17_3"/>
    <protectedRange algorithmName="SHA-512" hashValue="KHhv3JU/LRdRrRTxxkgFceEHPZ5UzadmpZRZR3zmQRnPvkUJZuanRafIJ+qde0IWwLZSvFIQDyUAHq6v6k7XIg==" saltValue="2GKG1kCzVNNcn+vbOPuhJA==" spinCount="100000" sqref="R721" name="Rango2_2_5_17_3"/>
    <protectedRange algorithmName="SHA-512" hashValue="fPHvtIAf3pQeZUoAI9C2/vdXMHBpqqEq+67P5Ypyu4+9IWqs3yc9TZcMWQ0THLxUwqseQPyVvakuYFtCwJHsxA==" saltValue="QHIogSs2PrwAfdqa9PAOFQ==" spinCount="100000" sqref="AD721" name="Rango2_88_5_5_17_3"/>
    <protectedRange algorithmName="SHA-512" hashValue="AYYX88LSDB6RDNMvSqt0KPGWPjBqTk56tMxTOlv5QD61MGTKAAQnSnudvNDWPN0Bbllh2qRQC+P5uq7goxjdrw==" saltValue="i/iPMewnks1FoXYOjKMEVg==" spinCount="100000" sqref="AC721" name="Rango2_87_6_17_3"/>
    <protectedRange algorithmName="SHA-512" hashValue="NUll9P9xh7KbSfMYpMxsRZLfDw/y/AzW2LSWlpXVscBDqiAxmzo71xjs+a2lh+jRa7pceOC849slke4+ZKx8LA==" saltValue="8qbkKpQ+CiQuLnqgShNvXA==" spinCount="100000" sqref="U721" name="Rango2_88_6_17_3"/>
    <protectedRange algorithmName="SHA-512" hashValue="XZw03RosI/l0z9FxmTtF29EdZ7P+4+ybhqoaAAUmURojSR5XbGfjC4f2i8gMqfY+RI9JvfdCA6PSh9TduXfUxA==" saltValue="5TPtLq2WoiRSae/yaDPnTw==" spinCount="100000" sqref="S721:T721 V721:AB721" name="Rango2_99_34_4"/>
    <protectedRange algorithmName="SHA-512" hashValue="9+DNppQbWrLYYUMoJ+lyQctV2bX3Vq9kZnegLbpjTLP49It2ovUbcartuoQTeXgP+TGpY//7mDH/UQlFCKDGiA==" saltValue="KUnni6YEm00anzSSvyLqQA==" spinCount="100000" sqref="AE721" name="Rango2_45_3"/>
    <protectedRange algorithmName="SHA-512" hashValue="CHipOQaT63FWw628cQcXXJRZlrbNZ7OgmnEbDx38UmmH7z19GRYEzXFiVOzHAy1OAaAbST7g2bHZHDKQp2qm3w==" saltValue="iRVuL+373yLHv0ZHzS9qog==" spinCount="100000" sqref="AH721:AI721 AK721" name="Rango2_88_7_5_17_3"/>
    <protectedRange algorithmName="SHA-512" hashValue="LEEeiU6pKqm7TAP46VGlz0q+evvFwpT/0iLpRuWuQ7MacbP0OGL1/FSmrIEOg2rb6M+Jla2bPbVWiGag27j87w==" saltValue="HEVt+pS5OloNDlqSnzGLLw==" spinCount="100000" sqref="AJ721" name="Rango2_8_7_17_3"/>
    <protectedRange algorithmName="SHA-512" hashValue="q2z5hEFmXS0v2chiPTC/VCoDWNlnhp+Xe6Ybfxe48vIsnB/KTJQxJv+pFUnCXfZ9T6vyJopuqFFNROfQTW/JUw==" saltValue="IctfdGJb5tOTpq+KPi9vww==" spinCount="100000" sqref="AF721:AG721" name="Rango2_88_39_17_4"/>
    <protectedRange algorithmName="SHA-512" hashValue="RQ91b7oAw60DVtcgB2vRpial2kSdzJx5guGCTYUwXYkKrtrUHfiYnLf9R+SNpYXlJDYpyEJLhcWwP0EqNN86dQ==" saltValue="W3RbH3zrcY9sy39xNwXNxg==" spinCount="100000" sqref="BB721:BJ721" name="Rango2_88_99_17_3"/>
    <protectedRange algorithmName="SHA-512" hashValue="fMbmUM1DQ7FuAPRNvFL5mPdHUYjQnlLFhkuaxvHguaqR7aWyDxcmJs0jLYQfQKY+oyhsMb4Lew4VL6i7um3/ew==" saltValue="ydaTm0CeH8+/cYqoL/AMaQ==" spinCount="100000" sqref="AV721 AX721:BA721" name="Rango2_88_91_17_3"/>
    <protectedRange algorithmName="SHA-512" hashValue="CHipOQaT63FWw628cQcXXJRZlrbNZ7OgmnEbDx38UmmH7z19GRYEzXFiVOzHAy1OAaAbST7g2bHZHDKQp2qm3w==" saltValue="iRVuL+373yLHv0ZHzS9qog==" spinCount="100000" sqref="AM721" name="Rango2_88_7_5_34_3"/>
    <protectedRange algorithmName="SHA-512" hashValue="NkG6oHuDGvGBEiLAAq8MEJHEfLQUMyjihfH+DBXhT+eQW0r1yri7tOJEFRM9nbOejjjXiviq9RFo7KB7wF+xJA==" saltValue="bpjB0AAANu2X/PeR3eiFkA==" spinCount="100000" sqref="AN721:AT721" name="Rango2_88_65_17_3"/>
    <protectedRange algorithmName="SHA-512" hashValue="XZw03RosI/l0z9FxmTtF29EdZ7P+4+ybhqoaAAUmURojSR5XbGfjC4f2i8gMqfY+RI9JvfdCA6PSh9TduXfUxA==" saltValue="5TPtLq2WoiRSae/yaDPnTw==" spinCount="100000" sqref="AU721 AW721 BK721:BL721" name="Rango2_99_51_4"/>
    <protectedRange algorithmName="SHA-512" hashValue="RQ91b7oAw60DVtcgB2vRpial2kSdzJx5guGCTYUwXYkKrtrUHfiYnLf9R+SNpYXlJDYpyEJLhcWwP0EqNN86dQ==" saltValue="W3RbH3zrcY9sy39xNwXNxg==" spinCount="100000" sqref="BW721:BZ721" name="Rango2_88_99_34_3"/>
    <protectedRange algorithmName="SHA-512" hashValue="XZw03RosI/l0z9FxmTtF29EdZ7P+4+ybhqoaAAUmURojSR5XbGfjC4f2i8gMqfY+RI9JvfdCA6PSh9TduXfUxA==" saltValue="5TPtLq2WoiRSae/yaDPnTw==" spinCount="100000" sqref="CA721:CC721 BS721:BV721" name="Rango2_99_68_4"/>
    <protectedRange algorithmName="SHA-512" hashValue="XZw03RosI/l0z9FxmTtF29EdZ7P+4+ybhqoaAAUmURojSR5XbGfjC4f2i8gMqfY+RI9JvfdCA6PSh9TduXfUxA==" saltValue="5TPtLq2WoiRSae/yaDPnTw==" spinCount="100000" sqref="CF721:CG721" name="Rango2_99_85_3"/>
    <protectedRange algorithmName="SHA-512" hashValue="XZw03RosI/l0z9FxmTtF29EdZ7P+4+ybhqoaAAUmURojSR5XbGfjC4f2i8gMqfY+RI9JvfdCA6PSh9TduXfUxA==" saltValue="5TPtLq2WoiRSae/yaDPnTw==" spinCount="100000" sqref="P722" name="Rango2_99_17_4"/>
    <protectedRange algorithmName="SHA-512" hashValue="KHhv3JU/LRdRrRTxxkgFceEHPZ5UzadmpZRZR3zmQRnPvkUJZuanRafIJ+qde0IWwLZSvFIQDyUAHq6v6k7XIg==" saltValue="2GKG1kCzVNNcn+vbOPuhJA==" spinCount="100000" sqref="R722" name="Rango2_2_5_17_4"/>
    <protectedRange algorithmName="SHA-512" hashValue="fPHvtIAf3pQeZUoAI9C2/vdXMHBpqqEq+67P5Ypyu4+9IWqs3yc9TZcMWQ0THLxUwqseQPyVvakuYFtCwJHsxA==" saltValue="QHIogSs2PrwAfdqa9PAOFQ==" spinCount="100000" sqref="AD722" name="Rango2_88_5_5_17_4"/>
    <protectedRange algorithmName="SHA-512" hashValue="AYYX88LSDB6RDNMvSqt0KPGWPjBqTk56tMxTOlv5QD61MGTKAAQnSnudvNDWPN0Bbllh2qRQC+P5uq7goxjdrw==" saltValue="i/iPMewnks1FoXYOjKMEVg==" spinCount="100000" sqref="AC722" name="Rango2_87_6_17_4"/>
    <protectedRange algorithmName="SHA-512" hashValue="NUll9P9xh7KbSfMYpMxsRZLfDw/y/AzW2LSWlpXVscBDqiAxmzo71xjs+a2lh+jRa7pceOC849slke4+ZKx8LA==" saltValue="8qbkKpQ+CiQuLnqgShNvXA==" spinCount="100000" sqref="U722" name="Rango2_88_6_17_4"/>
    <protectedRange algorithmName="SHA-512" hashValue="XZw03RosI/l0z9FxmTtF29EdZ7P+4+ybhqoaAAUmURojSR5XbGfjC4f2i8gMqfY+RI9JvfdCA6PSh9TduXfUxA==" saltValue="5TPtLq2WoiRSae/yaDPnTw==" spinCount="100000" sqref="S722:T722 V722:AB722" name="Rango2_99_34_5"/>
    <protectedRange algorithmName="SHA-512" hashValue="9+DNppQbWrLYYUMoJ+lyQctV2bX3Vq9kZnegLbpjTLP49It2ovUbcartuoQTeXgP+TGpY//7mDH/UQlFCKDGiA==" saltValue="KUnni6YEm00anzSSvyLqQA==" spinCount="100000" sqref="AE722" name="Rango2_45_4"/>
    <protectedRange algorithmName="SHA-512" hashValue="CHipOQaT63FWw628cQcXXJRZlrbNZ7OgmnEbDx38UmmH7z19GRYEzXFiVOzHAy1OAaAbST7g2bHZHDKQp2qm3w==" saltValue="iRVuL+373yLHv0ZHzS9qog==" spinCount="100000" sqref="AH722:AI722 AK722" name="Rango2_88_7_5_17_4"/>
    <protectedRange algorithmName="SHA-512" hashValue="LEEeiU6pKqm7TAP46VGlz0q+evvFwpT/0iLpRuWuQ7MacbP0OGL1/FSmrIEOg2rb6M+Jla2bPbVWiGag27j87w==" saltValue="HEVt+pS5OloNDlqSnzGLLw==" spinCount="100000" sqref="AJ722" name="Rango2_8_7_17_4"/>
    <protectedRange algorithmName="SHA-512" hashValue="q2z5hEFmXS0v2chiPTC/VCoDWNlnhp+Xe6Ybfxe48vIsnB/KTJQxJv+pFUnCXfZ9T6vyJopuqFFNROfQTW/JUw==" saltValue="IctfdGJb5tOTpq+KPi9vww==" spinCount="100000" sqref="AF722:AG722" name="Rango2_88_39_17_5"/>
    <protectedRange algorithmName="SHA-512" hashValue="RQ91b7oAw60DVtcgB2vRpial2kSdzJx5guGCTYUwXYkKrtrUHfiYnLf9R+SNpYXlJDYpyEJLhcWwP0EqNN86dQ==" saltValue="W3RbH3zrcY9sy39xNwXNxg==" spinCount="100000" sqref="BB722:BJ722" name="Rango2_88_99_17_4"/>
    <protectedRange algorithmName="SHA-512" hashValue="fMbmUM1DQ7FuAPRNvFL5mPdHUYjQnlLFhkuaxvHguaqR7aWyDxcmJs0jLYQfQKY+oyhsMb4Lew4VL6i7um3/ew==" saltValue="ydaTm0CeH8+/cYqoL/AMaQ==" spinCount="100000" sqref="AV722 AX722:BA722" name="Rango2_88_91_17_4"/>
    <protectedRange algorithmName="SHA-512" hashValue="CHipOQaT63FWw628cQcXXJRZlrbNZ7OgmnEbDx38UmmH7z19GRYEzXFiVOzHAy1OAaAbST7g2bHZHDKQp2qm3w==" saltValue="iRVuL+373yLHv0ZHzS9qog==" spinCount="100000" sqref="AM722" name="Rango2_88_7_5_34_4"/>
    <protectedRange algorithmName="SHA-512" hashValue="NkG6oHuDGvGBEiLAAq8MEJHEfLQUMyjihfH+DBXhT+eQW0r1yri7tOJEFRM9nbOejjjXiviq9RFo7KB7wF+xJA==" saltValue="bpjB0AAANu2X/PeR3eiFkA==" spinCount="100000" sqref="AN722:AT722" name="Rango2_88_65_17_4"/>
    <protectedRange algorithmName="SHA-512" hashValue="XZw03RosI/l0z9FxmTtF29EdZ7P+4+ybhqoaAAUmURojSR5XbGfjC4f2i8gMqfY+RI9JvfdCA6PSh9TduXfUxA==" saltValue="5TPtLq2WoiRSae/yaDPnTw==" spinCount="100000" sqref="AU722 AW722 BK722:BM722" name="Rango2_99_51_5"/>
    <protectedRange algorithmName="SHA-512" hashValue="RQ91b7oAw60DVtcgB2vRpial2kSdzJx5guGCTYUwXYkKrtrUHfiYnLf9R+SNpYXlJDYpyEJLhcWwP0EqNN86dQ==" saltValue="W3RbH3zrcY9sy39xNwXNxg==" spinCount="100000" sqref="BW722:BZ722" name="Rango2_88_99_34_4"/>
    <protectedRange algorithmName="SHA-512" hashValue="XZw03RosI/l0z9FxmTtF29EdZ7P+4+ybhqoaAAUmURojSR5XbGfjC4f2i8gMqfY+RI9JvfdCA6PSh9TduXfUxA==" saltValue="5TPtLq2WoiRSae/yaDPnTw==" spinCount="100000" sqref="CA722:CC722 BS722:BV722" name="Rango2_99_68_5"/>
    <protectedRange algorithmName="SHA-512" hashValue="XZw03RosI/l0z9FxmTtF29EdZ7P+4+ybhqoaAAUmURojSR5XbGfjC4f2i8gMqfY+RI9JvfdCA6PSh9TduXfUxA==" saltValue="5TPtLq2WoiRSae/yaDPnTw==" spinCount="100000" sqref="CF722:CG722" name="Rango2_99_85_4"/>
    <protectedRange algorithmName="SHA-512" hashValue="XZw03RosI/l0z9FxmTtF29EdZ7P+4+ybhqoaAAUmURojSR5XbGfjC4f2i8gMqfY+RI9JvfdCA6PSh9TduXfUxA==" saltValue="5TPtLq2WoiRSae/yaDPnTw==" spinCount="100000" sqref="P723" name="Rango2_99_17_5"/>
    <protectedRange algorithmName="SHA-512" hashValue="KHhv3JU/LRdRrRTxxkgFceEHPZ5UzadmpZRZR3zmQRnPvkUJZuanRafIJ+qde0IWwLZSvFIQDyUAHq6v6k7XIg==" saltValue="2GKG1kCzVNNcn+vbOPuhJA==" spinCount="100000" sqref="R723" name="Rango2_2_5_17_5"/>
    <protectedRange algorithmName="SHA-512" hashValue="fPHvtIAf3pQeZUoAI9C2/vdXMHBpqqEq+67P5Ypyu4+9IWqs3yc9TZcMWQ0THLxUwqseQPyVvakuYFtCwJHsxA==" saltValue="QHIogSs2PrwAfdqa9PAOFQ==" spinCount="100000" sqref="AD723" name="Rango2_88_5_5_17_5"/>
    <protectedRange algorithmName="SHA-512" hashValue="AYYX88LSDB6RDNMvSqt0KPGWPjBqTk56tMxTOlv5QD61MGTKAAQnSnudvNDWPN0Bbllh2qRQC+P5uq7goxjdrw==" saltValue="i/iPMewnks1FoXYOjKMEVg==" spinCount="100000" sqref="AC723" name="Rango2_87_6_17_5"/>
    <protectedRange algorithmName="SHA-512" hashValue="NUll9P9xh7KbSfMYpMxsRZLfDw/y/AzW2LSWlpXVscBDqiAxmzo71xjs+a2lh+jRa7pceOC849slke4+ZKx8LA==" saltValue="8qbkKpQ+CiQuLnqgShNvXA==" spinCount="100000" sqref="U723" name="Rango2_88_6_17_5"/>
    <protectedRange algorithmName="SHA-512" hashValue="XZw03RosI/l0z9FxmTtF29EdZ7P+4+ybhqoaAAUmURojSR5XbGfjC4f2i8gMqfY+RI9JvfdCA6PSh9TduXfUxA==" saltValue="5TPtLq2WoiRSae/yaDPnTw==" spinCount="100000" sqref="S723:T723 V723:AB723" name="Rango2_99_34_6"/>
    <protectedRange algorithmName="SHA-512" hashValue="9+DNppQbWrLYYUMoJ+lyQctV2bX3Vq9kZnegLbpjTLP49It2ovUbcartuoQTeXgP+TGpY//7mDH/UQlFCKDGiA==" saltValue="KUnni6YEm00anzSSvyLqQA==" spinCount="100000" sqref="AE723" name="Rango2_45_5"/>
    <protectedRange algorithmName="SHA-512" hashValue="CHipOQaT63FWw628cQcXXJRZlrbNZ7OgmnEbDx38UmmH7z19GRYEzXFiVOzHAy1OAaAbST7g2bHZHDKQp2qm3w==" saltValue="iRVuL+373yLHv0ZHzS9qog==" spinCount="100000" sqref="AH723:AI723 AK723" name="Rango2_88_7_5_17_5"/>
    <protectedRange algorithmName="SHA-512" hashValue="LEEeiU6pKqm7TAP46VGlz0q+evvFwpT/0iLpRuWuQ7MacbP0OGL1/FSmrIEOg2rb6M+Jla2bPbVWiGag27j87w==" saltValue="HEVt+pS5OloNDlqSnzGLLw==" spinCount="100000" sqref="AJ723" name="Rango2_8_7_17_5"/>
    <protectedRange algorithmName="SHA-512" hashValue="q2z5hEFmXS0v2chiPTC/VCoDWNlnhp+Xe6Ybfxe48vIsnB/KTJQxJv+pFUnCXfZ9T6vyJopuqFFNROfQTW/JUw==" saltValue="IctfdGJb5tOTpq+KPi9vww==" spinCount="100000" sqref="AF723:AG723" name="Rango2_88_39_17_6"/>
    <protectedRange algorithmName="SHA-512" hashValue="RQ91b7oAw60DVtcgB2vRpial2kSdzJx5guGCTYUwXYkKrtrUHfiYnLf9R+SNpYXlJDYpyEJLhcWwP0EqNN86dQ==" saltValue="W3RbH3zrcY9sy39xNwXNxg==" spinCount="100000" sqref="BB723:BJ723" name="Rango2_88_99_17_5"/>
    <protectedRange algorithmName="SHA-512" hashValue="fMbmUM1DQ7FuAPRNvFL5mPdHUYjQnlLFhkuaxvHguaqR7aWyDxcmJs0jLYQfQKY+oyhsMb4Lew4VL6i7um3/ew==" saltValue="ydaTm0CeH8+/cYqoL/AMaQ==" spinCount="100000" sqref="AV723 AX723:BA723" name="Rango2_88_91_17_5"/>
    <protectedRange algorithmName="SHA-512" hashValue="CHipOQaT63FWw628cQcXXJRZlrbNZ7OgmnEbDx38UmmH7z19GRYEzXFiVOzHAy1OAaAbST7g2bHZHDKQp2qm3w==" saltValue="iRVuL+373yLHv0ZHzS9qog==" spinCount="100000" sqref="AM723" name="Rango2_88_7_5_34_5"/>
    <protectedRange algorithmName="SHA-512" hashValue="NkG6oHuDGvGBEiLAAq8MEJHEfLQUMyjihfH+DBXhT+eQW0r1yri7tOJEFRM9nbOejjjXiviq9RFo7KB7wF+xJA==" saltValue="bpjB0AAANu2X/PeR3eiFkA==" spinCount="100000" sqref="AN723:AT723" name="Rango2_88_65_17_5"/>
    <protectedRange algorithmName="SHA-512" hashValue="XZw03RosI/l0z9FxmTtF29EdZ7P+4+ybhqoaAAUmURojSR5XbGfjC4f2i8gMqfY+RI9JvfdCA6PSh9TduXfUxA==" saltValue="5TPtLq2WoiRSae/yaDPnTw==" spinCount="100000" sqref="AU723 AW723 BK723:BL723" name="Rango2_99_51_6"/>
    <protectedRange algorithmName="SHA-512" hashValue="RQ91b7oAw60DVtcgB2vRpial2kSdzJx5guGCTYUwXYkKrtrUHfiYnLf9R+SNpYXlJDYpyEJLhcWwP0EqNN86dQ==" saltValue="W3RbH3zrcY9sy39xNwXNxg==" spinCount="100000" sqref="BW723:BZ723" name="Rango2_88_99_34_5"/>
    <protectedRange algorithmName="SHA-512" hashValue="XZw03RosI/l0z9FxmTtF29EdZ7P+4+ybhqoaAAUmURojSR5XbGfjC4f2i8gMqfY+RI9JvfdCA6PSh9TduXfUxA==" saltValue="5TPtLq2WoiRSae/yaDPnTw==" spinCount="100000" sqref="CA723:CC723 BS723:BV723" name="Rango2_99_68_6"/>
    <protectedRange algorithmName="SHA-512" hashValue="XZw03RosI/l0z9FxmTtF29EdZ7P+4+ybhqoaAAUmURojSR5XbGfjC4f2i8gMqfY+RI9JvfdCA6PSh9TduXfUxA==" saltValue="5TPtLq2WoiRSae/yaDPnTw==" spinCount="100000" sqref="CF723:CG723" name="Rango2_99_85_5"/>
    <protectedRange algorithmName="SHA-512" hashValue="9+DNppQbWrLYYUMoJ+lyQctV2bX3Vq9kZnegLbpjTLP49It2ovUbcartuoQTeXgP+TGpY//7mDH/UQlFCKDGiA==" saltValue="KUnni6YEm00anzSSvyLqQA==" spinCount="100000" sqref="EZ708:FB708" name="Rango2_47_1"/>
    <protectedRange algorithmName="SHA-512" hashValue="9+DNppQbWrLYYUMoJ+lyQctV2bX3Vq9kZnegLbpjTLP49It2ovUbcartuoQTeXgP+TGpY//7mDH/UQlFCKDGiA==" saltValue="KUnni6YEm00anzSSvyLqQA==" spinCount="100000" sqref="FD708" name="Rango2_76_5"/>
    <protectedRange algorithmName="SHA-512" hashValue="pL4tgTKqwEsWSIEGFTBd+4pvEhE7d5Q99Eijs+L/Y1rhA0saQGGRJw5Pv2HLOP0quglztFwB6WVnQ1YGxd4AiQ==" saltValue="IF5mhk2RcoEjrcYppes1VA==" spinCount="100000" sqref="FU708" name="Rango2_30_3_1"/>
    <protectedRange algorithmName="SHA-512" hashValue="Umj9+5Ys20VQPxBFtc6qE5LtKKSgPKwit+B8dd4XnEUaLfBM2ozpkEC4YxwK0SbBiAHDDex+pY+LomQ0lyuamQ==" saltValue="N2/MCRws+mmA+NXw0axolg==" spinCount="100000" sqref="FZ708" name="Rango2_31_2_2_1"/>
    <protectedRange algorithmName="SHA-512" hashValue="YXHanhqXL0e4jPrzkCF8r/22WmlCviFUW909WKuG1JOcU0mp0/Huh0aP3EaGYxV2ep0WGu48HsShAy4Ka2uOiw==" saltValue="h/7U5iwJm7DLR4tRVfwZYw==" spinCount="100000" sqref="GD708" name="Rango2_33_3_4"/>
    <protectedRange algorithmName="SHA-512" hashValue="Rgskw+AQdeJ5qbJdarzTa3SCkJfDGziy0Uan5N0F3IWn/H3Z/e+VcB56R7Nes7MPxNHewNP1sSSucVjz3iTLeA==" saltValue="qKZH3DnwaZHBzy3cBZo1qQ==" spinCount="100000" sqref="GG708" name="Rango2_31_28_2_1"/>
    <protectedRange algorithmName="SHA-512" hashValue="Umj9+5Ys20VQPxBFtc6qE5LtKKSgPKwit+B8dd4XnEUaLfBM2ozpkEC4YxwK0SbBiAHDDex+pY+LomQ0lyuamQ==" saltValue="N2/MCRws+mmA+NXw0axolg==" spinCount="100000" sqref="GF708" name="Rango2_31_2_36_1"/>
    <protectedRange algorithmName="SHA-512" hashValue="EEHzbvEYwO1eufllBljOz0uf9BJ2ENtvOScQ7IsS321QhYbwKn7qhHKKP8cKj02rTDvVRMWvwQ1ZP0mZWsBprQ==" saltValue="CjXqBRFbKezlWOFV37MnDQ==" spinCount="100000" sqref="GO708" name="Rango2_30_2_2_1"/>
    <protectedRange algorithmName="SHA-512" hashValue="EEHzbvEYwO1eufllBljOz0uf9BJ2ENtvOScQ7IsS321QhYbwKn7qhHKKP8cKj02rTDvVRMWvwQ1ZP0mZWsBprQ==" saltValue="CjXqBRFbKezlWOFV37MnDQ==" spinCount="100000" sqref="GR708:GS708" name="Rango2_30_2_19_1"/>
    <protectedRange algorithmName="SHA-512" hashValue="EEHzbvEYwO1eufllBljOz0uf9BJ2ENtvOScQ7IsS321QhYbwKn7qhHKKP8cKj02rTDvVRMWvwQ1ZP0mZWsBprQ==" saltValue="CjXqBRFbKezlWOFV37MnDQ==" spinCount="100000" sqref="GX708" name="Rango2_30_2_36_1"/>
    <protectedRange algorithmName="SHA-512" hashValue="q2z5hEFmXS0v2chiPTC/VCoDWNlnhp+Xe6Ybfxe48vIsnB/KTJQxJv+pFUnCXfZ9T6vyJopuqFFNROfQTW/JUw==" saltValue="IctfdGJb5tOTpq+KPi9vww==" spinCount="100000" sqref="IE708:IG708" name="Rango2_88_39_53_1"/>
    <protectedRange algorithmName="SHA-512" hashValue="9+DNppQbWrLYYUMoJ+lyQctV2bX3Vq9kZnegLbpjTLP49It2ovUbcartuoQTeXgP+TGpY//7mDH/UQlFCKDGiA==" saltValue="KUnni6YEm00anzSSvyLqQA==" spinCount="100000" sqref="EZ709:FB709" name="Rango2_49_7"/>
    <protectedRange algorithmName="SHA-512" hashValue="9+DNppQbWrLYYUMoJ+lyQctV2bX3Vq9kZnegLbpjTLP49It2ovUbcartuoQTeXgP+TGpY//7mDH/UQlFCKDGiA==" saltValue="KUnni6YEm00anzSSvyLqQA==" spinCount="100000" sqref="FD709" name="Rango2_81_2"/>
    <protectedRange algorithmName="SHA-512" hashValue="pL4tgTKqwEsWSIEGFTBd+4pvEhE7d5Q99Eijs+L/Y1rhA0saQGGRJw5Pv2HLOP0quglztFwB6WVnQ1YGxd4AiQ==" saltValue="IF5mhk2RcoEjrcYppes1VA==" spinCount="100000" sqref="FU709" name="Rango2_30_5_1"/>
    <protectedRange algorithmName="SHA-512" hashValue="Umj9+5Ys20VQPxBFtc6qE5LtKKSgPKwit+B8dd4XnEUaLfBM2ozpkEC4YxwK0SbBiAHDDex+pY+LomQ0lyuamQ==" saltValue="N2/MCRws+mmA+NXw0axolg==" spinCount="100000" sqref="FZ709" name="Rango2_31_2_4_1"/>
    <protectedRange algorithmName="SHA-512" hashValue="YXHanhqXL0e4jPrzkCF8r/22WmlCviFUW909WKuG1JOcU0mp0/Huh0aP3EaGYxV2ep0WGu48HsShAy4Ka2uOiw==" saltValue="h/7U5iwJm7DLR4tRVfwZYw==" spinCount="100000" sqref="GD709" name="Rango2_33_5_1"/>
    <protectedRange algorithmName="SHA-512" hashValue="Rgskw+AQdeJ5qbJdarzTa3SCkJfDGziy0Uan5N0F3IWn/H3Z/e+VcB56R7Nes7MPxNHewNP1sSSucVjz3iTLeA==" saltValue="qKZH3DnwaZHBzy3cBZo1qQ==" spinCount="100000" sqref="GG709" name="Rango2_31_28_4_1"/>
    <protectedRange algorithmName="SHA-512" hashValue="Umj9+5Ys20VQPxBFtc6qE5LtKKSgPKwit+B8dd4XnEUaLfBM2ozpkEC4YxwK0SbBiAHDDex+pY+LomQ0lyuamQ==" saltValue="N2/MCRws+mmA+NXw0axolg==" spinCount="100000" sqref="GF709" name="Rango2_31_2_38_1"/>
    <protectedRange algorithmName="SHA-512" hashValue="EEHzbvEYwO1eufllBljOz0uf9BJ2ENtvOScQ7IsS321QhYbwKn7qhHKKP8cKj02rTDvVRMWvwQ1ZP0mZWsBprQ==" saltValue="CjXqBRFbKezlWOFV37MnDQ==" spinCount="100000" sqref="GO709" name="Rango2_30_2_4_1"/>
    <protectedRange algorithmName="SHA-512" hashValue="EEHzbvEYwO1eufllBljOz0uf9BJ2ENtvOScQ7IsS321QhYbwKn7qhHKKP8cKj02rTDvVRMWvwQ1ZP0mZWsBprQ==" saltValue="CjXqBRFbKezlWOFV37MnDQ==" spinCount="100000" sqref="GR709:GS709" name="Rango2_30_2_21_1"/>
    <protectedRange algorithmName="SHA-512" hashValue="EEHzbvEYwO1eufllBljOz0uf9BJ2ENtvOScQ7IsS321QhYbwKn7qhHKKP8cKj02rTDvVRMWvwQ1ZP0mZWsBprQ==" saltValue="CjXqBRFbKezlWOFV37MnDQ==" spinCount="100000" sqref="GX709" name="Rango2_30_2_38_1"/>
    <protectedRange algorithmName="SHA-512" hashValue="q2z5hEFmXS0v2chiPTC/VCoDWNlnhp+Xe6Ybfxe48vIsnB/KTJQxJv+pFUnCXfZ9T6vyJopuqFFNROfQTW/JUw==" saltValue="IctfdGJb5tOTpq+KPi9vww==" spinCount="100000" sqref="IE709:IG709" name="Rango2_88_39_55_1"/>
    <protectedRange algorithmName="SHA-512" hashValue="9+DNppQbWrLYYUMoJ+lyQctV2bX3Vq9kZnegLbpjTLP49It2ovUbcartuoQTeXgP+TGpY//7mDH/UQlFCKDGiA==" saltValue="KUnni6YEm00anzSSvyLqQA==" spinCount="100000" sqref="EZ710:FB710" name="Rango2_52_2"/>
    <protectedRange algorithmName="SHA-512" hashValue="9+DNppQbWrLYYUMoJ+lyQctV2bX3Vq9kZnegLbpjTLP49It2ovUbcartuoQTeXgP+TGpY//7mDH/UQlFCKDGiA==" saltValue="KUnni6YEm00anzSSvyLqQA==" spinCount="100000" sqref="FD710" name="Rango2_83_2"/>
    <protectedRange algorithmName="SHA-512" hashValue="pL4tgTKqwEsWSIEGFTBd+4pvEhE7d5Q99Eijs+L/Y1rhA0saQGGRJw5Pv2HLOP0quglztFwB6WVnQ1YGxd4AiQ==" saltValue="IF5mhk2RcoEjrcYppes1VA==" spinCount="100000" sqref="FU710" name="Rango2_30_7_1"/>
    <protectedRange algorithmName="SHA-512" hashValue="Umj9+5Ys20VQPxBFtc6qE5LtKKSgPKwit+B8dd4XnEUaLfBM2ozpkEC4YxwK0SbBiAHDDex+pY+LomQ0lyuamQ==" saltValue="N2/MCRws+mmA+NXw0axolg==" spinCount="100000" sqref="FZ710" name="Rango2_31_2_6_1"/>
    <protectedRange algorithmName="SHA-512" hashValue="YXHanhqXL0e4jPrzkCF8r/22WmlCviFUW909WKuG1JOcU0mp0/Huh0aP3EaGYxV2ep0WGu48HsShAy4Ka2uOiw==" saltValue="h/7U5iwJm7DLR4tRVfwZYw==" spinCount="100000" sqref="GD710" name="Rango2_33_7_1"/>
    <protectedRange algorithmName="SHA-512" hashValue="Rgskw+AQdeJ5qbJdarzTa3SCkJfDGziy0Uan5N0F3IWn/H3Z/e+VcB56R7Nes7MPxNHewNP1sSSucVjz3iTLeA==" saltValue="qKZH3DnwaZHBzy3cBZo1qQ==" spinCount="100000" sqref="GG710" name="Rango2_31_28_6_1"/>
    <protectedRange algorithmName="SHA-512" hashValue="Umj9+5Ys20VQPxBFtc6qE5LtKKSgPKwit+B8dd4XnEUaLfBM2ozpkEC4YxwK0SbBiAHDDex+pY+LomQ0lyuamQ==" saltValue="N2/MCRws+mmA+NXw0axolg==" spinCount="100000" sqref="GF710" name="Rango2_31_2_40_6"/>
    <protectedRange algorithmName="SHA-512" hashValue="EEHzbvEYwO1eufllBljOz0uf9BJ2ENtvOScQ7IsS321QhYbwKn7qhHKKP8cKj02rTDvVRMWvwQ1ZP0mZWsBprQ==" saltValue="CjXqBRFbKezlWOFV37MnDQ==" spinCount="100000" sqref="GO710" name="Rango2_30_2_6_1"/>
    <protectedRange algorithmName="SHA-512" hashValue="EEHzbvEYwO1eufllBljOz0uf9BJ2ENtvOScQ7IsS321QhYbwKn7qhHKKP8cKj02rTDvVRMWvwQ1ZP0mZWsBprQ==" saltValue="CjXqBRFbKezlWOFV37MnDQ==" spinCount="100000" sqref="GR710:GS710" name="Rango2_30_2_23_1"/>
    <protectedRange algorithmName="SHA-512" hashValue="EEHzbvEYwO1eufllBljOz0uf9BJ2ENtvOScQ7IsS321QhYbwKn7qhHKKP8cKj02rTDvVRMWvwQ1ZP0mZWsBprQ==" saltValue="CjXqBRFbKezlWOFV37MnDQ==" spinCount="100000" sqref="GX710" name="Rango2_30_2_40_6"/>
    <protectedRange algorithmName="SHA-512" hashValue="q2z5hEFmXS0v2chiPTC/VCoDWNlnhp+Xe6Ybfxe48vIsnB/KTJQxJv+pFUnCXfZ9T6vyJopuqFFNROfQTW/JUw==" saltValue="IctfdGJb5tOTpq+KPi9vww==" spinCount="100000" sqref="IE710:IG710" name="Rango2_88_39_57_1"/>
    <protectedRange algorithmName="SHA-512" hashValue="9+DNppQbWrLYYUMoJ+lyQctV2bX3Vq9kZnegLbpjTLP49It2ovUbcartuoQTeXgP+TGpY//7mDH/UQlFCKDGiA==" saltValue="KUnni6YEm00anzSSvyLqQA==" spinCount="100000" sqref="EZ711:FB711" name="Rango2_65_2"/>
    <protectedRange algorithmName="SHA-512" hashValue="9+DNppQbWrLYYUMoJ+lyQctV2bX3Vq9kZnegLbpjTLP49It2ovUbcartuoQTeXgP+TGpY//7mDH/UQlFCKDGiA==" saltValue="KUnni6YEm00anzSSvyLqQA==" spinCount="100000" sqref="EZ712:FB712" name="Rango2_66_2"/>
    <protectedRange algorithmName="SHA-512" hashValue="9+DNppQbWrLYYUMoJ+lyQctV2bX3Vq9kZnegLbpjTLP49It2ovUbcartuoQTeXgP+TGpY//7mDH/UQlFCKDGiA==" saltValue="KUnni6YEm00anzSSvyLqQA==" spinCount="100000" sqref="FD711" name="Rango2_87_1"/>
    <protectedRange algorithmName="SHA-512" hashValue="9+DNppQbWrLYYUMoJ+lyQctV2bX3Vq9kZnegLbpjTLP49It2ovUbcartuoQTeXgP+TGpY//7mDH/UQlFCKDGiA==" saltValue="KUnni6YEm00anzSSvyLqQA==" spinCount="100000" sqref="FD712" name="Rango2_90_2"/>
    <protectedRange algorithmName="SHA-512" hashValue="pL4tgTKqwEsWSIEGFTBd+4pvEhE7d5Q99Eijs+L/Y1rhA0saQGGRJw5Pv2HLOP0quglztFwB6WVnQ1YGxd4AiQ==" saltValue="IF5mhk2RcoEjrcYppes1VA==" spinCount="100000" sqref="FU711" name="Rango2_30_10_4"/>
    <protectedRange algorithmName="SHA-512" hashValue="pL4tgTKqwEsWSIEGFTBd+4pvEhE7d5Q99Eijs+L/Y1rhA0saQGGRJw5Pv2HLOP0quglztFwB6WVnQ1YGxd4AiQ==" saltValue="IF5mhk2RcoEjrcYppes1VA==" spinCount="100000" sqref="FU712" name="Rango2_30_11_1"/>
    <protectedRange algorithmName="SHA-512" hashValue="Umj9+5Ys20VQPxBFtc6qE5LtKKSgPKwit+B8dd4XnEUaLfBM2ozpkEC4YxwK0SbBiAHDDex+pY+LomQ0lyuamQ==" saltValue="N2/MCRws+mmA+NXw0axolg==" spinCount="100000" sqref="FZ711" name="Rango2_31_2_9_4"/>
    <protectedRange algorithmName="SHA-512" hashValue="Umj9+5Ys20VQPxBFtc6qE5LtKKSgPKwit+B8dd4XnEUaLfBM2ozpkEC4YxwK0SbBiAHDDex+pY+LomQ0lyuamQ==" saltValue="N2/MCRws+mmA+NXw0axolg==" spinCount="100000" sqref="FZ712" name="Rango2_31_2_10_1"/>
    <protectedRange algorithmName="SHA-512" hashValue="YXHanhqXL0e4jPrzkCF8r/22WmlCviFUW909WKuG1JOcU0mp0/Huh0aP3EaGYxV2ep0WGu48HsShAy4Ka2uOiw==" saltValue="h/7U5iwJm7DLR4tRVfwZYw==" spinCount="100000" sqref="GD711" name="Rango2_33_10_2"/>
    <protectedRange algorithmName="SHA-512" hashValue="YXHanhqXL0e4jPrzkCF8r/22WmlCviFUW909WKuG1JOcU0mp0/Huh0aP3EaGYxV2ep0WGu48HsShAy4Ka2uOiw==" saltValue="h/7U5iwJm7DLR4tRVfwZYw==" spinCount="100000" sqref="GD712" name="Rango2_33_11_2"/>
    <protectedRange algorithmName="SHA-512" hashValue="Rgskw+AQdeJ5qbJdarzTa3SCkJfDGziy0Uan5N0F3IWn/H3Z/e+VcB56R7Nes7MPxNHewNP1sSSucVjz3iTLeA==" saltValue="qKZH3DnwaZHBzy3cBZo1qQ==" spinCount="100000" sqref="GG711" name="Rango2_31_28_9_4"/>
    <protectedRange algorithmName="SHA-512" hashValue="Umj9+5Ys20VQPxBFtc6qE5LtKKSgPKwit+B8dd4XnEUaLfBM2ozpkEC4YxwK0SbBiAHDDex+pY+LomQ0lyuamQ==" saltValue="N2/MCRws+mmA+NXw0axolg==" spinCount="100000" sqref="GF711" name="Rango2_31_2_43_2"/>
    <protectedRange algorithmName="SHA-512" hashValue="Rgskw+AQdeJ5qbJdarzTa3SCkJfDGziy0Uan5N0F3IWn/H3Z/e+VcB56R7Nes7MPxNHewNP1sSSucVjz3iTLeA==" saltValue="qKZH3DnwaZHBzy3cBZo1qQ==" spinCount="100000" sqref="GG712" name="Rango2_31_28_10_1"/>
    <protectedRange algorithmName="SHA-512" hashValue="Umj9+5Ys20VQPxBFtc6qE5LtKKSgPKwit+B8dd4XnEUaLfBM2ozpkEC4YxwK0SbBiAHDDex+pY+LomQ0lyuamQ==" saltValue="N2/MCRws+mmA+NXw0axolg==" spinCount="100000" sqref="GF712" name="Rango2_31_2_44_1"/>
    <protectedRange algorithmName="SHA-512" hashValue="EEHzbvEYwO1eufllBljOz0uf9BJ2ENtvOScQ7IsS321QhYbwKn7qhHKKP8cKj02rTDvVRMWvwQ1ZP0mZWsBprQ==" saltValue="CjXqBRFbKezlWOFV37MnDQ==" spinCount="100000" sqref="GO711" name="Rango2_30_2_9_4"/>
    <protectedRange algorithmName="SHA-512" hashValue="EEHzbvEYwO1eufllBljOz0uf9BJ2ENtvOScQ7IsS321QhYbwKn7qhHKKP8cKj02rTDvVRMWvwQ1ZP0mZWsBprQ==" saltValue="CjXqBRFbKezlWOFV37MnDQ==" spinCount="100000" sqref="GO712" name="Rango2_30_2_10_1"/>
    <protectedRange algorithmName="SHA-512" hashValue="EEHzbvEYwO1eufllBljOz0uf9BJ2ENtvOScQ7IsS321QhYbwKn7qhHKKP8cKj02rTDvVRMWvwQ1ZP0mZWsBprQ==" saltValue="CjXqBRFbKezlWOFV37MnDQ==" spinCount="100000" sqref="GR711:GS711" name="Rango2_30_2_26_1"/>
    <protectedRange algorithmName="SHA-512" hashValue="EEHzbvEYwO1eufllBljOz0uf9BJ2ENtvOScQ7IsS321QhYbwKn7qhHKKP8cKj02rTDvVRMWvwQ1ZP0mZWsBprQ==" saltValue="CjXqBRFbKezlWOFV37MnDQ==" spinCount="100000" sqref="GR712:GS712" name="Rango2_30_2_27_1"/>
    <protectedRange algorithmName="SHA-512" hashValue="EEHzbvEYwO1eufllBljOz0uf9BJ2ENtvOScQ7IsS321QhYbwKn7qhHKKP8cKj02rTDvVRMWvwQ1ZP0mZWsBprQ==" saltValue="CjXqBRFbKezlWOFV37MnDQ==" spinCount="100000" sqref="GX711" name="Rango2_30_2_43_2"/>
    <protectedRange algorithmName="SHA-512" hashValue="EEHzbvEYwO1eufllBljOz0uf9BJ2ENtvOScQ7IsS321QhYbwKn7qhHKKP8cKj02rTDvVRMWvwQ1ZP0mZWsBprQ==" saltValue="CjXqBRFbKezlWOFV37MnDQ==" spinCount="100000" sqref="GX712" name="Rango2_30_2_44_1"/>
    <protectedRange algorithmName="SHA-512" hashValue="q2z5hEFmXS0v2chiPTC/VCoDWNlnhp+Xe6Ybfxe48vIsnB/KTJQxJv+pFUnCXfZ9T6vyJopuqFFNROfQTW/JUw==" saltValue="IctfdGJb5tOTpq+KPi9vww==" spinCount="100000" sqref="IE711:IG711" name="Rango2_88_39_60_1"/>
    <protectedRange algorithmName="SHA-512" hashValue="q2z5hEFmXS0v2chiPTC/VCoDWNlnhp+Xe6Ybfxe48vIsnB/KTJQxJv+pFUnCXfZ9T6vyJopuqFFNROfQTW/JUw==" saltValue="IctfdGJb5tOTpq+KPi9vww==" spinCount="100000" sqref="IE712:IG712" name="Rango2_88_39_61_1"/>
    <protectedRange algorithmName="SHA-512" hashValue="9+DNppQbWrLYYUMoJ+lyQctV2bX3Vq9kZnegLbpjTLP49It2ovUbcartuoQTeXgP+TGpY//7mDH/UQlFCKDGiA==" saltValue="KUnni6YEm00anzSSvyLqQA==" spinCount="100000" sqref="EZ713:FB713" name="Rango2_66_3"/>
    <protectedRange algorithmName="SHA-512" hashValue="9+DNppQbWrLYYUMoJ+lyQctV2bX3Vq9kZnegLbpjTLP49It2ovUbcartuoQTeXgP+TGpY//7mDH/UQlFCKDGiA==" saltValue="KUnni6YEm00anzSSvyLqQA==" spinCount="100000" sqref="FD713" name="Rango2_90_3"/>
    <protectedRange algorithmName="SHA-512" hashValue="pL4tgTKqwEsWSIEGFTBd+4pvEhE7d5Q99Eijs+L/Y1rhA0saQGGRJw5Pv2HLOP0quglztFwB6WVnQ1YGxd4AiQ==" saltValue="IF5mhk2RcoEjrcYppes1VA==" spinCount="100000" sqref="FU713" name="Rango2_30_11_2"/>
    <protectedRange algorithmName="SHA-512" hashValue="Umj9+5Ys20VQPxBFtc6qE5LtKKSgPKwit+B8dd4XnEUaLfBM2ozpkEC4YxwK0SbBiAHDDex+pY+LomQ0lyuamQ==" saltValue="N2/MCRws+mmA+NXw0axolg==" spinCount="100000" sqref="FZ713" name="Rango2_31_2_10_2"/>
    <protectedRange algorithmName="SHA-512" hashValue="YXHanhqXL0e4jPrzkCF8r/22WmlCviFUW909WKuG1JOcU0mp0/Huh0aP3EaGYxV2ep0WGu48HsShAy4Ka2uOiw==" saltValue="h/7U5iwJm7DLR4tRVfwZYw==" spinCount="100000" sqref="GD713" name="Rango2_33_11_3"/>
    <protectedRange algorithmName="SHA-512" hashValue="Rgskw+AQdeJ5qbJdarzTa3SCkJfDGziy0Uan5N0F3IWn/H3Z/e+VcB56R7Nes7MPxNHewNP1sSSucVjz3iTLeA==" saltValue="qKZH3DnwaZHBzy3cBZo1qQ==" spinCount="100000" sqref="GG713" name="Rango2_31_28_10_2"/>
    <protectedRange algorithmName="SHA-512" hashValue="Umj9+5Ys20VQPxBFtc6qE5LtKKSgPKwit+B8dd4XnEUaLfBM2ozpkEC4YxwK0SbBiAHDDex+pY+LomQ0lyuamQ==" saltValue="N2/MCRws+mmA+NXw0axolg==" spinCount="100000" sqref="GF713" name="Rango2_31_2_44_2"/>
    <protectedRange algorithmName="SHA-512" hashValue="EEHzbvEYwO1eufllBljOz0uf9BJ2ENtvOScQ7IsS321QhYbwKn7qhHKKP8cKj02rTDvVRMWvwQ1ZP0mZWsBprQ==" saltValue="CjXqBRFbKezlWOFV37MnDQ==" spinCount="100000" sqref="GO713" name="Rango2_30_2_10_2"/>
    <protectedRange algorithmName="SHA-512" hashValue="EEHzbvEYwO1eufllBljOz0uf9BJ2ENtvOScQ7IsS321QhYbwKn7qhHKKP8cKj02rTDvVRMWvwQ1ZP0mZWsBprQ==" saltValue="CjXqBRFbKezlWOFV37MnDQ==" spinCount="100000" sqref="GR713:GS713" name="Rango2_30_2_27_2"/>
    <protectedRange algorithmName="SHA-512" hashValue="EEHzbvEYwO1eufllBljOz0uf9BJ2ENtvOScQ7IsS321QhYbwKn7qhHKKP8cKj02rTDvVRMWvwQ1ZP0mZWsBprQ==" saltValue="CjXqBRFbKezlWOFV37MnDQ==" spinCount="100000" sqref="GX713" name="Rango2_30_2_44_2"/>
    <protectedRange algorithmName="SHA-512" hashValue="q2z5hEFmXS0v2chiPTC/VCoDWNlnhp+Xe6Ybfxe48vIsnB/KTJQxJv+pFUnCXfZ9T6vyJopuqFFNROfQTW/JUw==" saltValue="IctfdGJb5tOTpq+KPi9vww==" spinCount="100000" sqref="IE713:IG713" name="Rango2_88_39_61_2"/>
    <protectedRange algorithmName="SHA-512" hashValue="9+DNppQbWrLYYUMoJ+lyQctV2bX3Vq9kZnegLbpjTLP49It2ovUbcartuoQTeXgP+TGpY//7mDH/UQlFCKDGiA==" saltValue="KUnni6YEm00anzSSvyLqQA==" spinCount="100000" sqref="EZ714:FB714" name="Rango2_70_2"/>
    <protectedRange algorithmName="SHA-512" hashValue="9+DNppQbWrLYYUMoJ+lyQctV2bX3Vq9kZnegLbpjTLP49It2ovUbcartuoQTeXgP+TGpY//7mDH/UQlFCKDGiA==" saltValue="KUnni6YEm00anzSSvyLqQA==" spinCount="100000" sqref="FD714" name="Rango2_94_4"/>
    <protectedRange algorithmName="SHA-512" hashValue="pL4tgTKqwEsWSIEGFTBd+4pvEhE7d5Q99Eijs+L/Y1rhA0saQGGRJw5Pv2HLOP0quglztFwB6WVnQ1YGxd4AiQ==" saltValue="IF5mhk2RcoEjrcYppes1VA==" spinCount="100000" sqref="FU714" name="Rango2_30_15_2"/>
    <protectedRange algorithmName="SHA-512" hashValue="Umj9+5Ys20VQPxBFtc6qE5LtKKSgPKwit+B8dd4XnEUaLfBM2ozpkEC4YxwK0SbBiAHDDex+pY+LomQ0lyuamQ==" saltValue="N2/MCRws+mmA+NXw0axolg==" spinCount="100000" sqref="FZ714" name="Rango2_31_2_14_1"/>
    <protectedRange algorithmName="SHA-512" hashValue="YXHanhqXL0e4jPrzkCF8r/22WmlCviFUW909WKuG1JOcU0mp0/Huh0aP3EaGYxV2ep0WGu48HsShAy4Ka2uOiw==" saltValue="h/7U5iwJm7DLR4tRVfwZYw==" spinCount="100000" sqref="GD714" name="Rango2_33_15_1"/>
    <protectedRange algorithmName="SHA-512" hashValue="Rgskw+AQdeJ5qbJdarzTa3SCkJfDGziy0Uan5N0F3IWn/H3Z/e+VcB56R7Nes7MPxNHewNP1sSSucVjz3iTLeA==" saltValue="qKZH3DnwaZHBzy3cBZo1qQ==" spinCount="100000" sqref="GG714" name="Rango2_31_28_14_2"/>
    <protectedRange algorithmName="SHA-512" hashValue="Umj9+5Ys20VQPxBFtc6qE5LtKKSgPKwit+B8dd4XnEUaLfBM2ozpkEC4YxwK0SbBiAHDDex+pY+LomQ0lyuamQ==" saltValue="N2/MCRws+mmA+NXw0axolg==" spinCount="100000" sqref="GF714" name="Rango2_31_2_48_2"/>
    <protectedRange algorithmName="SHA-512" hashValue="EEHzbvEYwO1eufllBljOz0uf9BJ2ENtvOScQ7IsS321QhYbwKn7qhHKKP8cKj02rTDvVRMWvwQ1ZP0mZWsBprQ==" saltValue="CjXqBRFbKezlWOFV37MnDQ==" spinCount="100000" sqref="GO714" name="Rango2_30_2_14_1"/>
    <protectedRange algorithmName="SHA-512" hashValue="EEHzbvEYwO1eufllBljOz0uf9BJ2ENtvOScQ7IsS321QhYbwKn7qhHKKP8cKj02rTDvVRMWvwQ1ZP0mZWsBprQ==" saltValue="CjXqBRFbKezlWOFV37MnDQ==" spinCount="100000" sqref="GR714:GS714" name="Rango2_30_2_31_1"/>
    <protectedRange algorithmName="SHA-512" hashValue="EEHzbvEYwO1eufllBljOz0uf9BJ2ENtvOScQ7IsS321QhYbwKn7qhHKKP8cKj02rTDvVRMWvwQ1ZP0mZWsBprQ==" saltValue="CjXqBRFbKezlWOFV37MnDQ==" spinCount="100000" sqref="GX714" name="Rango2_30_2_48_2"/>
    <protectedRange algorithmName="SHA-512" hashValue="q2z5hEFmXS0v2chiPTC/VCoDWNlnhp+Xe6Ybfxe48vIsnB/KTJQxJv+pFUnCXfZ9T6vyJopuqFFNROfQTW/JUw==" saltValue="IctfdGJb5tOTpq+KPi9vww==" spinCount="100000" sqref="IE714:IG714" name="Rango2_88_39_65_1"/>
    <protectedRange algorithmName="SHA-512" hashValue="9+DNppQbWrLYYUMoJ+lyQctV2bX3Vq9kZnegLbpjTLP49It2ovUbcartuoQTeXgP+TGpY//7mDH/UQlFCKDGiA==" saltValue="KUnni6YEm00anzSSvyLqQA==" spinCount="100000" sqref="EZ715:FB716" name="Rango2_72_2"/>
    <protectedRange algorithmName="SHA-512" hashValue="9+DNppQbWrLYYUMoJ+lyQctV2bX3Vq9kZnegLbpjTLP49It2ovUbcartuoQTeXgP+TGpY//7mDH/UQlFCKDGiA==" saltValue="KUnni6YEm00anzSSvyLqQA==" spinCount="100000" sqref="FD715:FD716" name="Rango2_98_3"/>
    <protectedRange algorithmName="SHA-512" hashValue="pL4tgTKqwEsWSIEGFTBd+4pvEhE7d5Q99Eijs+L/Y1rhA0saQGGRJw5Pv2HLOP0quglztFwB6WVnQ1YGxd4AiQ==" saltValue="IF5mhk2RcoEjrcYppes1VA==" spinCount="100000" sqref="FU715:FU716" name="Rango2_30_17_2"/>
    <protectedRange algorithmName="SHA-512" hashValue="Umj9+5Ys20VQPxBFtc6qE5LtKKSgPKwit+B8dd4XnEUaLfBM2ozpkEC4YxwK0SbBiAHDDex+pY+LomQ0lyuamQ==" saltValue="N2/MCRws+mmA+NXw0axolg==" spinCount="100000" sqref="FZ715:FZ716" name="Rango2_31_2_16_1"/>
    <protectedRange algorithmName="SHA-512" hashValue="YXHanhqXL0e4jPrzkCF8r/22WmlCviFUW909WKuG1JOcU0mp0/Huh0aP3EaGYxV2ep0WGu48HsShAy4Ka2uOiw==" saltValue="h/7U5iwJm7DLR4tRVfwZYw==" spinCount="100000" sqref="GD715:GD716" name="Rango2_33_17_3"/>
    <protectedRange algorithmName="SHA-512" hashValue="Rgskw+AQdeJ5qbJdarzTa3SCkJfDGziy0Uan5N0F3IWn/H3Z/e+VcB56R7Nes7MPxNHewNP1sSSucVjz3iTLeA==" saltValue="qKZH3DnwaZHBzy3cBZo1qQ==" spinCount="100000" sqref="GG715:GG716" name="Rango2_31_28_16_2"/>
    <protectedRange algorithmName="SHA-512" hashValue="Umj9+5Ys20VQPxBFtc6qE5LtKKSgPKwit+B8dd4XnEUaLfBM2ozpkEC4YxwK0SbBiAHDDex+pY+LomQ0lyuamQ==" saltValue="N2/MCRws+mmA+NXw0axolg==" spinCount="100000" sqref="GF715:GF716" name="Rango2_31_2_50_2"/>
    <protectedRange algorithmName="SHA-512" hashValue="EEHzbvEYwO1eufllBljOz0uf9BJ2ENtvOScQ7IsS321QhYbwKn7qhHKKP8cKj02rTDvVRMWvwQ1ZP0mZWsBprQ==" saltValue="CjXqBRFbKezlWOFV37MnDQ==" spinCount="100000" sqref="GO715:GO716" name="Rango2_30_2_16_1"/>
    <protectedRange algorithmName="SHA-512" hashValue="EEHzbvEYwO1eufllBljOz0uf9BJ2ENtvOScQ7IsS321QhYbwKn7qhHKKP8cKj02rTDvVRMWvwQ1ZP0mZWsBprQ==" saltValue="CjXqBRFbKezlWOFV37MnDQ==" spinCount="100000" sqref="GR715:GS716" name="Rango2_30_2_33_1"/>
    <protectedRange algorithmName="SHA-512" hashValue="EEHzbvEYwO1eufllBljOz0uf9BJ2ENtvOScQ7IsS321QhYbwKn7qhHKKP8cKj02rTDvVRMWvwQ1ZP0mZWsBprQ==" saltValue="CjXqBRFbKezlWOFV37MnDQ==" spinCount="100000" sqref="GX715:GX716" name="Rango2_30_2_50_2"/>
    <protectedRange algorithmName="SHA-512" hashValue="q2z5hEFmXS0v2chiPTC/VCoDWNlnhp+Xe6Ybfxe48vIsnB/KTJQxJv+pFUnCXfZ9T6vyJopuqFFNROfQTW/JUw==" saltValue="IctfdGJb5tOTpq+KPi9vww==" spinCount="100000" sqref="IE715:IG716" name="Rango2_88_39_67_8"/>
    <protectedRange algorithmName="SHA-512" hashValue="9+DNppQbWrLYYUMoJ+lyQctV2bX3Vq9kZnegLbpjTLP49It2ovUbcartuoQTeXgP+TGpY//7mDH/UQlFCKDGiA==" saltValue="KUnni6YEm00anzSSvyLqQA==" spinCount="100000" sqref="EZ717:FB717" name="Rango2_72_3"/>
    <protectedRange algorithmName="SHA-512" hashValue="9+DNppQbWrLYYUMoJ+lyQctV2bX3Vq9kZnegLbpjTLP49It2ovUbcartuoQTeXgP+TGpY//7mDH/UQlFCKDGiA==" saltValue="KUnni6YEm00anzSSvyLqQA==" spinCount="100000" sqref="FD717" name="Rango2_98_4"/>
    <protectedRange algorithmName="SHA-512" hashValue="pL4tgTKqwEsWSIEGFTBd+4pvEhE7d5Q99Eijs+L/Y1rhA0saQGGRJw5Pv2HLOP0quglztFwB6WVnQ1YGxd4AiQ==" saltValue="IF5mhk2RcoEjrcYppes1VA==" spinCount="100000" sqref="FU717" name="Rango2_30_17_3"/>
    <protectedRange algorithmName="SHA-512" hashValue="Umj9+5Ys20VQPxBFtc6qE5LtKKSgPKwit+B8dd4XnEUaLfBM2ozpkEC4YxwK0SbBiAHDDex+pY+LomQ0lyuamQ==" saltValue="N2/MCRws+mmA+NXw0axolg==" spinCount="100000" sqref="FZ717" name="Rango2_31_2_16_2"/>
    <protectedRange algorithmName="SHA-512" hashValue="YXHanhqXL0e4jPrzkCF8r/22WmlCviFUW909WKuG1JOcU0mp0/Huh0aP3EaGYxV2ep0WGu48HsShAy4Ka2uOiw==" saltValue="h/7U5iwJm7DLR4tRVfwZYw==" spinCount="100000" sqref="GD717" name="Rango2_33_17_4"/>
    <protectedRange algorithmName="SHA-512" hashValue="Rgskw+AQdeJ5qbJdarzTa3SCkJfDGziy0Uan5N0F3IWn/H3Z/e+VcB56R7Nes7MPxNHewNP1sSSucVjz3iTLeA==" saltValue="qKZH3DnwaZHBzy3cBZo1qQ==" spinCount="100000" sqref="GG717" name="Rango2_31_28_16_3"/>
    <protectedRange algorithmName="SHA-512" hashValue="Umj9+5Ys20VQPxBFtc6qE5LtKKSgPKwit+B8dd4XnEUaLfBM2ozpkEC4YxwK0SbBiAHDDex+pY+LomQ0lyuamQ==" saltValue="N2/MCRws+mmA+NXw0axolg==" spinCount="100000" sqref="GF717" name="Rango2_31_2_50_3"/>
    <protectedRange algorithmName="SHA-512" hashValue="EEHzbvEYwO1eufllBljOz0uf9BJ2ENtvOScQ7IsS321QhYbwKn7qhHKKP8cKj02rTDvVRMWvwQ1ZP0mZWsBprQ==" saltValue="CjXqBRFbKezlWOFV37MnDQ==" spinCount="100000" sqref="GO717" name="Rango2_30_2_16_2"/>
    <protectedRange algorithmName="SHA-512" hashValue="EEHzbvEYwO1eufllBljOz0uf9BJ2ENtvOScQ7IsS321QhYbwKn7qhHKKP8cKj02rTDvVRMWvwQ1ZP0mZWsBprQ==" saltValue="CjXqBRFbKezlWOFV37MnDQ==" spinCount="100000" sqref="GR717:GS717" name="Rango2_30_2_33_2"/>
    <protectedRange algorithmName="SHA-512" hashValue="EEHzbvEYwO1eufllBljOz0uf9BJ2ENtvOScQ7IsS321QhYbwKn7qhHKKP8cKj02rTDvVRMWvwQ1ZP0mZWsBprQ==" saltValue="CjXqBRFbKezlWOFV37MnDQ==" spinCount="100000" sqref="GX717" name="Rango2_30_2_50_3"/>
    <protectedRange algorithmName="SHA-512" hashValue="q2z5hEFmXS0v2chiPTC/VCoDWNlnhp+Xe6Ybfxe48vIsnB/KTJQxJv+pFUnCXfZ9T6vyJopuqFFNROfQTW/JUw==" saltValue="IctfdGJb5tOTpq+KPi9vww==" spinCount="100000" sqref="IE717:IG717" name="Rango2_88_39_67_9"/>
    <protectedRange algorithmName="SHA-512" hashValue="9+DNppQbWrLYYUMoJ+lyQctV2bX3Vq9kZnegLbpjTLP49It2ovUbcartuoQTeXgP+TGpY//7mDH/UQlFCKDGiA==" saltValue="KUnni6YEm00anzSSvyLqQA==" spinCount="100000" sqref="EZ718:FB718" name="Rango2_72_4"/>
    <protectedRange algorithmName="SHA-512" hashValue="9+DNppQbWrLYYUMoJ+lyQctV2bX3Vq9kZnegLbpjTLP49It2ovUbcartuoQTeXgP+TGpY//7mDH/UQlFCKDGiA==" saltValue="KUnni6YEm00anzSSvyLqQA==" spinCount="100000" sqref="EZ719:FB719" name="Rango2_73_2"/>
    <protectedRange algorithmName="SHA-512" hashValue="9+DNppQbWrLYYUMoJ+lyQctV2bX3Vq9kZnegLbpjTLP49It2ovUbcartuoQTeXgP+TGpY//7mDH/UQlFCKDGiA==" saltValue="KUnni6YEm00anzSSvyLqQA==" spinCount="100000" sqref="FD718" name="Rango2_98_5"/>
    <protectedRange algorithmName="SHA-512" hashValue="pL4tgTKqwEsWSIEGFTBd+4pvEhE7d5Q99Eijs+L/Y1rhA0saQGGRJw5Pv2HLOP0quglztFwB6WVnQ1YGxd4AiQ==" saltValue="IF5mhk2RcoEjrcYppes1VA==" spinCount="100000" sqref="FU718" name="Rango2_30_17_4"/>
    <protectedRange algorithmName="SHA-512" hashValue="pL4tgTKqwEsWSIEGFTBd+4pvEhE7d5Q99Eijs+L/Y1rhA0saQGGRJw5Pv2HLOP0quglztFwB6WVnQ1YGxd4AiQ==" saltValue="IF5mhk2RcoEjrcYppes1VA==" spinCount="100000" sqref="FU719" name="Rango2_30_18_2"/>
    <protectedRange algorithmName="SHA-512" hashValue="Umj9+5Ys20VQPxBFtc6qE5LtKKSgPKwit+B8dd4XnEUaLfBM2ozpkEC4YxwK0SbBiAHDDex+pY+LomQ0lyuamQ==" saltValue="N2/MCRws+mmA+NXw0axolg==" spinCount="100000" sqref="FZ718" name="Rango2_31_2_16_3"/>
    <protectedRange algorithmName="SHA-512" hashValue="Umj9+5Ys20VQPxBFtc6qE5LtKKSgPKwit+B8dd4XnEUaLfBM2ozpkEC4YxwK0SbBiAHDDex+pY+LomQ0lyuamQ==" saltValue="N2/MCRws+mmA+NXw0axolg==" spinCount="100000" sqref="FZ719" name="Rango2_31_2_17_1"/>
    <protectedRange algorithmName="SHA-512" hashValue="YXHanhqXL0e4jPrzkCF8r/22WmlCviFUW909WKuG1JOcU0mp0/Huh0aP3EaGYxV2ep0WGu48HsShAy4Ka2uOiw==" saltValue="h/7U5iwJm7DLR4tRVfwZYw==" spinCount="100000" sqref="GD718" name="Rango2_33_17_5"/>
    <protectedRange algorithmName="SHA-512" hashValue="YXHanhqXL0e4jPrzkCF8r/22WmlCviFUW909WKuG1JOcU0mp0/Huh0aP3EaGYxV2ep0WGu48HsShAy4Ka2uOiw==" saltValue="h/7U5iwJm7DLR4tRVfwZYw==" spinCount="100000" sqref="GD719" name="Rango2_33_18_5"/>
    <protectedRange algorithmName="SHA-512" hashValue="Rgskw+AQdeJ5qbJdarzTa3SCkJfDGziy0Uan5N0F3IWn/H3Z/e+VcB56R7Nes7MPxNHewNP1sSSucVjz3iTLeA==" saltValue="qKZH3DnwaZHBzy3cBZo1qQ==" spinCount="100000" sqref="GG718" name="Rango2_31_28_16_4"/>
    <protectedRange algorithmName="SHA-512" hashValue="Umj9+5Ys20VQPxBFtc6qE5LtKKSgPKwit+B8dd4XnEUaLfBM2ozpkEC4YxwK0SbBiAHDDex+pY+LomQ0lyuamQ==" saltValue="N2/MCRws+mmA+NXw0axolg==" spinCount="100000" sqref="GF718" name="Rango2_31_2_50_4"/>
    <protectedRange algorithmName="SHA-512" hashValue="Rgskw+AQdeJ5qbJdarzTa3SCkJfDGziy0Uan5N0F3IWn/H3Z/e+VcB56R7Nes7MPxNHewNP1sSSucVjz3iTLeA==" saltValue="qKZH3DnwaZHBzy3cBZo1qQ==" spinCount="100000" sqref="GG719" name="Rango2_31_28_17_2"/>
    <protectedRange algorithmName="SHA-512" hashValue="Umj9+5Ys20VQPxBFtc6qE5LtKKSgPKwit+B8dd4XnEUaLfBM2ozpkEC4YxwK0SbBiAHDDex+pY+LomQ0lyuamQ==" saltValue="N2/MCRws+mmA+NXw0axolg==" spinCount="100000" sqref="GF719" name="Rango2_31_2_51_2"/>
    <protectedRange algorithmName="SHA-512" hashValue="EEHzbvEYwO1eufllBljOz0uf9BJ2ENtvOScQ7IsS321QhYbwKn7qhHKKP8cKj02rTDvVRMWvwQ1ZP0mZWsBprQ==" saltValue="CjXqBRFbKezlWOFV37MnDQ==" spinCount="100000" sqref="GO718" name="Rango2_30_2_16_3"/>
    <protectedRange algorithmName="SHA-512" hashValue="EEHzbvEYwO1eufllBljOz0uf9BJ2ENtvOScQ7IsS321QhYbwKn7qhHKKP8cKj02rTDvVRMWvwQ1ZP0mZWsBprQ==" saltValue="CjXqBRFbKezlWOFV37MnDQ==" spinCount="100000" sqref="GO719" name="Rango2_30_2_17_1"/>
    <protectedRange algorithmName="SHA-512" hashValue="EEHzbvEYwO1eufllBljOz0uf9BJ2ENtvOScQ7IsS321QhYbwKn7qhHKKP8cKj02rTDvVRMWvwQ1ZP0mZWsBprQ==" saltValue="CjXqBRFbKezlWOFV37MnDQ==" spinCount="100000" sqref="GR718:GS718" name="Rango2_30_2_33_3"/>
    <protectedRange algorithmName="SHA-512" hashValue="EEHzbvEYwO1eufllBljOz0uf9BJ2ENtvOScQ7IsS321QhYbwKn7qhHKKP8cKj02rTDvVRMWvwQ1ZP0mZWsBprQ==" saltValue="CjXqBRFbKezlWOFV37MnDQ==" spinCount="100000" sqref="GR719:GS719" name="Rango2_30_2_34_1"/>
    <protectedRange algorithmName="SHA-512" hashValue="EEHzbvEYwO1eufllBljOz0uf9BJ2ENtvOScQ7IsS321QhYbwKn7qhHKKP8cKj02rTDvVRMWvwQ1ZP0mZWsBprQ==" saltValue="CjXqBRFbKezlWOFV37MnDQ==" spinCount="100000" sqref="GX718" name="Rango2_30_2_50_4"/>
    <protectedRange algorithmName="SHA-512" hashValue="EEHzbvEYwO1eufllBljOz0uf9BJ2ENtvOScQ7IsS321QhYbwKn7qhHKKP8cKj02rTDvVRMWvwQ1ZP0mZWsBprQ==" saltValue="CjXqBRFbKezlWOFV37MnDQ==" spinCount="100000" sqref="GX719" name="Rango2_30_2_51_2"/>
    <protectedRange algorithmName="SHA-512" hashValue="q2z5hEFmXS0v2chiPTC/VCoDWNlnhp+Xe6Ybfxe48vIsnB/KTJQxJv+pFUnCXfZ9T6vyJopuqFFNROfQTW/JUw==" saltValue="IctfdGJb5tOTpq+KPi9vww==" spinCount="100000" sqref="IE718:IG718" name="Rango2_88_39_67_10"/>
    <protectedRange algorithmName="SHA-512" hashValue="q2z5hEFmXS0v2chiPTC/VCoDWNlnhp+Xe6Ybfxe48vIsnB/KTJQxJv+pFUnCXfZ9T6vyJopuqFFNROfQTW/JUw==" saltValue="IctfdGJb5tOTpq+KPi9vww==" spinCount="100000" sqref="IE719:IG719" name="Rango2_88_39_68_1"/>
    <protectedRange algorithmName="SHA-512" hashValue="9+DNppQbWrLYYUMoJ+lyQctV2bX3Vq9kZnegLbpjTLP49It2ovUbcartuoQTeXgP+TGpY//7mDH/UQlFCKDGiA==" saltValue="KUnni6YEm00anzSSvyLqQA==" spinCount="100000" sqref="EZ720:FB720" name="Rango2_73_3"/>
    <protectedRange algorithmName="SHA-512" hashValue="pL4tgTKqwEsWSIEGFTBd+4pvEhE7d5Q99Eijs+L/Y1rhA0saQGGRJw5Pv2HLOP0quglztFwB6WVnQ1YGxd4AiQ==" saltValue="IF5mhk2RcoEjrcYppes1VA==" spinCount="100000" sqref="FU720" name="Rango2_30_18_3"/>
    <protectedRange algorithmName="SHA-512" hashValue="Umj9+5Ys20VQPxBFtc6qE5LtKKSgPKwit+B8dd4XnEUaLfBM2ozpkEC4YxwK0SbBiAHDDex+pY+LomQ0lyuamQ==" saltValue="N2/MCRws+mmA+NXw0axolg==" spinCount="100000" sqref="FZ720" name="Rango2_31_2_17_2"/>
    <protectedRange algorithmName="SHA-512" hashValue="Rgskw+AQdeJ5qbJdarzTa3SCkJfDGziy0Uan5N0F3IWn/H3Z/e+VcB56R7Nes7MPxNHewNP1sSSucVjz3iTLeA==" saltValue="qKZH3DnwaZHBzy3cBZo1qQ==" spinCount="100000" sqref="GG720" name="Rango2_31_28_17_3"/>
    <protectedRange algorithmName="SHA-512" hashValue="Umj9+5Ys20VQPxBFtc6qE5LtKKSgPKwit+B8dd4XnEUaLfBM2ozpkEC4YxwK0SbBiAHDDex+pY+LomQ0lyuamQ==" saltValue="N2/MCRws+mmA+NXw0axolg==" spinCount="100000" sqref="GF720" name="Rango2_31_2_51_3"/>
    <protectedRange algorithmName="SHA-512" hashValue="EEHzbvEYwO1eufllBljOz0uf9BJ2ENtvOScQ7IsS321QhYbwKn7qhHKKP8cKj02rTDvVRMWvwQ1ZP0mZWsBprQ==" saltValue="CjXqBRFbKezlWOFV37MnDQ==" spinCount="100000" sqref="GO720" name="Rango2_30_2_17_2"/>
    <protectedRange algorithmName="SHA-512" hashValue="EEHzbvEYwO1eufllBljOz0uf9BJ2ENtvOScQ7IsS321QhYbwKn7qhHKKP8cKj02rTDvVRMWvwQ1ZP0mZWsBprQ==" saltValue="CjXqBRFbKezlWOFV37MnDQ==" spinCount="100000" sqref="GR720:GS720" name="Rango2_30_2_34_2"/>
    <protectedRange algorithmName="SHA-512" hashValue="EEHzbvEYwO1eufllBljOz0uf9BJ2ENtvOScQ7IsS321QhYbwKn7qhHKKP8cKj02rTDvVRMWvwQ1ZP0mZWsBprQ==" saltValue="CjXqBRFbKezlWOFV37MnDQ==" spinCount="100000" sqref="GX720" name="Rango2_30_2_51_3"/>
    <protectedRange algorithmName="SHA-512" hashValue="q2z5hEFmXS0v2chiPTC/VCoDWNlnhp+Xe6Ybfxe48vIsnB/KTJQxJv+pFUnCXfZ9T6vyJopuqFFNROfQTW/JUw==" saltValue="IctfdGJb5tOTpq+KPi9vww==" spinCount="100000" sqref="IE720:IG720" name="Rango2_88_39_68_2"/>
    <protectedRange algorithmName="SHA-512" hashValue="9+DNppQbWrLYYUMoJ+lyQctV2bX3Vq9kZnegLbpjTLP49It2ovUbcartuoQTeXgP+TGpY//7mDH/UQlFCKDGiA==" saltValue="KUnni6YEm00anzSSvyLqQA==" spinCount="100000" sqref="EZ721:FB721" name="Rango2_73_4"/>
    <protectedRange algorithmName="SHA-512" hashValue="pL4tgTKqwEsWSIEGFTBd+4pvEhE7d5Q99Eijs+L/Y1rhA0saQGGRJw5Pv2HLOP0quglztFwB6WVnQ1YGxd4AiQ==" saltValue="IF5mhk2RcoEjrcYppes1VA==" spinCount="100000" sqref="FU721" name="Rango2_30_18_4"/>
    <protectedRange algorithmName="SHA-512" hashValue="Umj9+5Ys20VQPxBFtc6qE5LtKKSgPKwit+B8dd4XnEUaLfBM2ozpkEC4YxwK0SbBiAHDDex+pY+LomQ0lyuamQ==" saltValue="N2/MCRws+mmA+NXw0axolg==" spinCount="100000" sqref="FZ721" name="Rango2_31_2_17_3"/>
    <protectedRange algorithmName="SHA-512" hashValue="YXHanhqXL0e4jPrzkCF8r/22WmlCviFUW909WKuG1JOcU0mp0/Huh0aP3EaGYxV2ep0WGu48HsShAy4Ka2uOiw==" saltValue="h/7U5iwJm7DLR4tRVfwZYw==" spinCount="100000" sqref="GD721" name="Rango2_33_18_6"/>
    <protectedRange algorithmName="SHA-512" hashValue="Rgskw+AQdeJ5qbJdarzTa3SCkJfDGziy0Uan5N0F3IWn/H3Z/e+VcB56R7Nes7MPxNHewNP1sSSucVjz3iTLeA==" saltValue="qKZH3DnwaZHBzy3cBZo1qQ==" spinCount="100000" sqref="GG721" name="Rango2_31_28_17_4"/>
    <protectedRange algorithmName="SHA-512" hashValue="Umj9+5Ys20VQPxBFtc6qE5LtKKSgPKwit+B8dd4XnEUaLfBM2ozpkEC4YxwK0SbBiAHDDex+pY+LomQ0lyuamQ==" saltValue="N2/MCRws+mmA+NXw0axolg==" spinCount="100000" sqref="GF721" name="Rango2_31_2_51_4"/>
    <protectedRange algorithmName="SHA-512" hashValue="EEHzbvEYwO1eufllBljOz0uf9BJ2ENtvOScQ7IsS321QhYbwKn7qhHKKP8cKj02rTDvVRMWvwQ1ZP0mZWsBprQ==" saltValue="CjXqBRFbKezlWOFV37MnDQ==" spinCount="100000" sqref="GO721" name="Rango2_30_2_17_3"/>
    <protectedRange algorithmName="SHA-512" hashValue="EEHzbvEYwO1eufllBljOz0uf9BJ2ENtvOScQ7IsS321QhYbwKn7qhHKKP8cKj02rTDvVRMWvwQ1ZP0mZWsBprQ==" saltValue="CjXqBRFbKezlWOFV37MnDQ==" spinCount="100000" sqref="GR721:GS721" name="Rango2_30_2_34_3"/>
    <protectedRange algorithmName="SHA-512" hashValue="EEHzbvEYwO1eufllBljOz0uf9BJ2ENtvOScQ7IsS321QhYbwKn7qhHKKP8cKj02rTDvVRMWvwQ1ZP0mZWsBprQ==" saltValue="CjXqBRFbKezlWOFV37MnDQ==" spinCount="100000" sqref="GX721" name="Rango2_30_2_51_4"/>
    <protectedRange algorithmName="SHA-512" hashValue="q2z5hEFmXS0v2chiPTC/VCoDWNlnhp+Xe6Ybfxe48vIsnB/KTJQxJv+pFUnCXfZ9T6vyJopuqFFNROfQTW/JUw==" saltValue="IctfdGJb5tOTpq+KPi9vww==" spinCount="100000" sqref="IE721:IG721" name="Rango2_88_39_68_3"/>
    <protectedRange algorithmName="SHA-512" hashValue="pL4tgTKqwEsWSIEGFTBd+4pvEhE7d5Q99Eijs+L/Y1rhA0saQGGRJw5Pv2HLOP0quglztFwB6WVnQ1YGxd4AiQ==" saltValue="IF5mhk2RcoEjrcYppes1VA==" spinCount="100000" sqref="FU722" name="Rango2_30_18_5"/>
    <protectedRange algorithmName="SHA-512" hashValue="Umj9+5Ys20VQPxBFtc6qE5LtKKSgPKwit+B8dd4XnEUaLfBM2ozpkEC4YxwK0SbBiAHDDex+pY+LomQ0lyuamQ==" saltValue="N2/MCRws+mmA+NXw0axolg==" spinCount="100000" sqref="FZ722" name="Rango2_31_2_17_4"/>
    <protectedRange algorithmName="SHA-512" hashValue="YXHanhqXL0e4jPrzkCF8r/22WmlCviFUW909WKuG1JOcU0mp0/Huh0aP3EaGYxV2ep0WGu48HsShAy4Ka2uOiw==" saltValue="h/7U5iwJm7DLR4tRVfwZYw==" spinCount="100000" sqref="GD722" name="Rango2_33_18_7"/>
    <protectedRange algorithmName="SHA-512" hashValue="EEHzbvEYwO1eufllBljOz0uf9BJ2ENtvOScQ7IsS321QhYbwKn7qhHKKP8cKj02rTDvVRMWvwQ1ZP0mZWsBprQ==" saltValue="CjXqBRFbKezlWOFV37MnDQ==" spinCount="100000" sqref="GO722" name="Rango2_30_2_17_4"/>
    <protectedRange algorithmName="SHA-512" hashValue="EEHzbvEYwO1eufllBljOz0uf9BJ2ENtvOScQ7IsS321QhYbwKn7qhHKKP8cKj02rTDvVRMWvwQ1ZP0mZWsBprQ==" saltValue="CjXqBRFbKezlWOFV37MnDQ==" spinCount="100000" sqref="GR722:GS722" name="Rango2_30_2_34_4"/>
    <protectedRange algorithmName="SHA-512" hashValue="EEHzbvEYwO1eufllBljOz0uf9BJ2ENtvOScQ7IsS321QhYbwKn7qhHKKP8cKj02rTDvVRMWvwQ1ZP0mZWsBprQ==" saltValue="CjXqBRFbKezlWOFV37MnDQ==" spinCount="100000" sqref="GX722" name="Rango2_30_2_51_5"/>
    <protectedRange algorithmName="SHA-512" hashValue="q2z5hEFmXS0v2chiPTC/VCoDWNlnhp+Xe6Ybfxe48vIsnB/KTJQxJv+pFUnCXfZ9T6vyJopuqFFNROfQTW/JUw==" saltValue="IctfdGJb5tOTpq+KPi9vww==" spinCount="100000" sqref="IE722:IG722" name="Rango2_88_39_68_4"/>
    <protectedRange algorithmName="SHA-512" hashValue="Umj9+5Ys20VQPxBFtc6qE5LtKKSgPKwit+B8dd4XnEUaLfBM2ozpkEC4YxwK0SbBiAHDDex+pY+LomQ0lyuamQ==" saltValue="N2/MCRws+mmA+NXw0axolg==" spinCount="100000" sqref="FZ723" name="Rango2_31_2_17_5"/>
    <protectedRange algorithmName="SHA-512" hashValue="EEHzbvEYwO1eufllBljOz0uf9BJ2ENtvOScQ7IsS321QhYbwKn7qhHKKP8cKj02rTDvVRMWvwQ1ZP0mZWsBprQ==" saltValue="CjXqBRFbKezlWOFV37MnDQ==" spinCount="100000" sqref="GO723" name="Rango2_30_2_17_5"/>
    <protectedRange algorithmName="SHA-512" hashValue="EEHzbvEYwO1eufllBljOz0uf9BJ2ENtvOScQ7IsS321QhYbwKn7qhHKKP8cKj02rTDvVRMWvwQ1ZP0mZWsBprQ==" saltValue="CjXqBRFbKezlWOFV37MnDQ==" spinCount="100000" sqref="GR723:GS723" name="Rango2_30_2_34_5"/>
    <protectedRange algorithmName="SHA-512" hashValue="EEHzbvEYwO1eufllBljOz0uf9BJ2ENtvOScQ7IsS321QhYbwKn7qhHKKP8cKj02rTDvVRMWvwQ1ZP0mZWsBprQ==" saltValue="CjXqBRFbKezlWOFV37MnDQ==" spinCount="100000" sqref="GX723" name="Rango2_30_2_51_6"/>
    <protectedRange algorithmName="SHA-512" hashValue="q2z5hEFmXS0v2chiPTC/VCoDWNlnhp+Xe6Ybfxe48vIsnB/KTJQxJv+pFUnCXfZ9T6vyJopuqFFNROfQTW/JUw==" saltValue="IctfdGJb5tOTpq+KPi9vww==" spinCount="100000" sqref="IE723:IG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N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N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N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N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N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N749 J749 D749:H749" name="Rango2_10_53_2"/>
    <protectedRange sqref="I750" name="Rango2_61_1_1"/>
    <protectedRange sqref="K750" name="Rango2_88_4_4_1_1"/>
    <protectedRange sqref="L750:N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N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N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B739:BJ739 BW739:BZ739" name="Rango2_88_99_71_1"/>
    <protectedRange algorithmName="SHA-512" hashValue="fMbmUM1DQ7FuAPRNvFL5mPdHUYjQnlLFhkuaxvHguaqR7aWyDxcmJs0jLYQfQKY+oyhsMb4Lew4VL6i7um3/ew==" saltValue="ydaTm0CeH8+/cYqoL/AMaQ==" spinCount="100000" sqref="AV739 AX739:BA739" name="Rango2_88_91_70_1"/>
    <protectedRange algorithmName="SHA-512" hashValue="CHipOQaT63FWw628cQcXXJRZlrbNZ7OgmnEbDx38UmmH7z19GRYEzXFiVOzHAy1OAaAbST7g2bHZHDKQp2qm3w==" saltValue="iRVuL+373yLHv0ZHzS9qog==" spinCount="100000" sqref="AH739:AI739 AK739 AM739" name="Rango2_88_7_5_75_1"/>
    <protectedRange algorithmName="SHA-512" hashValue="NkG6oHuDGvGBEiLAAq8MEJHEfLQUMyjihfH+DBXhT+eQW0r1yri7tOJEFRM9nbOejjjXiviq9RFo7KB7wF+xJA==" saltValue="bpjB0AAANu2X/PeR3eiFkA==" spinCount="100000" sqref="AN739:AT739" name="Rango2_88_65_70_1"/>
    <protectedRange algorithmName="SHA-512" hashValue="fPHvtIAf3pQeZUoAI9C2/vdXMHBpqqEq+67P5Ypyu4+9IWqs3yc9TZcMWQ0THLxUwqseQPyVvakuYFtCwJHsxA==" saltValue="QHIogSs2PrwAfdqa9PAOFQ==" spinCount="100000" sqref="AD739" name="Rango2_88_5_5_19_1"/>
    <protectedRange algorithmName="SHA-512" hashValue="LEEeiU6pKqm7TAP46VGlz0q+evvFwpT/0iLpRuWuQ7MacbP0OGL1/FSmrIEOg2rb6M+Jla2bPbVWiGag27j87w==" saltValue="HEVt+pS5OloNDlqSnzGLLw==" spinCount="100000" sqref="AJ739" name="Rango2_8_7_69_1"/>
    <protectedRange algorithmName="SHA-512" hashValue="q2z5hEFmXS0v2chiPTC/VCoDWNlnhp+Xe6Ybfxe48vIsnB/KTJQxJv+pFUnCXfZ9T6vyJopuqFFNROfQTW/JUw==" saltValue="IctfdGJb5tOTpq+KPi9vww==" spinCount="100000" sqref="AF739:AG739" name="Rango2_88_39_76_1"/>
    <protectedRange algorithmName="SHA-512" hashValue="AYYX88LSDB6RDNMvSqt0KPGWPjBqTk56tMxTOlv5QD61MGTKAAQnSnudvNDWPN0Bbllh2qRQC+P5uq7goxjdrw==" saltValue="i/iPMewnks1FoXYOjKMEVg==" spinCount="100000" sqref="AC739" name="Rango2_87_6_19_1"/>
    <protectedRange algorithmName="SHA-512" hashValue="NUll9P9xh7KbSfMYpMxsRZLfDw/y/AzW2LSWlpXVscBDqiAxmzo71xjs+a2lh+jRa7pceOC849slke4+ZKx8LA==" saltValue="8qbkKpQ+CiQuLnqgShNvXA==" spinCount="100000" sqref="U739" name="Rango2_88_6_20_1"/>
    <protectedRange algorithmName="SHA-512" hashValue="KHhv3JU/LRdRrRTxxkgFceEHPZ5UzadmpZRZR3zmQRnPvkUJZuanRafIJ+qde0IWwLZSvFIQDyUAHq6v6k7XIg==" saltValue="2GKG1kCzVNNcn+vbOPuhJA==" spinCount="100000" sqref="R739" name="Rango2_2_5_15_1"/>
    <protectedRange algorithmName="SHA-512" hashValue="9+DNppQbWrLYYUMoJ+lyQctV2bX3Vq9kZnegLbpjTLP49It2ovUbcartuoQTeXgP+TGpY//7mDH/UQlFCKDGiA==" saltValue="KUnni6YEm00anzSSvyLqQA==" spinCount="100000" sqref="AE739" name="Rango2_48_1"/>
    <protectedRange algorithmName="SHA-512" hashValue="RQ91b7oAw60DVtcgB2vRpial2kSdzJx5guGCTYUwXYkKrtrUHfiYnLf9R+SNpYXlJDYpyEJLhcWwP0EqNN86dQ==" saltValue="W3RbH3zrcY9sy39xNwXNxg==" spinCount="100000" sqref="BB740:BJ740" name="Rango2_88_99_18_2"/>
    <protectedRange algorithmName="SHA-512" hashValue="fMbmUM1DQ7FuAPRNvFL5mPdHUYjQnlLFhkuaxvHguaqR7aWyDxcmJs0jLYQfQKY+oyhsMb4Lew4VL6i7um3/ew==" saltValue="ydaTm0CeH8+/cYqoL/AMaQ==" spinCount="100000" sqref="AX740:BA740" name="Rango2_88_91_18_1"/>
    <protectedRange algorithmName="SHA-512" hashValue="CHipOQaT63FWw628cQcXXJRZlrbNZ7OgmnEbDx38UmmH7z19GRYEzXFiVOzHAy1OAaAbST7g2bHZHDKQp2qm3w==" saltValue="iRVuL+373yLHv0ZHzS9qog==" spinCount="100000" sqref="AK740 AH740:AI740 AM740" name="Rango2_88_7_5_19_3"/>
    <protectedRange algorithmName="SHA-512" hashValue="NkG6oHuDGvGBEiLAAq8MEJHEfLQUMyjihfH+DBXhT+eQW0r1yri7tOJEFRM9nbOejjjXiviq9RFo7KB7wF+xJA==" saltValue="bpjB0AAANu2X/PeR3eiFkA==" spinCount="100000" sqref="AN740:AR740" name="Rango2_88_65_18_1"/>
    <protectedRange algorithmName="SHA-512" hashValue="LEEeiU6pKqm7TAP46VGlz0q+evvFwpT/0iLpRuWuQ7MacbP0OGL1/FSmrIEOg2rb6M+Jla2bPbVWiGag27j87w==" saltValue="HEVt+pS5OloNDlqSnzGLLw==" spinCount="100000" sqref="AJ740" name="Rango2_8_7_18_1"/>
    <protectedRange algorithmName="SHA-512" hashValue="q2z5hEFmXS0v2chiPTC/VCoDWNlnhp+Xe6Ybfxe48vIsnB/KTJQxJv+pFUnCXfZ9T6vyJopuqFFNROfQTW/JUw==" saltValue="IctfdGJb5tOTpq+KPi9vww==" spinCount="100000" sqref="AF740:AG740" name="Rango2_88_39_20_1"/>
    <protectedRange algorithmName="SHA-512" hashValue="RQ91b7oAw60DVtcgB2vRpial2kSdzJx5guGCTYUwXYkKrtrUHfiYnLf9R+SNpYXlJDYpyEJLhcWwP0EqNN86dQ==" saltValue="W3RbH3zrcY9sy39xNwXNxg==" spinCount="100000" sqref="BB743:BJ743" name="Rango2_88_99_56_1"/>
    <protectedRange algorithmName="SHA-512" hashValue="fMbmUM1DQ7FuAPRNvFL5mPdHUYjQnlLFhkuaxvHguaqR7aWyDxcmJs0jLYQfQKY+oyhsMb4Lew4VL6i7um3/ew==" saltValue="ydaTm0CeH8+/cYqoL/AMaQ==" spinCount="100000" sqref="AX743:BA743" name="Rango2_88_91_56_1"/>
    <protectedRange algorithmName="SHA-512" hashValue="CHipOQaT63FWw628cQcXXJRZlrbNZ7OgmnEbDx38UmmH7z19GRYEzXFiVOzHAy1OAaAbST7g2bHZHDKQp2qm3w==" saltValue="iRVuL+373yLHv0ZHzS9qog==" spinCount="100000" sqref="AK743 AH743:AI743 AM743" name="Rango2_88_7_5_57_1"/>
    <protectedRange algorithmName="SHA-512" hashValue="NkG6oHuDGvGBEiLAAq8MEJHEfLQUMyjihfH+DBXhT+eQW0r1yri7tOJEFRM9nbOejjjXiviq9RFo7KB7wF+xJA==" saltValue="bpjB0AAANu2X/PeR3eiFkA==" spinCount="100000" sqref="AN743:AR743" name="Rango2_88_65_56_1"/>
    <protectedRange algorithmName="SHA-512" hashValue="LEEeiU6pKqm7TAP46VGlz0q+evvFwpT/0iLpRuWuQ7MacbP0OGL1/FSmrIEOg2rb6M+Jla2bPbVWiGag27j87w==" saltValue="HEVt+pS5OloNDlqSnzGLLw==" spinCount="100000" sqref="AJ743" name="Rango2_8_7_56_1"/>
    <protectedRange algorithmName="SHA-512" hashValue="q2z5hEFmXS0v2chiPTC/VCoDWNlnhp+Xe6Ybfxe48vIsnB/KTJQxJv+pFUnCXfZ9T6vyJopuqFFNROfQTW/JUw==" saltValue="IctfdGJb5tOTpq+KPi9vww==" spinCount="100000" sqref="AF743:AG743" name="Rango2_88_39_70_1"/>
    <protectedRange algorithmName="SHA-512" hashValue="RQ91b7oAw60DVtcgB2vRpial2kSdzJx5guGCTYUwXYkKrtrUHfiYnLf9R+SNpYXlJDYpyEJLhcWwP0EqNN86dQ==" saltValue="W3RbH3zrcY9sy39xNwXNxg==" spinCount="100000" sqref="BB744:BJ744 BW744:BZ744" name="Rango2_88_99_68_1"/>
    <protectedRange algorithmName="SHA-512" hashValue="fMbmUM1DQ7FuAPRNvFL5mPdHUYjQnlLFhkuaxvHguaqR7aWyDxcmJs0jLYQfQKY+oyhsMb4Lew4VL6i7um3/ew==" saltValue="ydaTm0CeH8+/cYqoL/AMaQ==" spinCount="100000" sqref="AV744 AX744:BA744" name="Rango2_88_91_67_1"/>
    <protectedRange algorithmName="SHA-512" hashValue="CHipOQaT63FWw628cQcXXJRZlrbNZ7OgmnEbDx38UmmH7z19GRYEzXFiVOzHAy1OAaAbST7g2bHZHDKQp2qm3w==" saltValue="iRVuL+373yLHv0ZHzS9qog==" spinCount="100000" sqref="AH744:AI744 AK744 AM744" name="Rango2_88_7_5_72_1"/>
    <protectedRange algorithmName="SHA-512" hashValue="NkG6oHuDGvGBEiLAAq8MEJHEfLQUMyjihfH+DBXhT+eQW0r1yri7tOJEFRM9nbOejjjXiviq9RFo7KB7wF+xJA==" saltValue="bpjB0AAANu2X/PeR3eiFkA==" spinCount="100000" sqref="AN744:AT744" name="Rango2_88_65_67_1"/>
    <protectedRange algorithmName="SHA-512" hashValue="fPHvtIAf3pQeZUoAI9C2/vdXMHBpqqEq+67P5Ypyu4+9IWqs3yc9TZcMWQ0THLxUwqseQPyVvakuYFtCwJHsxA==" saltValue="QHIogSs2PrwAfdqa9PAOFQ==" spinCount="100000" sqref="AD744" name="Rango2_88_5_5_13_1"/>
    <protectedRange algorithmName="SHA-512" hashValue="LEEeiU6pKqm7TAP46VGlz0q+evvFwpT/0iLpRuWuQ7MacbP0OGL1/FSmrIEOg2rb6M+Jla2bPbVWiGag27j87w==" saltValue="HEVt+pS5OloNDlqSnzGLLw==" spinCount="100000" sqref="AJ744" name="Rango2_8_7_66_1"/>
    <protectedRange algorithmName="SHA-512" hashValue="q2z5hEFmXS0v2chiPTC/VCoDWNlnhp+Xe6Ybfxe48vIsnB/KTJQxJv+pFUnCXfZ9T6vyJopuqFFNROfQTW/JUw==" saltValue="IctfdGJb5tOTpq+KPi9vww==" spinCount="100000" sqref="AF744:AG744" name="Rango2_88_39_73_1"/>
    <protectedRange algorithmName="SHA-512" hashValue="AYYX88LSDB6RDNMvSqt0KPGWPjBqTk56tMxTOlv5QD61MGTKAAQnSnudvNDWPN0Bbllh2qRQC+P5uq7goxjdrw==" saltValue="i/iPMewnks1FoXYOjKMEVg==" spinCount="100000" sqref="AC744" name="Rango2_87_6_13_1"/>
    <protectedRange algorithmName="SHA-512" hashValue="NUll9P9xh7KbSfMYpMxsRZLfDw/y/AzW2LSWlpXVscBDqiAxmzo71xjs+a2lh+jRa7pceOC849slke4+ZKx8LA==" saltValue="8qbkKpQ+CiQuLnqgShNvXA==" spinCount="100000" sqref="U744" name="Rango2_88_6_14_2"/>
    <protectedRange algorithmName="SHA-512" hashValue="KHhv3JU/LRdRrRTxxkgFceEHPZ5UzadmpZRZR3zmQRnPvkUJZuanRafIJ+qde0IWwLZSvFIQDyUAHq6v6k7XIg==" saltValue="2GKG1kCzVNNcn+vbOPuhJA==" spinCount="100000" sqref="R744" name="Rango2_2_5_9_6"/>
    <protectedRange algorithmName="SHA-512" hashValue="RQ91b7oAw60DVtcgB2vRpial2kSdzJx5guGCTYUwXYkKrtrUHfiYnLf9R+SNpYXlJDYpyEJLhcWwP0EqNN86dQ==" saltValue="W3RbH3zrcY9sy39xNwXNxg==" spinCount="100000" sqref="BB745:BJ745 BW745:BZ745" name="Rango2_88_99_68_2"/>
    <protectedRange algorithmName="SHA-512" hashValue="fMbmUM1DQ7FuAPRNvFL5mPdHUYjQnlLFhkuaxvHguaqR7aWyDxcmJs0jLYQfQKY+oyhsMb4Lew4VL6i7um3/ew==" saltValue="ydaTm0CeH8+/cYqoL/AMaQ==" spinCount="100000" sqref="AV745 AX745:BA745" name="Rango2_88_91_67_2"/>
    <protectedRange algorithmName="SHA-512" hashValue="CHipOQaT63FWw628cQcXXJRZlrbNZ7OgmnEbDx38UmmH7z19GRYEzXFiVOzHAy1OAaAbST7g2bHZHDKQp2qm3w==" saltValue="iRVuL+373yLHv0ZHzS9qog==" spinCount="100000" sqref="AH745:AI745 AK745 AM745" name="Rango2_88_7_5_72_2"/>
    <protectedRange algorithmName="SHA-512" hashValue="NkG6oHuDGvGBEiLAAq8MEJHEfLQUMyjihfH+DBXhT+eQW0r1yri7tOJEFRM9nbOejjjXiviq9RFo7KB7wF+xJA==" saltValue="bpjB0AAANu2X/PeR3eiFkA==" spinCount="100000" sqref="AN745:AT745" name="Rango2_88_65_67_2"/>
    <protectedRange algorithmName="SHA-512" hashValue="fPHvtIAf3pQeZUoAI9C2/vdXMHBpqqEq+67P5Ypyu4+9IWqs3yc9TZcMWQ0THLxUwqseQPyVvakuYFtCwJHsxA==" saltValue="QHIogSs2PrwAfdqa9PAOFQ==" spinCount="100000" sqref="AD745" name="Rango2_88_5_5_13_2"/>
    <protectedRange algorithmName="SHA-512" hashValue="LEEeiU6pKqm7TAP46VGlz0q+evvFwpT/0iLpRuWuQ7MacbP0OGL1/FSmrIEOg2rb6M+Jla2bPbVWiGag27j87w==" saltValue="HEVt+pS5OloNDlqSnzGLLw==" spinCount="100000" sqref="AJ745" name="Rango2_8_7_66_2"/>
    <protectedRange algorithmName="SHA-512" hashValue="q2z5hEFmXS0v2chiPTC/VCoDWNlnhp+Xe6Ybfxe48vIsnB/KTJQxJv+pFUnCXfZ9T6vyJopuqFFNROfQTW/JUw==" saltValue="IctfdGJb5tOTpq+KPi9vww==" spinCount="100000" sqref="AF745:AG745" name="Rango2_88_39_73_2"/>
    <protectedRange algorithmName="SHA-512" hashValue="AYYX88LSDB6RDNMvSqt0KPGWPjBqTk56tMxTOlv5QD61MGTKAAQnSnudvNDWPN0Bbllh2qRQC+P5uq7goxjdrw==" saltValue="i/iPMewnks1FoXYOjKMEVg==" spinCount="100000" sqref="AC745" name="Rango2_87_6_13_2"/>
    <protectedRange algorithmName="SHA-512" hashValue="NUll9P9xh7KbSfMYpMxsRZLfDw/y/AzW2LSWlpXVscBDqiAxmzo71xjs+a2lh+jRa7pceOC849slke4+ZKx8LA==" saltValue="8qbkKpQ+CiQuLnqgShNvXA==" spinCount="100000" sqref="U745" name="Rango2_88_6_14_3"/>
    <protectedRange algorithmName="SHA-512" hashValue="KHhv3JU/LRdRrRTxxkgFceEHPZ5UzadmpZRZR3zmQRnPvkUJZuanRafIJ+qde0IWwLZSvFIQDyUAHq6v6k7XIg==" saltValue="2GKG1kCzVNNcn+vbOPuhJA==" spinCount="100000" sqref="R745" name="Rango2_2_5_9_7"/>
    <protectedRange algorithmName="SHA-512" hashValue="XZw03RosI/l0z9FxmTtF29EdZ7P+4+ybhqoaAAUmURojSR5XbGfjC4f2i8gMqfY+RI9JvfdCA6PSh9TduXfUxA==" saltValue="5TPtLq2WoiRSae/yaDPnTw==" spinCount="100000" sqref="P746" name="Rango2_99_9_3"/>
    <protectedRange algorithmName="SHA-512" hashValue="CHipOQaT63FWw628cQcXXJRZlrbNZ7OgmnEbDx38UmmH7z19GRYEzXFiVOzHAy1OAaAbST7g2bHZHDKQp2qm3w==" saltValue="iRVuL+373yLHv0ZHzS9qog==" spinCount="100000" sqref="AK746 AH746:AI746" name="Rango2_88_7_5_16_4"/>
    <protectedRange algorithmName="SHA-512" hashValue="fPHvtIAf3pQeZUoAI9C2/vdXMHBpqqEq+67P5Ypyu4+9IWqs3yc9TZcMWQ0THLxUwqseQPyVvakuYFtCwJHsxA==" saltValue="QHIogSs2PrwAfdqa9PAOFQ==" spinCount="100000" sqref="AD746" name="Rango2_88_5_5_29_1"/>
    <protectedRange algorithmName="SHA-512" hashValue="LEEeiU6pKqm7TAP46VGlz0q+evvFwpT/0iLpRuWuQ7MacbP0OGL1/FSmrIEOg2rb6M+Jla2bPbVWiGag27j87w==" saltValue="HEVt+pS5OloNDlqSnzGLLw==" spinCount="100000" sqref="AJ746" name="Rango2_8_7_15_1"/>
    <protectedRange algorithmName="SHA-512" hashValue="q2z5hEFmXS0v2chiPTC/VCoDWNlnhp+Xe6Ybfxe48vIsnB/KTJQxJv+pFUnCXfZ9T6vyJopuqFFNROfQTW/JUw==" saltValue="IctfdGJb5tOTpq+KPi9vww==" spinCount="100000" sqref="AF746:AG746" name="Rango2_88_39_17_7"/>
    <protectedRange algorithmName="SHA-512" hashValue="AYYX88LSDB6RDNMvSqt0KPGWPjBqTk56tMxTOlv5QD61MGTKAAQnSnudvNDWPN0Bbllh2qRQC+P5uq7goxjdrw==" saltValue="i/iPMewnks1FoXYOjKMEVg==" spinCount="100000" sqref="AC746" name="Rango2_87_6_30_1"/>
    <protectedRange algorithmName="SHA-512" hashValue="NUll9P9xh7KbSfMYpMxsRZLfDw/y/AzW2LSWlpXVscBDqiAxmzo71xjs+a2lh+jRa7pceOC849slke4+ZKx8LA==" saltValue="8qbkKpQ+CiQuLnqgShNvXA==" spinCount="100000" sqref="U746" name="Rango2_88_6_30_1"/>
    <protectedRange algorithmName="SHA-512" hashValue="KHhv3JU/LRdRrRTxxkgFceEHPZ5UzadmpZRZR3zmQRnPvkUJZuanRafIJ+qde0IWwLZSvFIQDyUAHq6v6k7XIg==" saltValue="2GKG1kCzVNNcn+vbOPuhJA==" spinCount="100000" sqref="R746" name="Rango2_2_5_25_1"/>
    <protectedRange algorithmName="SHA-512" hashValue="XZw03RosI/l0z9FxmTtF29EdZ7P+4+ybhqoaAAUmURojSR5XbGfjC4f2i8gMqfY+RI9JvfdCA6PSh9TduXfUxA==" saltValue="5TPtLq2WoiRSae/yaDPnTw==" spinCount="100000" sqref="V746:AB746 S746:T746" name="Rango2_99_9_1_1"/>
    <protectedRange algorithmName="SHA-512" hashValue="9+DNppQbWrLYYUMoJ+lyQctV2bX3Vq9kZnegLbpjTLP49It2ovUbcartuoQTeXgP+TGpY//7mDH/UQlFCKDGiA==" saltValue="KUnni6YEm00anzSSvyLqQA==" spinCount="100000" sqref="AE746" name="Rango2_45_6"/>
    <protectedRange algorithmName="SHA-512" hashValue="RQ91b7oAw60DVtcgB2vRpial2kSdzJx5guGCTYUwXYkKrtrUHfiYnLf9R+SNpYXlJDYpyEJLhcWwP0EqNN86dQ==" saltValue="W3RbH3zrcY9sy39xNwXNxg==" spinCount="100000" sqref="BB746:BJ746" name="Rango2_88_99_15_1"/>
    <protectedRange algorithmName="SHA-512" hashValue="fMbmUM1DQ7FuAPRNvFL5mPdHUYjQnlLFhkuaxvHguaqR7aWyDxcmJs0jLYQfQKY+oyhsMb4Lew4VL6i7um3/ew==" saltValue="ydaTm0CeH8+/cYqoL/AMaQ==" spinCount="100000" sqref="AX746:BA746 AV746" name="Rango2_88_91_15_1"/>
    <protectedRange algorithmName="SHA-512" hashValue="CHipOQaT63FWw628cQcXXJRZlrbNZ7OgmnEbDx38UmmH7z19GRYEzXFiVOzHAy1OAaAbST7g2bHZHDKQp2qm3w==" saltValue="iRVuL+373yLHv0ZHzS9qog==" spinCount="100000" sqref="AM746" name="Rango2_88_7_5_16_1_1"/>
    <protectedRange algorithmName="SHA-512" hashValue="NkG6oHuDGvGBEiLAAq8MEJHEfLQUMyjihfH+DBXhT+eQW0r1yri7tOJEFRM9nbOejjjXiviq9RFo7KB7wF+xJA==" saltValue="bpjB0AAANu2X/PeR3eiFkA==" spinCount="100000" sqref="AN746:AT746" name="Rango2_88_65_15_1"/>
    <protectedRange algorithmName="SHA-512" hashValue="XZw03RosI/l0z9FxmTtF29EdZ7P+4+ybhqoaAAUmURojSR5XbGfjC4f2i8gMqfY+RI9JvfdCA6PSh9TduXfUxA==" saltValue="5TPtLq2WoiRSae/yaDPnTw==" spinCount="100000" sqref="BK746:BL746 AW746 AU746" name="Rango2_99_9_2_1"/>
    <protectedRange algorithmName="SHA-512" hashValue="RQ91b7oAw60DVtcgB2vRpial2kSdzJx5guGCTYUwXYkKrtrUHfiYnLf9R+SNpYXlJDYpyEJLhcWwP0EqNN86dQ==" saltValue="W3RbH3zrcY9sy39xNwXNxg==" spinCount="100000" sqref="BW746:BZ746" name="Rango2_88_99_15_1_1"/>
    <protectedRange algorithmName="SHA-512" hashValue="XZw03RosI/l0z9FxmTtF29EdZ7P+4+ybhqoaAAUmURojSR5XbGfjC4f2i8gMqfY+RI9JvfdCA6PSh9TduXfUxA==" saltValue="5TPtLq2WoiRSae/yaDPnTw==" spinCount="100000" sqref="CA746:CC746 BS746:BV746" name="Rango2_99_9_3_1"/>
    <protectedRange algorithmName="SHA-512" hashValue="XZw03RosI/l0z9FxmTtF29EdZ7P+4+ybhqoaAAUmURojSR5XbGfjC4f2i8gMqfY+RI9JvfdCA6PSh9TduXfUxA==" saltValue="5TPtLq2WoiRSae/yaDPnTw==" spinCount="100000" sqref="CF746:CG746" name="Rango2_99_9_4"/>
    <protectedRange algorithmName="SHA-512" hashValue="XZw03RosI/l0z9FxmTtF29EdZ7P+4+ybhqoaAAUmURojSR5XbGfjC4f2i8gMqfY+RI9JvfdCA6PSh9TduXfUxA==" saltValue="5TPtLq2WoiRSae/yaDPnTw==" spinCount="100000" sqref="CK746:CL746" name="Rango2_99_9_5"/>
    <protectedRange algorithmName="SHA-512" hashValue="XZw03RosI/l0z9FxmTtF29EdZ7P+4+ybhqoaAAUmURojSR5XbGfjC4f2i8gMqfY+RI9JvfdCA6PSh9TduXfUxA==" saltValue="5TPtLq2WoiRSae/yaDPnTw==" spinCount="100000" sqref="CQ746:CR746" name="Rango2_99_9_6"/>
    <protectedRange algorithmName="SHA-512" hashValue="XZw03RosI/l0z9FxmTtF29EdZ7P+4+ybhqoaAAUmURojSR5XbGfjC4f2i8gMqfY+RI9JvfdCA6PSh9TduXfUxA==" saltValue="5TPtLq2WoiRSae/yaDPnTw==" spinCount="100000" sqref="CT746:CU746" name="Rango2_99_9_7"/>
    <protectedRange algorithmName="SHA-512" hashValue="XZw03RosI/l0z9FxmTtF29EdZ7P+4+ybhqoaAAUmURojSR5XbGfjC4f2i8gMqfY+RI9JvfdCA6PSh9TduXfUxA==" saltValue="5TPtLq2WoiRSae/yaDPnTw==" spinCount="100000" sqref="CW746:CZ746" name="Rango2_99_9_8"/>
    <protectedRange algorithmName="SHA-512" hashValue="XZw03RosI/l0z9FxmTtF29EdZ7P+4+ybhqoaAAUmURojSR5XbGfjC4f2i8gMqfY+RI9JvfdCA6PSh9TduXfUxA==" saltValue="5TPtLq2WoiRSae/yaDPnTw==" spinCount="100000" sqref="DB746:DM746" name="Rango2_99_9_9"/>
    <protectedRange algorithmName="SHA-512" hashValue="XZw03RosI/l0z9FxmTtF29EdZ7P+4+ybhqoaAAUmURojSR5XbGfjC4f2i8gMqfY+RI9JvfdCA6PSh9TduXfUxA==" saltValue="5TPtLq2WoiRSae/yaDPnTw==" spinCount="100000" sqref="CL747" name="Rango2_99_9_5_1"/>
    <protectedRange algorithmName="SHA-512" hashValue="XZw03RosI/l0z9FxmTtF29EdZ7P+4+ybhqoaAAUmURojSR5XbGfjC4f2i8gMqfY+RI9JvfdCA6PSh9TduXfUxA==" saltValue="5TPtLq2WoiRSae/yaDPnTw==" spinCount="100000" sqref="DG747:DM747" name="Rango2_99_9_9_1"/>
    <protectedRange algorithmName="SHA-512" hashValue="RQ91b7oAw60DVtcgB2vRpial2kSdzJx5guGCTYUwXYkKrtrUHfiYnLf9R+SNpYXlJDYpyEJLhcWwP0EqNN86dQ==" saltValue="W3RbH3zrcY9sy39xNwXNxg==" spinCount="100000" sqref="BB747:BJ747" name="Rango2_88_99_70_1"/>
    <protectedRange algorithmName="SHA-512" hashValue="fMbmUM1DQ7FuAPRNvFL5mPdHUYjQnlLFhkuaxvHguaqR7aWyDxcmJs0jLYQfQKY+oyhsMb4Lew4VL6i7um3/ew==" saltValue="ydaTm0CeH8+/cYqoL/AMaQ==" spinCount="100000" sqref="AX747:BA747" name="Rango2_88_91_69_1"/>
    <protectedRange algorithmName="SHA-512" hashValue="CHipOQaT63FWw628cQcXXJRZlrbNZ7OgmnEbDx38UmmH7z19GRYEzXFiVOzHAy1OAaAbST7g2bHZHDKQp2qm3w==" saltValue="iRVuL+373yLHv0ZHzS9qog==" spinCount="100000" sqref="AH747:AI747 AM747" name="Rango2_88_7_5_74_1"/>
    <protectedRange algorithmName="SHA-512" hashValue="NkG6oHuDGvGBEiLAAq8MEJHEfLQUMyjihfH+DBXhT+eQW0r1yri7tOJEFRM9nbOejjjXiviq9RFo7KB7wF+xJA==" saltValue="bpjB0AAANu2X/PeR3eiFkA==" spinCount="100000" sqref="AN747:AR747" name="Rango2_88_65_69_1"/>
    <protectedRange algorithmName="SHA-512" hashValue="LEEeiU6pKqm7TAP46VGlz0q+evvFwpT/0iLpRuWuQ7MacbP0OGL1/FSmrIEOg2rb6M+Jla2bPbVWiGag27j87w==" saltValue="HEVt+pS5OloNDlqSnzGLLw==" spinCount="100000" sqref="AJ747" name="Rango2_8_7_68_1"/>
    <protectedRange algorithmName="SHA-512" hashValue="q2z5hEFmXS0v2chiPTC/VCoDWNlnhp+Xe6Ybfxe48vIsnB/KTJQxJv+pFUnCXfZ9T6vyJopuqFFNROfQTW/JUw==" saltValue="IctfdGJb5tOTpq+KPi9vww==" spinCount="100000" sqref="AF747:AG747" name="Rango2_88_39_75_1"/>
    <protectedRange algorithmName="SHA-512" hashValue="XZw03RosI/l0z9FxmTtF29EdZ7P+4+ybhqoaAAUmURojSR5XbGfjC4f2i8gMqfY+RI9JvfdCA6PSh9TduXfUxA==" saltValue="5TPtLq2WoiRSae/yaDPnTw==" spinCount="100000" sqref="P748" name="Rango2_99_9_10"/>
    <protectedRange algorithmName="SHA-512" hashValue="CHipOQaT63FWw628cQcXXJRZlrbNZ7OgmnEbDx38UmmH7z19GRYEzXFiVOzHAy1OAaAbST7g2bHZHDKQp2qm3w==" saltValue="iRVuL+373yLHv0ZHzS9qog==" spinCount="100000" sqref="AK748 AH748:AI748" name="Rango2_88_7_5_16_5"/>
    <protectedRange algorithmName="SHA-512" hashValue="fPHvtIAf3pQeZUoAI9C2/vdXMHBpqqEq+67P5Ypyu4+9IWqs3yc9TZcMWQ0THLxUwqseQPyVvakuYFtCwJHsxA==" saltValue="QHIogSs2PrwAfdqa9PAOFQ==" spinCount="100000" sqref="AD748" name="Rango2_88_5_5_29_2"/>
    <protectedRange algorithmName="SHA-512" hashValue="LEEeiU6pKqm7TAP46VGlz0q+evvFwpT/0iLpRuWuQ7MacbP0OGL1/FSmrIEOg2rb6M+Jla2bPbVWiGag27j87w==" saltValue="HEVt+pS5OloNDlqSnzGLLw==" spinCount="100000" sqref="AJ748" name="Rango2_8_7_15_2"/>
    <protectedRange algorithmName="SHA-512" hashValue="q2z5hEFmXS0v2chiPTC/VCoDWNlnhp+Xe6Ybfxe48vIsnB/KTJQxJv+pFUnCXfZ9T6vyJopuqFFNROfQTW/JUw==" saltValue="IctfdGJb5tOTpq+KPi9vww==" spinCount="100000" sqref="AF748:AG748" name="Rango2_88_39_17_8"/>
    <protectedRange algorithmName="SHA-512" hashValue="AYYX88LSDB6RDNMvSqt0KPGWPjBqTk56tMxTOlv5QD61MGTKAAQnSnudvNDWPN0Bbllh2qRQC+P5uq7goxjdrw==" saltValue="i/iPMewnks1FoXYOjKMEVg==" spinCount="100000" sqref="AC748" name="Rango2_87_6_30_2"/>
    <protectedRange algorithmName="SHA-512" hashValue="NUll9P9xh7KbSfMYpMxsRZLfDw/y/AzW2LSWlpXVscBDqiAxmzo71xjs+a2lh+jRa7pceOC849slke4+ZKx8LA==" saltValue="8qbkKpQ+CiQuLnqgShNvXA==" spinCount="100000" sqref="U748" name="Rango2_88_6_30_2"/>
    <protectedRange algorithmName="SHA-512" hashValue="KHhv3JU/LRdRrRTxxkgFceEHPZ5UzadmpZRZR3zmQRnPvkUJZuanRafIJ+qde0IWwLZSvFIQDyUAHq6v6k7XIg==" saltValue="2GKG1kCzVNNcn+vbOPuhJA==" spinCount="100000" sqref="R748" name="Rango2_2_5_25_2"/>
    <protectedRange algorithmName="SHA-512" hashValue="XZw03RosI/l0z9FxmTtF29EdZ7P+4+ybhqoaAAUmURojSR5XbGfjC4f2i8gMqfY+RI9JvfdCA6PSh9TduXfUxA==" saltValue="5TPtLq2WoiRSae/yaDPnTw==" spinCount="100000" sqref="V748:AB748 S748:T748" name="Rango2_99_9_1_2"/>
    <protectedRange algorithmName="SHA-512" hashValue="9+DNppQbWrLYYUMoJ+lyQctV2bX3Vq9kZnegLbpjTLP49It2ovUbcartuoQTeXgP+TGpY//7mDH/UQlFCKDGiA==" saltValue="KUnni6YEm00anzSSvyLqQA==" spinCount="100000" sqref="AE748" name="Rango2_45_7"/>
    <protectedRange algorithmName="SHA-512" hashValue="RQ91b7oAw60DVtcgB2vRpial2kSdzJx5guGCTYUwXYkKrtrUHfiYnLf9R+SNpYXlJDYpyEJLhcWwP0EqNN86dQ==" saltValue="W3RbH3zrcY9sy39xNwXNxg==" spinCount="100000" sqref="BB748:BJ748" name="Rango2_88_99_15_2"/>
    <protectedRange algorithmName="SHA-512" hashValue="fMbmUM1DQ7FuAPRNvFL5mPdHUYjQnlLFhkuaxvHguaqR7aWyDxcmJs0jLYQfQKY+oyhsMb4Lew4VL6i7um3/ew==" saltValue="ydaTm0CeH8+/cYqoL/AMaQ==" spinCount="100000" sqref="AX748:BA748 AV748" name="Rango2_88_91_15_2"/>
    <protectedRange algorithmName="SHA-512" hashValue="CHipOQaT63FWw628cQcXXJRZlrbNZ7OgmnEbDx38UmmH7z19GRYEzXFiVOzHAy1OAaAbST7g2bHZHDKQp2qm3w==" saltValue="iRVuL+373yLHv0ZHzS9qog==" spinCount="100000" sqref="AM748" name="Rango2_88_7_5_16_1_2"/>
    <protectedRange algorithmName="SHA-512" hashValue="NkG6oHuDGvGBEiLAAq8MEJHEfLQUMyjihfH+DBXhT+eQW0r1yri7tOJEFRM9nbOejjjXiviq9RFo7KB7wF+xJA==" saltValue="bpjB0AAANu2X/PeR3eiFkA==" spinCount="100000" sqref="AN748:AT748" name="Rango2_88_65_15_2"/>
    <protectedRange algorithmName="SHA-512" hashValue="XZw03RosI/l0z9FxmTtF29EdZ7P+4+ybhqoaAAUmURojSR5XbGfjC4f2i8gMqfY+RI9JvfdCA6PSh9TduXfUxA==" saltValue="5TPtLq2WoiRSae/yaDPnTw==" spinCount="100000" sqref="BK748:BL748 AW748 AU748" name="Rango2_99_9_2_2"/>
    <protectedRange algorithmName="SHA-512" hashValue="RQ91b7oAw60DVtcgB2vRpial2kSdzJx5guGCTYUwXYkKrtrUHfiYnLf9R+SNpYXlJDYpyEJLhcWwP0EqNN86dQ==" saltValue="W3RbH3zrcY9sy39xNwXNxg==" spinCount="100000" sqref="BW748:BZ748" name="Rango2_88_99_15_1_2"/>
    <protectedRange algorithmName="SHA-512" hashValue="XZw03RosI/l0z9FxmTtF29EdZ7P+4+ybhqoaAAUmURojSR5XbGfjC4f2i8gMqfY+RI9JvfdCA6PSh9TduXfUxA==" saltValue="5TPtLq2WoiRSae/yaDPnTw==" spinCount="100000" sqref="CA748:CC748 BU748:BV748" name="Rango2_99_9_3_2"/>
    <protectedRange algorithmName="SHA-512" hashValue="XZw03RosI/l0z9FxmTtF29EdZ7P+4+ybhqoaAAUmURojSR5XbGfjC4f2i8gMqfY+RI9JvfdCA6PSh9TduXfUxA==" saltValue="5TPtLq2WoiRSae/yaDPnTw==" spinCount="100000" sqref="CF748:CG748" name="Rango2_99_9_4_1"/>
    <protectedRange algorithmName="SHA-512" hashValue="XZw03RosI/l0z9FxmTtF29EdZ7P+4+ybhqoaAAUmURojSR5XbGfjC4f2i8gMqfY+RI9JvfdCA6PSh9TduXfUxA==" saltValue="5TPtLq2WoiRSae/yaDPnTw==" spinCount="100000" sqref="CQ748:CR748" name="Rango2_99_9_6_1"/>
    <protectedRange algorithmName="SHA-512" hashValue="XZw03RosI/l0z9FxmTtF29EdZ7P+4+ybhqoaAAUmURojSR5XbGfjC4f2i8gMqfY+RI9JvfdCA6PSh9TduXfUxA==" saltValue="5TPtLq2WoiRSae/yaDPnTw==" spinCount="100000" sqref="CT748:CU748" name="Rango2_99_9_7_1"/>
    <protectedRange algorithmName="SHA-512" hashValue="XZw03RosI/l0z9FxmTtF29EdZ7P+4+ybhqoaAAUmURojSR5XbGfjC4f2i8gMqfY+RI9JvfdCA6PSh9TduXfUxA==" saltValue="5TPtLq2WoiRSae/yaDPnTw==" spinCount="100000" sqref="CW748:CZ748" name="Rango2_99_9_8_1"/>
    <protectedRange algorithmName="SHA-512" hashValue="XZw03RosI/l0z9FxmTtF29EdZ7P+4+ybhqoaAAUmURojSR5XbGfjC4f2i8gMqfY+RI9JvfdCA6PSh9TduXfUxA==" saltValue="5TPtLq2WoiRSae/yaDPnTw==" spinCount="100000" sqref="DB748:DM748" name="Rango2_99_9_9_2"/>
    <protectedRange algorithmName="SHA-512" hashValue="XZw03RosI/l0z9FxmTtF29EdZ7P+4+ybhqoaAAUmURojSR5XbGfjC4f2i8gMqfY+RI9JvfdCA6PSh9TduXfUxA==" saltValue="5TPtLq2WoiRSae/yaDPnTw==" spinCount="100000" sqref="P749" name="Rango2_99_70_7"/>
    <protectedRange algorithmName="SHA-512" hashValue="CHipOQaT63FWw628cQcXXJRZlrbNZ7OgmnEbDx38UmmH7z19GRYEzXFiVOzHAy1OAaAbST7g2bHZHDKQp2qm3w==" saltValue="iRVuL+373yLHv0ZHzS9qog==" spinCount="100000" sqref="AH749:AI749 AK749" name="Rango2_88_7_5_38_1"/>
    <protectedRange algorithmName="SHA-512" hashValue="fPHvtIAf3pQeZUoAI9C2/vdXMHBpqqEq+67P5Ypyu4+9IWqs3yc9TZcMWQ0THLxUwqseQPyVvakuYFtCwJHsxA==" saltValue="QHIogSs2PrwAfdqa9PAOFQ==" spinCount="100000" sqref="AD749" name="Rango2_88_5_5_24_1"/>
    <protectedRange algorithmName="SHA-512" hashValue="LEEeiU6pKqm7TAP46VGlz0q+evvFwpT/0iLpRuWuQ7MacbP0OGL1/FSmrIEOg2rb6M+Jla2bPbVWiGag27j87w==" saltValue="HEVt+pS5OloNDlqSnzGLLw==" spinCount="100000" sqref="AJ749" name="Rango2_8_7_37_1"/>
    <protectedRange algorithmName="SHA-512" hashValue="q2z5hEFmXS0v2chiPTC/VCoDWNlnhp+Xe6Ybfxe48vIsnB/KTJQxJv+pFUnCXfZ9T6vyJopuqFFNROfQTW/JUw==" saltValue="IctfdGJb5tOTpq+KPi9vww==" spinCount="100000" sqref="AF749:AG749" name="Rango2_88_39_39_1"/>
    <protectedRange algorithmName="SHA-512" hashValue="AYYX88LSDB6RDNMvSqt0KPGWPjBqTk56tMxTOlv5QD61MGTKAAQnSnudvNDWPN0Bbllh2qRQC+P5uq7goxjdrw==" saltValue="i/iPMewnks1FoXYOjKMEVg==" spinCount="100000" sqref="AC749" name="Rango2_87_6_25_1"/>
    <protectedRange algorithmName="SHA-512" hashValue="NUll9P9xh7KbSfMYpMxsRZLfDw/y/AzW2LSWlpXVscBDqiAxmzo71xjs+a2lh+jRa7pceOC849slke4+ZKx8LA==" saltValue="8qbkKpQ+CiQuLnqgShNvXA==" spinCount="100000" sqref="U749" name="Rango2_88_6_25_1"/>
    <protectedRange algorithmName="SHA-512" hashValue="KHhv3JU/LRdRrRTxxkgFceEHPZ5UzadmpZRZR3zmQRnPvkUJZuanRafIJ+qde0IWwLZSvFIQDyUAHq6v6k7XIg==" saltValue="2GKG1kCzVNNcn+vbOPuhJA==" spinCount="100000" sqref="R749" name="Rango2_2_5_20_1"/>
    <protectedRange algorithmName="SHA-512" hashValue="XZw03RosI/l0z9FxmTtF29EdZ7P+4+ybhqoaAAUmURojSR5XbGfjC4f2i8gMqfY+RI9JvfdCA6PSh9TduXfUxA==" saltValue="5TPtLq2WoiRSae/yaDPnTw==" spinCount="100000" sqref="V749:AB749 S749:T749" name="Rango2_99_70_1_1"/>
    <protectedRange algorithmName="SHA-512" hashValue="9+DNppQbWrLYYUMoJ+lyQctV2bX3Vq9kZnegLbpjTLP49It2ovUbcartuoQTeXgP+TGpY//7mDH/UQlFCKDGiA==" saltValue="KUnni6YEm00anzSSvyLqQA==" spinCount="100000" sqref="AE749" name="Rango2_76_6"/>
    <protectedRange algorithmName="SHA-512" hashValue="RQ91b7oAw60DVtcgB2vRpial2kSdzJx5guGCTYUwXYkKrtrUHfiYnLf9R+SNpYXlJDYpyEJLhcWwP0EqNN86dQ==" saltValue="W3RbH3zrcY9sy39xNwXNxg==" spinCount="100000" sqref="BB749:BJ749" name="Rango2_88_99_37_1"/>
    <protectedRange algorithmName="SHA-512" hashValue="fMbmUM1DQ7FuAPRNvFL5mPdHUYjQnlLFhkuaxvHguaqR7aWyDxcmJs0jLYQfQKY+oyhsMb4Lew4VL6i7um3/ew==" saltValue="ydaTm0CeH8+/cYqoL/AMaQ==" spinCount="100000" sqref="AV749 AX749:BA749" name="Rango2_88_91_37_1"/>
    <protectedRange algorithmName="SHA-512" hashValue="CHipOQaT63FWw628cQcXXJRZlrbNZ7OgmnEbDx38UmmH7z19GRYEzXFiVOzHAy1OAaAbST7g2bHZHDKQp2qm3w==" saltValue="iRVuL+373yLHv0ZHzS9qog==" spinCount="100000" sqref="AM749" name="Rango2_88_7_5_38_1_1"/>
    <protectedRange algorithmName="SHA-512" hashValue="NkG6oHuDGvGBEiLAAq8MEJHEfLQUMyjihfH+DBXhT+eQW0r1yri7tOJEFRM9nbOejjjXiviq9RFo7KB7wF+xJA==" saltValue="bpjB0AAANu2X/PeR3eiFkA==" spinCount="100000" sqref="AN749:AT749" name="Rango2_88_65_37_1"/>
    <protectedRange algorithmName="SHA-512" hashValue="XZw03RosI/l0z9FxmTtF29EdZ7P+4+ybhqoaAAUmURojSR5XbGfjC4f2i8gMqfY+RI9JvfdCA6PSh9TduXfUxA==" saltValue="5TPtLq2WoiRSae/yaDPnTw==" spinCount="100000" sqref="AU749 AW749 BK749:BL749" name="Rango2_99_70_2_1"/>
    <protectedRange algorithmName="SHA-512" hashValue="RQ91b7oAw60DVtcgB2vRpial2kSdzJx5guGCTYUwXYkKrtrUHfiYnLf9R+SNpYXlJDYpyEJLhcWwP0EqNN86dQ==" saltValue="W3RbH3zrcY9sy39xNwXNxg==" spinCount="100000" sqref="BW749:BZ749" name="Rango2_88_99_37_1_1"/>
    <protectedRange algorithmName="SHA-512" hashValue="XZw03RosI/l0z9FxmTtF29EdZ7P+4+ybhqoaAAUmURojSR5XbGfjC4f2i8gMqfY+RI9JvfdCA6PSh9TduXfUxA==" saltValue="5TPtLq2WoiRSae/yaDPnTw==" spinCount="100000" sqref="BS749:BV749 CA749:CC749" name="Rango2_99_70_3_1"/>
    <protectedRange algorithmName="SHA-512" hashValue="XZw03RosI/l0z9FxmTtF29EdZ7P+4+ybhqoaAAUmURojSR5XbGfjC4f2i8gMqfY+RI9JvfdCA6PSh9TduXfUxA==" saltValue="5TPtLq2WoiRSae/yaDPnTw==" spinCount="100000" sqref="CF749:CG749" name="Rango2_99_70_4_1"/>
    <protectedRange algorithmName="SHA-512" hashValue="XZw03RosI/l0z9FxmTtF29EdZ7P+4+ybhqoaAAUmURojSR5XbGfjC4f2i8gMqfY+RI9JvfdCA6PSh9TduXfUxA==" saltValue="5TPtLq2WoiRSae/yaDPnTw==" spinCount="100000" sqref="CK749" name="Rango2_99_70_5_1"/>
    <protectedRange algorithmName="SHA-512" hashValue="XZw03RosI/l0z9FxmTtF29EdZ7P+4+ybhqoaAAUmURojSR5XbGfjC4f2i8gMqfY+RI9JvfdCA6PSh9TduXfUxA==" saltValue="5TPtLq2WoiRSae/yaDPnTw==" spinCount="100000" sqref="CL749" name="Rango2_99_9_5_2"/>
    <protectedRange algorithmName="SHA-512" hashValue="XZw03RosI/l0z9FxmTtF29EdZ7P+4+ybhqoaAAUmURojSR5XbGfjC4f2i8gMqfY+RI9JvfdCA6PSh9TduXfUxA==" saltValue="5TPtLq2WoiRSae/yaDPnTw==" spinCount="100000" sqref="CQ749:CR749" name="Rango2_99_70_6_1"/>
    <protectedRange algorithmName="SHA-512" hashValue="XZw03RosI/l0z9FxmTtF29EdZ7P+4+ybhqoaAAUmURojSR5XbGfjC4f2i8gMqfY+RI9JvfdCA6PSh9TduXfUxA==" saltValue="5TPtLq2WoiRSae/yaDPnTw==" spinCount="100000" sqref="CT749:CU749" name="Rango2_99_70_7_1"/>
    <protectedRange algorithmName="SHA-512" hashValue="XZw03RosI/l0z9FxmTtF29EdZ7P+4+ybhqoaAAUmURojSR5XbGfjC4f2i8gMqfY+RI9JvfdCA6PSh9TduXfUxA==" saltValue="5TPtLq2WoiRSae/yaDPnTw==" spinCount="100000" sqref="CW749:CZ749" name="Rango2_99_70_8"/>
    <protectedRange algorithmName="SHA-512" hashValue="XZw03RosI/l0z9FxmTtF29EdZ7P+4+ybhqoaAAUmURojSR5XbGfjC4f2i8gMqfY+RI9JvfdCA6PSh9TduXfUxA==" saltValue="5TPtLq2WoiRSae/yaDPnTw==" spinCount="100000" sqref="DB749:DM749" name="Rango2_99_70_9"/>
    <protectedRange sqref="P750" name="Rango2_99_1_1"/>
    <protectedRange sqref="AK750 AH750:AI750" name="Rango2_88_7_5_1_1"/>
    <protectedRange sqref="AD750" name="Rango2_88_5_5_1_1"/>
    <protectedRange sqref="AJ750" name="Rango2_8_7_1_1"/>
    <protectedRange sqref="AF750:AG750" name="Rango2_88_39_1_1"/>
    <protectedRange sqref="AC750" name="Rango2_87_6_1_1"/>
    <protectedRange sqref="U750" name="Rango2_88_6_1_1"/>
    <protectedRange sqref="R750" name="Rango2_2_5_1_1"/>
    <protectedRange sqref="V750:AB750 S750:T750" name="Rango2_99_2_2"/>
    <protectedRange sqref="AE750" name="Rango2_16_1"/>
    <protectedRange sqref="BB750:BJ750" name="Rango2_88_99_1_1"/>
    <protectedRange sqref="AV750 AX750:BA750" name="Rango2_88_91_1_1"/>
    <protectedRange sqref="AM750" name="Rango2_88_7_5_62_1"/>
    <protectedRange sqref="AN750:AT750" name="Rango2_88_65_1_1"/>
    <protectedRange sqref="BK750:BL750 AU750 AW750" name="Rango2_99_5_2"/>
    <protectedRange sqref="BW750:BZ750" name="Rango2_88_99_2_2"/>
    <protectedRange sqref="BS750:BV750 CA750:CC750" name="Rango2_99_6_5"/>
    <protectedRange sqref="CF750:CG750" name="Rango2_99_7_3"/>
    <protectedRange sqref="CK750:CL750" name="Rango2_99_8_3"/>
    <protectedRange sqref="CQ750:CR750" name="Rango2_99_15_4"/>
    <protectedRange sqref="CT750:CU750" name="Rango2_99_16_4"/>
    <protectedRange sqref="CW750:CZ750" name="Rango2_99_17_6"/>
    <protectedRange sqref="DB750:DM750" name="Rango2_99_18_5"/>
    <protectedRange sqref="P751:P753" name="Rango2_99_1_2"/>
    <protectedRange sqref="AK751:AK753 AH751:AI753" name="Rango2_88_7_5_1_2"/>
    <protectedRange sqref="AD751:AD753" name="Rango2_88_5_5_1_2"/>
    <protectedRange sqref="AJ751:AJ753" name="Rango2_8_7_1_2"/>
    <protectedRange sqref="AF751:AG753" name="Rango2_88_39_1_2"/>
    <protectedRange sqref="AC751:AC753" name="Rango2_87_6_1_2"/>
    <protectedRange sqref="U751:U753" name="Rango2_88_6_1_2"/>
    <protectedRange sqref="R751:R753" name="Rango2_2_5_1_2"/>
    <protectedRange sqref="V751:AB753 S751:T753" name="Rango2_99_2_3"/>
    <protectedRange sqref="AE751:AE753" name="Rango2_16_2"/>
    <protectedRange sqref="BB751:BJ753" name="Rango2_88_99_1_2"/>
    <protectedRange sqref="AV751:AV753 AX751:BA753" name="Rango2_88_91_1_2"/>
    <protectedRange sqref="AM751:AM753" name="Rango2_88_7_5_62_2"/>
    <protectedRange sqref="AN751:AT753" name="Rango2_88_65_1_2"/>
    <protectedRange sqref="BK751:BL753 AU751:AU753 AW751:AW753" name="Rango2_99_5_3"/>
    <protectedRange sqref="BW751:BZ753" name="Rango2_88_99_2_3"/>
    <protectedRange sqref="BS751:BV753 CA751:CC753" name="Rango2_99_6_6"/>
    <protectedRange sqref="CF751:CF752 CF753:CG753" name="Rango2_99_7_4"/>
    <protectedRange algorithmName="SHA-512" hashValue="XZw03RosI/l0z9FxmTtF29EdZ7P+4+ybhqoaAAUmURojSR5XbGfjC4f2i8gMqfY+RI9JvfdCA6PSh9TduXfUxA==" saltValue="5TPtLq2WoiRSae/yaDPnTw==" spinCount="100000" sqref="CG751:CG752" name="Rango2_99_67_4"/>
    <protectedRange sqref="CK751:CL753" name="Rango2_99_8_4"/>
    <protectedRange sqref="CQ751:CR753" name="Rango2_99_15_5"/>
    <protectedRange sqref="CT751:CU753" name="Rango2_99_16_5"/>
    <protectedRange sqref="CW751:CZ753" name="Rango2_99_17_7"/>
    <protectedRange sqref="DB751:DM753" name="Rango2_99_18_6"/>
    <protectedRange algorithmName="SHA-512" hashValue="RQ91b7oAw60DVtcgB2vRpial2kSdzJx5guGCTYUwXYkKrtrUHfiYnLf9R+SNpYXlJDYpyEJLhcWwP0EqNN86dQ==" saltValue="W3RbH3zrcY9sy39xNwXNxg==" spinCount="100000" sqref="BB754:BJ754" name="Rango2_88_99_67_1"/>
    <protectedRange algorithmName="SHA-512" hashValue="fMbmUM1DQ7FuAPRNvFL5mPdHUYjQnlLFhkuaxvHguaqR7aWyDxcmJs0jLYQfQKY+oyhsMb4Lew4VL6i7um3/ew==" saltValue="ydaTm0CeH8+/cYqoL/AMaQ==" spinCount="100000" sqref="AX754:BA754" name="Rango2_88_91_66_1"/>
    <protectedRange algorithmName="SHA-512" hashValue="CHipOQaT63FWw628cQcXXJRZlrbNZ7OgmnEbDx38UmmH7z19GRYEzXFiVOzHAy1OAaAbST7g2bHZHDKQp2qm3w==" saltValue="iRVuL+373yLHv0ZHzS9qog==" spinCount="100000" sqref="AH754 AM754" name="Rango2_88_7_5_71_1"/>
    <protectedRange algorithmName="SHA-512" hashValue="NkG6oHuDGvGBEiLAAq8MEJHEfLQUMyjihfH+DBXhT+eQW0r1yri7tOJEFRM9nbOejjjXiviq9RFo7KB7wF+xJA==" saltValue="bpjB0AAANu2X/PeR3eiFkA==" spinCount="100000" sqref="AN754:AR754" name="Rango2_88_65_66_1"/>
    <protectedRange algorithmName="SHA-512" hashValue="q2z5hEFmXS0v2chiPTC/VCoDWNlnhp+Xe6Ybfxe48vIsnB/KTJQxJv+pFUnCXfZ9T6vyJopuqFFNROfQTW/JUw==" saltValue="IctfdGJb5tOTpq+KPi9vww==" spinCount="100000" sqref="AF754" name="Rango2_88_39_72_1"/>
    <protectedRange sqref="P756" name="Rango2_99_1_3"/>
    <protectedRange sqref="AH756:AI756 AK756" name="Rango2_88_7_5_1_3"/>
    <protectedRange sqref="AD756" name="Rango2_88_5_5_1_3"/>
    <protectedRange sqref="AJ756" name="Rango2_8_7_1_3"/>
    <protectedRange sqref="AF756:AG756" name="Rango2_88_39_1_3"/>
    <protectedRange sqref="AC756" name="Rango2_87_6_1_3"/>
    <protectedRange sqref="U756" name="Rango2_88_6_1_3"/>
    <protectedRange sqref="R756" name="Rango2_2_5_1_3"/>
    <protectedRange sqref="V756:AB756 S756:T756" name="Rango2_99_2_4"/>
    <protectedRange sqref="AE756" name="Rango2_16_3"/>
    <protectedRange sqref="BB756:BJ756" name="Rango2_88_99_1_3"/>
    <protectedRange sqref="AX756:BA756 AV756" name="Rango2_88_91_1_3"/>
    <protectedRange sqref="AM756" name="Rango2_88_7_5_62_3"/>
    <protectedRange sqref="AN756:AT756" name="Rango2_88_65_1_3"/>
    <protectedRange sqref="AW756 AU756 BK756:BL756" name="Rango2_99_5_4"/>
    <protectedRange sqref="BW756:BZ756" name="Rango2_88_99_2_4"/>
    <protectedRange sqref="CA756:CC756 BS756:BV756" name="Rango2_99_6_7"/>
    <protectedRange sqref="CF756:CG756" name="Rango2_99_7_5"/>
    <protectedRange sqref="CK756:CL756" name="Rango2_99_8_5"/>
    <protectedRange sqref="CQ756:CR756" name="Rango2_99_15_6"/>
    <protectedRange sqref="CT756:CU756" name="Rango2_99_16_6"/>
    <protectedRange sqref="CW756:CZ756" name="Rango2_99_17_8"/>
    <protectedRange sqref="DB756:DM756" name="Rango2_99_18_7"/>
    <protectedRange algorithmName="SHA-512" hashValue="RQ91b7oAw60DVtcgB2vRpial2kSdzJx5guGCTYUwXYkKrtrUHfiYnLf9R+SNpYXlJDYpyEJLhcWwP0EqNN86dQ==" saltValue="W3RbH3zrcY9sy39xNwXNxg==" spinCount="100000" sqref="BB755:BJ755" name="Rango2_88_99_65_1"/>
    <protectedRange algorithmName="SHA-512" hashValue="fMbmUM1DQ7FuAPRNvFL5mPdHUYjQnlLFhkuaxvHguaqR7aWyDxcmJs0jLYQfQKY+oyhsMb4Lew4VL6i7um3/ew==" saltValue="ydaTm0CeH8+/cYqoL/AMaQ==" spinCount="100000" sqref="AX755:BA755" name="Rango2_88_91_64_1"/>
    <protectedRange algorithmName="SHA-512" hashValue="CHipOQaT63FWw628cQcXXJRZlrbNZ7OgmnEbDx38UmmH7z19GRYEzXFiVOzHAy1OAaAbST7g2bHZHDKQp2qm3w==" saltValue="iRVuL+373yLHv0ZHzS9qog==" spinCount="100000" sqref="AK755 AH755:AI755 AM755" name="Rango2_88_7_5_69_1"/>
    <protectedRange algorithmName="SHA-512" hashValue="NkG6oHuDGvGBEiLAAq8MEJHEfLQUMyjihfH+DBXhT+eQW0r1yri7tOJEFRM9nbOejjjXiviq9RFo7KB7wF+xJA==" saltValue="bpjB0AAANu2X/PeR3eiFkA==" spinCount="100000" sqref="AN755:AR755" name="Rango2_88_65_64_1"/>
    <protectedRange algorithmName="SHA-512" hashValue="LEEeiU6pKqm7TAP46VGlz0q+evvFwpT/0iLpRuWuQ7MacbP0OGL1/FSmrIEOg2rb6M+Jla2bPbVWiGag27j87w==" saltValue="HEVt+pS5OloNDlqSnzGLLw==" spinCount="100000" sqref="AJ755" name="Rango2_8_7_64_1"/>
    <protectedRange algorithmName="SHA-512" hashValue="q2z5hEFmXS0v2chiPTC/VCoDWNlnhp+Xe6Ybfxe48vIsnB/KTJQxJv+pFUnCXfZ9T6vyJopuqFFNROfQTW/JUw==" saltValue="IctfdGJb5tOTpq+KPi9vww==" spinCount="100000" sqref="AF755:AG755" name="Rango2_88_39_60_2"/>
    <protectedRange algorithmName="SHA-512" hashValue="9+DNppQbWrLYYUMoJ+lyQctV2bX3Vq9kZnegLbpjTLP49It2ovUbcartuoQTeXgP+TGpY//7mDH/UQlFCKDGiA==" saltValue="KUnni6YEm00anzSSvyLqQA==" spinCount="100000" sqref="FO731:FO732" name="Rango2_20_4"/>
    <protectedRange algorithmName="SHA-512" hashValue="9+DNppQbWrLYYUMoJ+lyQctV2bX3Vq9kZnegLbpjTLP49It2ovUbcartuoQTeXgP+TGpY//7mDH/UQlFCKDGiA==" saltValue="KUnni6YEm00anzSSvyLqQA==" spinCount="100000" sqref="FL731:FL732" name="Rango2_19_3"/>
    <protectedRange algorithmName="SHA-512" hashValue="9+DNppQbWrLYYUMoJ+lyQctV2bX3Vq9kZnegLbpjTLP49It2ovUbcartuoQTeXgP+TGpY//7mDH/UQlFCKDGiA==" saltValue="KUnni6YEm00anzSSvyLqQA==" spinCount="100000" sqref="FI731:FI732" name="Rango2_18_4"/>
    <protectedRange algorithmName="SHA-512" hashValue="9+DNppQbWrLYYUMoJ+lyQctV2bX3Vq9kZnegLbpjTLP49It2ovUbcartuoQTeXgP+TGpY//7mDH/UQlFCKDGiA==" saltValue="KUnni6YEm00anzSSvyLqQA==" spinCount="100000" sqref="FF731:FF732" name="Rango2_17_3"/>
    <protectedRange algorithmName="SHA-512" hashValue="9+DNppQbWrLYYUMoJ+lyQctV2bX3Vq9kZnegLbpjTLP49It2ovUbcartuoQTeXgP+TGpY//7mDH/UQlFCKDGiA==" saltValue="KUnni6YEm00anzSSvyLqQA==" spinCount="100000" sqref="HE731:HJ732" name="Rango2_15_3"/>
    <protectedRange algorithmName="SHA-512" hashValue="9+DNppQbWrLYYUMoJ+lyQctV2bX3Vq9kZnegLbpjTLP49It2ovUbcartuoQTeXgP+TGpY//7mDH/UQlFCKDGiA==" saltValue="KUnni6YEm00anzSSvyLqQA==" spinCount="100000" sqref="FO733" name="Rango2_20_5"/>
    <protectedRange algorithmName="SHA-512" hashValue="9+DNppQbWrLYYUMoJ+lyQctV2bX3Vq9kZnegLbpjTLP49It2ovUbcartuoQTeXgP+TGpY//7mDH/UQlFCKDGiA==" saltValue="KUnni6YEm00anzSSvyLqQA==" spinCount="100000" sqref="FL733" name="Rango2_19_4"/>
    <protectedRange algorithmName="SHA-512" hashValue="9+DNppQbWrLYYUMoJ+lyQctV2bX3Vq9kZnegLbpjTLP49It2ovUbcartuoQTeXgP+TGpY//7mDH/UQlFCKDGiA==" saltValue="KUnni6YEm00anzSSvyLqQA==" spinCount="100000" sqref="FI733" name="Rango2_18_5"/>
    <protectedRange algorithmName="SHA-512" hashValue="9+DNppQbWrLYYUMoJ+lyQctV2bX3Vq9kZnegLbpjTLP49It2ovUbcartuoQTeXgP+TGpY//7mDH/UQlFCKDGiA==" saltValue="KUnni6YEm00anzSSvyLqQA==" spinCount="100000" sqref="FF733" name="Rango2_17_4"/>
    <protectedRange algorithmName="SHA-512" hashValue="9+DNppQbWrLYYUMoJ+lyQctV2bX3Vq9kZnegLbpjTLP49It2ovUbcartuoQTeXgP+TGpY//7mDH/UQlFCKDGiA==" saltValue="KUnni6YEm00anzSSvyLqQA==" spinCount="100000" sqref="HE733:HJ733" name="Rango2_15_4"/>
    <protectedRange algorithmName="SHA-512" hashValue="9+DNppQbWrLYYUMoJ+lyQctV2bX3Vq9kZnegLbpjTLP49It2ovUbcartuoQTeXgP+TGpY//7mDH/UQlFCKDGiA==" saltValue="KUnni6YEm00anzSSvyLqQA==" spinCount="100000" sqref="FO734" name="Rango2_20_6"/>
    <protectedRange algorithmName="SHA-512" hashValue="9+DNppQbWrLYYUMoJ+lyQctV2bX3Vq9kZnegLbpjTLP49It2ovUbcartuoQTeXgP+TGpY//7mDH/UQlFCKDGiA==" saltValue="KUnni6YEm00anzSSvyLqQA==" spinCount="100000" sqref="FL734" name="Rango2_19_5"/>
    <protectedRange algorithmName="SHA-512" hashValue="9+DNppQbWrLYYUMoJ+lyQctV2bX3Vq9kZnegLbpjTLP49It2ovUbcartuoQTeXgP+TGpY//7mDH/UQlFCKDGiA==" saltValue="KUnni6YEm00anzSSvyLqQA==" spinCount="100000" sqref="FI734" name="Rango2_18_6"/>
    <protectedRange algorithmName="SHA-512" hashValue="9+DNppQbWrLYYUMoJ+lyQctV2bX3Vq9kZnegLbpjTLP49It2ovUbcartuoQTeXgP+TGpY//7mDH/UQlFCKDGiA==" saltValue="KUnni6YEm00anzSSvyLqQA==" spinCount="100000" sqref="FF734" name="Rango2_17_5"/>
    <protectedRange algorithmName="SHA-512" hashValue="9+DNppQbWrLYYUMoJ+lyQctV2bX3Vq9kZnegLbpjTLP49It2ovUbcartuoQTeXgP+TGpY//7mDH/UQlFCKDGiA==" saltValue="KUnni6YEm00anzSSvyLqQA==" spinCount="100000" sqref="HE734:HJ734" name="Rango2_15_5"/>
    <protectedRange algorithmName="SHA-512" hashValue="9+DNppQbWrLYYUMoJ+lyQctV2bX3Vq9kZnegLbpjTLP49It2ovUbcartuoQTeXgP+TGpY//7mDH/UQlFCKDGiA==" saltValue="KUnni6YEm00anzSSvyLqQA==" spinCount="100000" sqref="FO735" name="Rango2_20_7"/>
    <protectedRange algorithmName="SHA-512" hashValue="9+DNppQbWrLYYUMoJ+lyQctV2bX3Vq9kZnegLbpjTLP49It2ovUbcartuoQTeXgP+TGpY//7mDH/UQlFCKDGiA==" saltValue="KUnni6YEm00anzSSvyLqQA==" spinCount="100000" sqref="FL735" name="Rango2_19_6"/>
    <protectedRange algorithmName="SHA-512" hashValue="9+DNppQbWrLYYUMoJ+lyQctV2bX3Vq9kZnegLbpjTLP49It2ovUbcartuoQTeXgP+TGpY//7mDH/UQlFCKDGiA==" saltValue="KUnni6YEm00anzSSvyLqQA==" spinCount="100000" sqref="FI735" name="Rango2_18_12"/>
    <protectedRange algorithmName="SHA-512" hashValue="9+DNppQbWrLYYUMoJ+lyQctV2bX3Vq9kZnegLbpjTLP49It2ovUbcartuoQTeXgP+TGpY//7mDH/UQlFCKDGiA==" saltValue="KUnni6YEm00anzSSvyLqQA==" spinCount="100000" sqref="FF735" name="Rango2_17_6"/>
    <protectedRange algorithmName="SHA-512" hashValue="9+DNppQbWrLYYUMoJ+lyQctV2bX3Vq9kZnegLbpjTLP49It2ovUbcartuoQTeXgP+TGpY//7mDH/UQlFCKDGiA==" saltValue="KUnni6YEm00anzSSvyLqQA==" spinCount="100000" sqref="HE735:HJ735" name="Rango2_15_6"/>
    <protectedRange algorithmName="SHA-512" hashValue="9+DNppQbWrLYYUMoJ+lyQctV2bX3Vq9kZnegLbpjTLP49It2ovUbcartuoQTeXgP+TGpY//7mDH/UQlFCKDGiA==" saltValue="KUnni6YEm00anzSSvyLqQA==" spinCount="100000" sqref="FO736" name="Rango2_20_8"/>
    <protectedRange algorithmName="SHA-512" hashValue="9+DNppQbWrLYYUMoJ+lyQctV2bX3Vq9kZnegLbpjTLP49It2ovUbcartuoQTeXgP+TGpY//7mDH/UQlFCKDGiA==" saltValue="KUnni6YEm00anzSSvyLqQA==" spinCount="100000" sqref="FL736" name="Rango2_19_7"/>
    <protectedRange algorithmName="SHA-512" hashValue="9+DNppQbWrLYYUMoJ+lyQctV2bX3Vq9kZnegLbpjTLP49It2ovUbcartuoQTeXgP+TGpY//7mDH/UQlFCKDGiA==" saltValue="KUnni6YEm00anzSSvyLqQA==" spinCount="100000" sqref="FI736" name="Rango2_18_13"/>
    <protectedRange algorithmName="SHA-512" hashValue="9+DNppQbWrLYYUMoJ+lyQctV2bX3Vq9kZnegLbpjTLP49It2ovUbcartuoQTeXgP+TGpY//7mDH/UQlFCKDGiA==" saltValue="KUnni6YEm00anzSSvyLqQA==" spinCount="100000" sqref="FF736" name="Rango2_17_7"/>
    <protectedRange algorithmName="SHA-512" hashValue="9+DNppQbWrLYYUMoJ+lyQctV2bX3Vq9kZnegLbpjTLP49It2ovUbcartuoQTeXgP+TGpY//7mDH/UQlFCKDGiA==" saltValue="KUnni6YEm00anzSSvyLqQA==" spinCount="100000" sqref="HE736:HJ736" name="Rango2_15_7"/>
    <protectedRange algorithmName="SHA-512" hashValue="9+DNppQbWrLYYUMoJ+lyQctV2bX3Vq9kZnegLbpjTLP49It2ovUbcartuoQTeXgP+TGpY//7mDH/UQlFCKDGiA==" saltValue="KUnni6YEm00anzSSvyLqQA==" spinCount="100000" sqref="FO737:FO738" name="Rango2_20_9"/>
    <protectedRange algorithmName="SHA-512" hashValue="9+DNppQbWrLYYUMoJ+lyQctV2bX3Vq9kZnegLbpjTLP49It2ovUbcartuoQTeXgP+TGpY//7mDH/UQlFCKDGiA==" saltValue="KUnni6YEm00anzSSvyLqQA==" spinCount="100000" sqref="FL737:FL738" name="Rango2_19_8"/>
    <protectedRange algorithmName="SHA-512" hashValue="9+DNppQbWrLYYUMoJ+lyQctV2bX3Vq9kZnegLbpjTLP49It2ovUbcartuoQTeXgP+TGpY//7mDH/UQlFCKDGiA==" saltValue="KUnni6YEm00anzSSvyLqQA==" spinCount="100000" sqref="FI737:FI738" name="Rango2_18_14"/>
    <protectedRange algorithmName="SHA-512" hashValue="9+DNppQbWrLYYUMoJ+lyQctV2bX3Vq9kZnegLbpjTLP49It2ovUbcartuoQTeXgP+TGpY//7mDH/UQlFCKDGiA==" saltValue="KUnni6YEm00anzSSvyLqQA==" spinCount="100000" sqref="FF737:FF738" name="Rango2_17_8"/>
    <protectedRange algorithmName="SHA-512" hashValue="9+DNppQbWrLYYUMoJ+lyQctV2bX3Vq9kZnegLbpjTLP49It2ovUbcartuoQTeXgP+TGpY//7mDH/UQlFCKDGiA==" saltValue="KUnni6YEm00anzSSvyLqQA==" spinCount="100000" sqref="HE737:HJ738" name="Rango2_15_8"/>
    <protectedRange algorithmName="SHA-512" hashValue="EEHzbvEYwO1eufllBljOz0uf9BJ2ENtvOScQ7IsS321QhYbwKn7qhHKKP8cKj02rTDvVRMWvwQ1ZP0mZWsBprQ==" saltValue="CjXqBRFbKezlWOFV37MnDQ==" spinCount="100000" sqref="GR739:GS739 GX739 GO739" name="Rango2_30_2_16_4"/>
    <protectedRange algorithmName="SHA-512" hashValue="Rgskw+AQdeJ5qbJdarzTa3SCkJfDGziy0Uan5N0F3IWn/H3Z/e+VcB56R7Nes7MPxNHewNP1sSSucVjz3iTLeA==" saltValue="qKZH3DnwaZHBzy3cBZo1qQ==" spinCount="100000" sqref="GG739" name="Rango2_31_28_14_3"/>
    <protectedRange algorithmName="SHA-512" hashValue="Umj9+5Ys20VQPxBFtc6qE5LtKKSgPKwit+B8dd4XnEUaLfBM2ozpkEC4YxwK0SbBiAHDDex+pY+LomQ0lyuamQ==" saltValue="N2/MCRws+mmA+NXw0axolg==" spinCount="100000" sqref="GK739 GI739 GF739 GM739 FZ739" name="Rango2_31_2_15_1"/>
    <protectedRange algorithmName="SHA-512" hashValue="q2z5hEFmXS0v2chiPTC/VCoDWNlnhp+Xe6Ybfxe48vIsnB/KTJQxJv+pFUnCXfZ9T6vyJopuqFFNROfQTW/JUw==" saltValue="IctfdGJb5tOTpq+KPi9vww==" spinCount="100000" sqref="IB739 IE739:IK739" name="Rango2_88_39_76_2"/>
    <protectedRange algorithmName="SHA-512" hashValue="YXHanhqXL0e4jPrzkCF8r/22WmlCviFUW909WKuG1JOcU0mp0/Huh0aP3EaGYxV2ep0WGu48HsShAy4Ka2uOiw==" saltValue="h/7U5iwJm7DLR4tRVfwZYw==" spinCount="100000" sqref="GJ739 GD739" name="Rango2_33_21_6"/>
    <protectedRange algorithmName="SHA-512" hashValue="pL4tgTKqwEsWSIEGFTBd+4pvEhE7d5Q99Eijs+L/Y1rhA0saQGGRJw5Pv2HLOP0quglztFwB6WVnQ1YGxd4AiQ==" saltValue="IF5mhk2RcoEjrcYppes1VA==" spinCount="100000" sqref="FU739" name="Rango2_30_15_3"/>
    <protectedRange algorithmName="SHA-512" hashValue="9+DNppQbWrLYYUMoJ+lyQctV2bX3Vq9kZnegLbpjTLP49It2ovUbcartuoQTeXgP+TGpY//7mDH/UQlFCKDGiA==" saltValue="KUnni6YEm00anzSSvyLqQA==" spinCount="100000" sqref="FF739 GY739 EZ739:FB739 FD739 FI739 FL739:FM739 EO739 FO739:FP739 HE739:HJ739 HT739:HU739" name="Rango2_48_7"/>
    <protectedRange algorithmName="SHA-512" hashValue="XZw03RosI/l0z9FxmTtF29EdZ7P+4+ybhqoaAAUmURojSR5XbGfjC4f2i8gMqfY+RI9JvfdCA6PSh9TduXfUxA==" saltValue="5TPtLq2WoiRSae/yaDPnTw==" spinCount="100000" sqref="EJ740" name="Rango2_99_14_18"/>
    <protectedRange algorithmName="SHA-512" hashValue="9+DNppQbWrLYYUMoJ+lyQctV2bX3Vq9kZnegLbpjTLP49It2ovUbcartuoQTeXgP+TGpY//7mDH/UQlFCKDGiA==" saltValue="KUnni6YEm00anzSSvyLqQA==" spinCount="100000" sqref="FO741:FO742" name="Rango2_20_10"/>
    <protectedRange algorithmName="SHA-512" hashValue="9+DNppQbWrLYYUMoJ+lyQctV2bX3Vq9kZnegLbpjTLP49It2ovUbcartuoQTeXgP+TGpY//7mDH/UQlFCKDGiA==" saltValue="KUnni6YEm00anzSSvyLqQA==" spinCount="100000" sqref="FL741:FL742" name="Rango2_19_9"/>
    <protectedRange algorithmName="SHA-512" hashValue="9+DNppQbWrLYYUMoJ+lyQctV2bX3Vq9kZnegLbpjTLP49It2ovUbcartuoQTeXgP+TGpY//7mDH/UQlFCKDGiA==" saltValue="KUnni6YEm00anzSSvyLqQA==" spinCount="100000" sqref="FI741:FI742" name="Rango2_18_15"/>
    <protectedRange algorithmName="SHA-512" hashValue="9+DNppQbWrLYYUMoJ+lyQctV2bX3Vq9kZnegLbpjTLP49It2ovUbcartuoQTeXgP+TGpY//7mDH/UQlFCKDGiA==" saltValue="KUnni6YEm00anzSSvyLqQA==" spinCount="100000" sqref="FF741:FF742" name="Rango2_17_9"/>
    <protectedRange algorithmName="SHA-512" hashValue="9+DNppQbWrLYYUMoJ+lyQctV2bX3Vq9kZnegLbpjTLP49It2ovUbcartuoQTeXgP+TGpY//7mDH/UQlFCKDGiA==" saltValue="KUnni6YEm00anzSSvyLqQA==" spinCount="100000" sqref="HE741:HJ742" name="Rango2_15_9"/>
    <protectedRange sqref="EJ742" name="Rango2_99_19_3"/>
    <protectedRange algorithmName="SHA-512" hashValue="XZw03RosI/l0z9FxmTtF29EdZ7P+4+ybhqoaAAUmURojSR5XbGfjC4f2i8gMqfY+RI9JvfdCA6PSh9TduXfUxA==" saltValue="5TPtLq2WoiRSae/yaDPnTw==" spinCount="100000" sqref="EI741" name="Rango2_99_80_1"/>
    <protectedRange algorithmName="SHA-512" hashValue="XZw03RosI/l0z9FxmTtF29EdZ7P+4+ybhqoaAAUmURojSR5XbGfjC4f2i8gMqfY+RI9JvfdCA6PSh9TduXfUxA==" saltValue="5TPtLq2WoiRSae/yaDPnTw==" spinCount="100000" sqref="HY743" name="Rango2_99_99_3"/>
    <protectedRange algorithmName="SHA-512" hashValue="EEHzbvEYwO1eufllBljOz0uf9BJ2ENtvOScQ7IsS321QhYbwKn7qhHKKP8cKj02rTDvVRMWvwQ1ZP0mZWsBprQ==" saltValue="CjXqBRFbKezlWOFV37MnDQ==" spinCount="100000" sqref="GR744:GS744 GX744 GO744" name="Rango2_30_2_10_3"/>
    <protectedRange algorithmName="SHA-512" hashValue="Rgskw+AQdeJ5qbJdarzTa3SCkJfDGziy0Uan5N0F3IWn/H3Z/e+VcB56R7Nes7MPxNHewNP1sSSucVjz3iTLeA==" saltValue="qKZH3DnwaZHBzy3cBZo1qQ==" spinCount="100000" sqref="GG744" name="Rango2_31_28_8_2"/>
    <protectedRange algorithmName="SHA-512" hashValue="Umj9+5Ys20VQPxBFtc6qE5LtKKSgPKwit+B8dd4XnEUaLfBM2ozpkEC4YxwK0SbBiAHDDex+pY+LomQ0lyuamQ==" saltValue="N2/MCRws+mmA+NXw0axolg==" spinCount="100000" sqref="GK744 GI744 GF744 GC744 GM744 FZ744" name="Rango2_31_2_9_5"/>
    <protectedRange algorithmName="SHA-512" hashValue="q2z5hEFmXS0v2chiPTC/VCoDWNlnhp+Xe6Ybfxe48vIsnB/KTJQxJv+pFUnCXfZ9T6vyJopuqFFNROfQTW/JUw==" saltValue="IctfdGJb5tOTpq+KPi9vww==" spinCount="100000" sqref="IB744 IE744:IK744" name="Rango2_88_39_73_3"/>
    <protectedRange algorithmName="SHA-512" hashValue="YXHanhqXL0e4jPrzkCF8r/22WmlCviFUW909WKuG1JOcU0mp0/Huh0aP3EaGYxV2ep0WGu48HsShAy4Ka2uOiw==" saltValue="h/7U5iwJm7DLR4tRVfwZYw==" spinCount="100000" sqref="GJ744 GD744" name="Rango2_33_15_2"/>
    <protectedRange algorithmName="SHA-512" hashValue="pL4tgTKqwEsWSIEGFTBd+4pvEhE7d5Q99Eijs+L/Y1rhA0saQGGRJw5Pv2HLOP0quglztFwB6WVnQ1YGxd4AiQ==" saltValue="IF5mhk2RcoEjrcYppes1VA==" spinCount="100000" sqref="FU744" name="Rango2_30_9_2"/>
    <protectedRange algorithmName="SHA-512" hashValue="EEHzbvEYwO1eufllBljOz0uf9BJ2ENtvOScQ7IsS321QhYbwKn7qhHKKP8cKj02rTDvVRMWvwQ1ZP0mZWsBprQ==" saltValue="CjXqBRFbKezlWOFV37MnDQ==" spinCount="100000" sqref="GR745:GS745 GX745 GO745" name="Rango2_30_2_10_4"/>
    <protectedRange algorithmName="SHA-512" hashValue="Rgskw+AQdeJ5qbJdarzTa3SCkJfDGziy0Uan5N0F3IWn/H3Z/e+VcB56R7Nes7MPxNHewNP1sSSucVjz3iTLeA==" saltValue="qKZH3DnwaZHBzy3cBZo1qQ==" spinCount="100000" sqref="GG745" name="Rango2_31_28_8_3"/>
    <protectedRange algorithmName="SHA-512" hashValue="Umj9+5Ys20VQPxBFtc6qE5LtKKSgPKwit+B8dd4XnEUaLfBM2ozpkEC4YxwK0SbBiAHDDex+pY+LomQ0lyuamQ==" saltValue="N2/MCRws+mmA+NXw0axolg==" spinCount="100000" sqref="GK745 GI745 GF745 GM745 FZ745" name="Rango2_31_2_9_6"/>
    <protectedRange algorithmName="SHA-512" hashValue="q2z5hEFmXS0v2chiPTC/VCoDWNlnhp+Xe6Ybfxe48vIsnB/KTJQxJv+pFUnCXfZ9T6vyJopuqFFNROfQTW/JUw==" saltValue="IctfdGJb5tOTpq+KPi9vww==" spinCount="100000" sqref="IB745 IE745:IK745" name="Rango2_88_39_73_4"/>
    <protectedRange algorithmName="SHA-512" hashValue="YXHanhqXL0e4jPrzkCF8r/22WmlCviFUW909WKuG1JOcU0mp0/Huh0aP3EaGYxV2ep0WGu48HsShAy4Ka2uOiw==" saltValue="h/7U5iwJm7DLR4tRVfwZYw==" spinCount="100000" sqref="GJ745 GD745" name="Rango2_33_15_3"/>
    <protectedRange algorithmName="SHA-512" hashValue="pL4tgTKqwEsWSIEGFTBd+4pvEhE7d5Q99Eijs+L/Y1rhA0saQGGRJw5Pv2HLOP0quglztFwB6WVnQ1YGxd4AiQ==" saltValue="IF5mhk2RcoEjrcYppes1VA==" spinCount="100000" sqref="FU745" name="Rango2_30_9_3"/>
    <protectedRange algorithmName="SHA-512" hashValue="XZw03RosI/l0z9FxmTtF29EdZ7P+4+ybhqoaAAUmURojSR5XbGfjC4f2i8gMqfY+RI9JvfdCA6PSh9TduXfUxA==" saltValue="5TPtLq2WoiRSae/yaDPnTw==" spinCount="100000" sqref="EB746:EK746" name="Rango2_99_80_2"/>
    <protectedRange algorithmName="SHA-512" hashValue="XZw03RosI/l0z9FxmTtF29EdZ7P+4+ybhqoaAAUmURojSR5XbGfjC4f2i8gMqfY+RI9JvfdCA6PSh9TduXfUxA==" saltValue="5TPtLq2WoiRSae/yaDPnTw==" spinCount="100000" sqref="EP746" name="Rango2_99_80_1_1"/>
    <protectedRange algorithmName="SHA-512" hashValue="9+DNppQbWrLYYUMoJ+lyQctV2bX3Vq9kZnegLbpjTLP49It2ovUbcartuoQTeXgP+TGpY//7mDH/UQlFCKDGiA==" saltValue="KUnni6YEm00anzSSvyLqQA==" spinCount="100000" sqref="EO746" name="Rango2_86_4"/>
    <protectedRange algorithmName="SHA-512" hashValue="XZw03RosI/l0z9FxmTtF29EdZ7P+4+ybhqoaAAUmURojSR5XbGfjC4f2i8gMqfY+RI9JvfdCA6PSh9TduXfUxA==" saltValue="5TPtLq2WoiRSae/yaDPnTw==" spinCount="100000" sqref="ES746:ET746" name="Rango2_99_80_2_1"/>
    <protectedRange algorithmName="SHA-512" hashValue="XZw03RosI/l0z9FxmTtF29EdZ7P+4+ybhqoaAAUmURojSR5XbGfjC4f2i8gMqfY+RI9JvfdCA6PSh9TduXfUxA==" saltValue="5TPtLq2WoiRSae/yaDPnTw==" spinCount="100000" sqref="EW746:EX746" name="Rango2_99_80_3"/>
    <protectedRange algorithmName="SHA-512" hashValue="9+DNppQbWrLYYUMoJ+lyQctV2bX3Vq9kZnegLbpjTLP49It2ovUbcartuoQTeXgP+TGpY//7mDH/UQlFCKDGiA==" saltValue="KUnni6YEm00anzSSvyLqQA==" spinCount="100000" sqref="EZ746:FB746" name="Rango2_86_1_1"/>
    <protectedRange algorithmName="SHA-512" hashValue="9+DNppQbWrLYYUMoJ+lyQctV2bX3Vq9kZnegLbpjTLP49It2ovUbcartuoQTeXgP+TGpY//7mDH/UQlFCKDGiA==" saltValue="KUnni6YEm00anzSSvyLqQA==" spinCount="100000" sqref="FD746" name="Rango2_86_2_1"/>
    <protectedRange algorithmName="SHA-512" hashValue="XZw03RosI/l0z9FxmTtF29EdZ7P+4+ybhqoaAAUmURojSR5XbGfjC4f2i8gMqfY+RI9JvfdCA6PSh9TduXfUxA==" saltValue="5TPtLq2WoiRSae/yaDPnTw==" spinCount="100000" sqref="FG746" name="Rango2_99_80_4"/>
    <protectedRange algorithmName="SHA-512" hashValue="9+DNppQbWrLYYUMoJ+lyQctV2bX3Vq9kZnegLbpjTLP49It2ovUbcartuoQTeXgP+TGpY//7mDH/UQlFCKDGiA==" saltValue="KUnni6YEm00anzSSvyLqQA==" spinCount="100000" sqref="FF746" name="Rango2_86_3_1"/>
    <protectedRange algorithmName="SHA-512" hashValue="XZw03RosI/l0z9FxmTtF29EdZ7P+4+ybhqoaAAUmURojSR5XbGfjC4f2i8gMqfY+RI9JvfdCA6PSh9TduXfUxA==" saltValue="5TPtLq2WoiRSae/yaDPnTw==" spinCount="100000" sqref="FJ746" name="Rango2_99_80_5"/>
    <protectedRange algorithmName="SHA-512" hashValue="9+DNppQbWrLYYUMoJ+lyQctV2bX3Vq9kZnegLbpjTLP49It2ovUbcartuoQTeXgP+TGpY//7mDH/UQlFCKDGiA==" saltValue="KUnni6YEm00anzSSvyLqQA==" spinCount="100000" sqref="FI746" name="Rango2_86_4_1"/>
    <protectedRange algorithmName="SHA-512" hashValue="9+DNppQbWrLYYUMoJ+lyQctV2bX3Vq9kZnegLbpjTLP49It2ovUbcartuoQTeXgP+TGpY//7mDH/UQlFCKDGiA==" saltValue="KUnni6YEm00anzSSvyLqQA==" spinCount="100000" sqref="FL746:FM746" name="Rango2_86_5"/>
    <protectedRange algorithmName="SHA-512" hashValue="9+DNppQbWrLYYUMoJ+lyQctV2bX3Vq9kZnegLbpjTLP49It2ovUbcartuoQTeXgP+TGpY//7mDH/UQlFCKDGiA==" saltValue="KUnni6YEm00anzSSvyLqQA==" spinCount="100000" sqref="FO746:FP746" name="Rango2_86_6"/>
    <protectedRange algorithmName="SHA-512" hashValue="XZw03RosI/l0z9FxmTtF29EdZ7P+4+ybhqoaAAUmURojSR5XbGfjC4f2i8gMqfY+RI9JvfdCA6PSh9TduXfUxA==" saltValue="5TPtLq2WoiRSae/yaDPnTw==" spinCount="100000" sqref="FR746:FS746" name="Rango2_99_80_6"/>
    <protectedRange algorithmName="SHA-512" hashValue="XZw03RosI/l0z9FxmTtF29EdZ7P+4+ybhqoaAAUmURojSR5XbGfjC4f2i8gMqfY+RI9JvfdCA6PSh9TduXfUxA==" saltValue="5TPtLq2WoiRSae/yaDPnTw==" spinCount="100000" sqref="FV746" name="Rango2_99_80_7"/>
    <protectedRange algorithmName="SHA-512" hashValue="pL4tgTKqwEsWSIEGFTBd+4pvEhE7d5Q99Eijs+L/Y1rhA0saQGGRJw5Pv2HLOP0quglztFwB6WVnQ1YGxd4AiQ==" saltValue="IF5mhk2RcoEjrcYppes1VA==" spinCount="100000" sqref="FU746" name="Rango2_30_27_1"/>
    <protectedRange algorithmName="SHA-512" hashValue="XZw03RosI/l0z9FxmTtF29EdZ7P+4+ybhqoaAAUmURojSR5XbGfjC4f2i8gMqfY+RI9JvfdCA6PSh9TduXfUxA==" saltValue="5TPtLq2WoiRSae/yaDPnTw==" spinCount="100000" sqref="FX746:FY746" name="Rango2_99_80_9"/>
    <protectedRange algorithmName="SHA-512" hashValue="Umj9+5Ys20VQPxBFtc6qE5LtKKSgPKwit+B8dd4XnEUaLfBM2ozpkEC4YxwK0SbBiAHDDex+pY+LomQ0lyuamQ==" saltValue="N2/MCRws+mmA+NXw0axolg==" spinCount="100000" sqref="FZ746" name="Rango2_31_2_27_3"/>
    <protectedRange algorithmName="SHA-512" hashValue="XZw03RosI/l0z9FxmTtF29EdZ7P+4+ybhqoaAAUmURojSR5XbGfjC4f2i8gMqfY+RI9JvfdCA6PSh9TduXfUxA==" saltValue="5TPtLq2WoiRSae/yaDPnTw==" spinCount="100000" sqref="GA746" name="Rango2_99_80_10"/>
    <protectedRange algorithmName="SHA-512" hashValue="Umj9+5Ys20VQPxBFtc6qE5LtKKSgPKwit+B8dd4XnEUaLfBM2ozpkEC4YxwK0SbBiAHDDex+pY+LomQ0lyuamQ==" saltValue="N2/MCRws+mmA+NXw0axolg==" spinCount="100000" sqref="GC746" name="Rango2_31_2_27_1_1"/>
    <protectedRange algorithmName="SHA-512" hashValue="Rgskw+AQdeJ5qbJdarzTa3SCkJfDGziy0Uan5N0F3IWn/H3Z/e+VcB56R7Nes7MPxNHewNP1sSSucVjz3iTLeA==" saltValue="qKZH3DnwaZHBzy3cBZo1qQ==" spinCount="100000" sqref="GG746" name="Rango2_31_28_26_1"/>
    <protectedRange algorithmName="SHA-512" hashValue="Umj9+5Ys20VQPxBFtc6qE5LtKKSgPKwit+B8dd4XnEUaLfBM2ozpkEC4YxwK0SbBiAHDDex+pY+LomQ0lyuamQ==" saltValue="N2/MCRws+mmA+NXw0axolg==" spinCount="100000" sqref="GF746" name="Rango2_31_2_27_2_1"/>
    <protectedRange algorithmName="SHA-512" hashValue="EEHzbvEYwO1eufllBljOz0uf9BJ2ENtvOScQ7IsS321QhYbwKn7qhHKKP8cKj02rTDvVRMWvwQ1ZP0mZWsBprQ==" saltValue="CjXqBRFbKezlWOFV37MnDQ==" spinCount="100000" sqref="GO746" name="Rango2_30_2_28_1"/>
    <protectedRange algorithmName="SHA-512" hashValue="Umj9+5Ys20VQPxBFtc6qE5LtKKSgPKwit+B8dd4XnEUaLfBM2ozpkEC4YxwK0SbBiAHDDex+pY+LomQ0lyuamQ==" saltValue="N2/MCRws+mmA+NXw0axolg==" spinCount="100000" sqref="GM746 GI746 GK746" name="Rango2_31_2_27_3_1"/>
    <protectedRange algorithmName="SHA-512" hashValue="XZw03RosI/l0z9FxmTtF29EdZ7P+4+ybhqoaAAUmURojSR5XbGfjC4f2i8gMqfY+RI9JvfdCA6PSh9TduXfUxA==" saltValue="5TPtLq2WoiRSae/yaDPnTw==" spinCount="100000" sqref="GL746 GN746" name="Rango2_99_80_11"/>
    <protectedRange algorithmName="SHA-512" hashValue="YXHanhqXL0e4jPrzkCF8r/22WmlCviFUW909WKuG1JOcU0mp0/Huh0aP3EaGYxV2ep0WGu48HsShAy4Ka2uOiw==" saltValue="h/7U5iwJm7DLR4tRVfwZYw==" spinCount="100000" sqref="GJ746" name="Rango2_33_39_1"/>
    <protectedRange algorithmName="SHA-512" hashValue="XZw03RosI/l0z9FxmTtF29EdZ7P+4+ybhqoaAAUmURojSR5XbGfjC4f2i8gMqfY+RI9JvfdCA6PSh9TduXfUxA==" saltValue="5TPtLq2WoiRSae/yaDPnTw==" spinCount="100000" sqref="GP746" name="Rango2_99_80_12"/>
    <protectedRange algorithmName="SHA-512" hashValue="EEHzbvEYwO1eufllBljOz0uf9BJ2ENtvOScQ7IsS321QhYbwKn7qhHKKP8cKj02rTDvVRMWvwQ1ZP0mZWsBprQ==" saltValue="CjXqBRFbKezlWOFV37MnDQ==" spinCount="100000" sqref="GR746:GS746" name="Rango2_30_2_28_1_1"/>
    <protectedRange algorithmName="SHA-512" hashValue="XZw03RosI/l0z9FxmTtF29EdZ7P+4+ybhqoaAAUmURojSR5XbGfjC4f2i8gMqfY+RI9JvfdCA6PSh9TduXfUxA==" saltValue="5TPtLq2WoiRSae/yaDPnTw==" spinCount="100000" sqref="GU746" name="Rango2_99_80_13"/>
    <protectedRange algorithmName="SHA-512" hashValue="EEHzbvEYwO1eufllBljOz0uf9BJ2ENtvOScQ7IsS321QhYbwKn7qhHKKP8cKj02rTDvVRMWvwQ1ZP0mZWsBprQ==" saltValue="CjXqBRFbKezlWOFV37MnDQ==" spinCount="100000" sqref="GX746" name="Rango2_30_2_28_2"/>
    <protectedRange algorithmName="SHA-512" hashValue="XZw03RosI/l0z9FxmTtF29EdZ7P+4+ybhqoaAAUmURojSR5XbGfjC4f2i8gMqfY+RI9JvfdCA6PSh9TduXfUxA==" saltValue="5TPtLq2WoiRSae/yaDPnTw==" spinCount="100000" sqref="GZ746:HA746" name="Rango2_99_80_14"/>
    <protectedRange algorithmName="SHA-512" hashValue="9+DNppQbWrLYYUMoJ+lyQctV2bX3Vq9kZnegLbpjTLP49It2ovUbcartuoQTeXgP+TGpY//7mDH/UQlFCKDGiA==" saltValue="KUnni6YEm00anzSSvyLqQA==" spinCount="100000" sqref="GY746" name="Rango2_86_7"/>
    <protectedRange algorithmName="SHA-512" hashValue="XZw03RosI/l0z9FxmTtF29EdZ7P+4+ybhqoaAAUmURojSR5XbGfjC4f2i8gMqfY+RI9JvfdCA6PSh9TduXfUxA==" saltValue="5TPtLq2WoiRSae/yaDPnTw==" spinCount="100000" sqref="HK746" name="Rango2_99_80_15"/>
    <protectedRange algorithmName="SHA-512" hashValue="q2z5hEFmXS0v2chiPTC/VCoDWNlnhp+Xe6Ybfxe48vIsnB/KTJQxJv+pFUnCXfZ9T6vyJopuqFFNROfQTW/JUw==" saltValue="IctfdGJb5tOTpq+KPi9vww==" spinCount="100000" sqref="IB746" name="Rango2_88_39_45_3"/>
    <protectedRange algorithmName="SHA-512" hashValue="XZw03RosI/l0z9FxmTtF29EdZ7P+4+ybhqoaAAUmURojSR5XbGfjC4f2i8gMqfY+RI9JvfdCA6PSh9TduXfUxA==" saltValue="5TPtLq2WoiRSae/yaDPnTw==" spinCount="100000" sqref="IC746 HV746:IA746" name="Rango2_99_80_16"/>
    <protectedRange algorithmName="SHA-512" hashValue="9+DNppQbWrLYYUMoJ+lyQctV2bX3Vq9kZnegLbpjTLP49It2ovUbcartuoQTeXgP+TGpY//7mDH/UQlFCKDGiA==" saltValue="KUnni6YEm00anzSSvyLqQA==" spinCount="100000" sqref="HU746" name="Rango2_86_8"/>
    <protectedRange algorithmName="SHA-512" hashValue="q2z5hEFmXS0v2chiPTC/VCoDWNlnhp+Xe6Ybfxe48vIsnB/KTJQxJv+pFUnCXfZ9T6vyJopuqFFNROfQTW/JUw==" saltValue="IctfdGJb5tOTpq+KPi9vww==" spinCount="100000" sqref="IE746:IK746" name="Rango2_88_39_45_1_1"/>
    <protectedRange algorithmName="SHA-512" hashValue="XZw03RosI/l0z9FxmTtF29EdZ7P+4+ybhqoaAAUmURojSR5XbGfjC4f2i8gMqfY+RI9JvfdCA6PSh9TduXfUxA==" saltValue="5TPtLq2WoiRSae/yaDPnTw==" spinCount="100000" sqref="IM746:IN746" name="Rango2_99_80_17"/>
    <protectedRange algorithmName="SHA-512" hashValue="XZw03RosI/l0z9FxmTtF29EdZ7P+4+ybhqoaAAUmURojSR5XbGfjC4f2i8gMqfY+RI9JvfdCA6PSh9TduXfUxA==" saltValue="5TPtLq2WoiRSae/yaDPnTw==" spinCount="100000" sqref="IP746" name="Rango2_99_80_18"/>
    <protectedRange algorithmName="SHA-512" hashValue="XZw03RosI/l0z9FxmTtF29EdZ7P+4+ybhqoaAAUmURojSR5XbGfjC4f2i8gMqfY+RI9JvfdCA6PSh9TduXfUxA==" saltValue="5TPtLq2WoiRSae/yaDPnTw==" spinCount="100000" sqref="EB747:EJ747" name="Rango2_99_80_8"/>
    <protectedRange algorithmName="SHA-512" hashValue="XZw03RosI/l0z9FxmTtF29EdZ7P+4+ybhqoaAAUmURojSR5XbGfjC4f2i8gMqfY+RI9JvfdCA6PSh9TduXfUxA==" saltValue="5TPtLq2WoiRSae/yaDPnTw==" spinCount="100000" sqref="EB748:EK748" name="Rango2_99_80_19"/>
    <protectedRange algorithmName="SHA-512" hashValue="XZw03RosI/l0z9FxmTtF29EdZ7P+4+ybhqoaAAUmURojSR5XbGfjC4f2i8gMqfY+RI9JvfdCA6PSh9TduXfUxA==" saltValue="5TPtLq2WoiRSae/yaDPnTw==" spinCount="100000" sqref="EP748" name="Rango2_99_80_1_2"/>
    <protectedRange algorithmName="SHA-512" hashValue="9+DNppQbWrLYYUMoJ+lyQctV2bX3Vq9kZnegLbpjTLP49It2ovUbcartuoQTeXgP+TGpY//7mDH/UQlFCKDGiA==" saltValue="KUnni6YEm00anzSSvyLqQA==" spinCount="100000" sqref="EO748" name="Rango2_86_9"/>
    <protectedRange algorithmName="SHA-512" hashValue="XZw03RosI/l0z9FxmTtF29EdZ7P+4+ybhqoaAAUmURojSR5XbGfjC4f2i8gMqfY+RI9JvfdCA6PSh9TduXfUxA==" saltValue="5TPtLq2WoiRSae/yaDPnTw==" spinCount="100000" sqref="ES748:ET748" name="Rango2_99_80_2_2"/>
    <protectedRange algorithmName="SHA-512" hashValue="XZw03RosI/l0z9FxmTtF29EdZ7P+4+ybhqoaAAUmURojSR5XbGfjC4f2i8gMqfY+RI9JvfdCA6PSh9TduXfUxA==" saltValue="5TPtLq2WoiRSae/yaDPnTw==" spinCount="100000" sqref="EW748:EX748" name="Rango2_99_80_3_1"/>
    <protectedRange algorithmName="SHA-512" hashValue="9+DNppQbWrLYYUMoJ+lyQctV2bX3Vq9kZnegLbpjTLP49It2ovUbcartuoQTeXgP+TGpY//7mDH/UQlFCKDGiA==" saltValue="KUnni6YEm00anzSSvyLqQA==" spinCount="100000" sqref="EZ748:FB748" name="Rango2_86_1_2"/>
    <protectedRange algorithmName="SHA-512" hashValue="9+DNppQbWrLYYUMoJ+lyQctV2bX3Vq9kZnegLbpjTLP49It2ovUbcartuoQTeXgP+TGpY//7mDH/UQlFCKDGiA==" saltValue="KUnni6YEm00anzSSvyLqQA==" spinCount="100000" sqref="FD748" name="Rango2_86_2_2"/>
    <protectedRange algorithmName="SHA-512" hashValue="XZw03RosI/l0z9FxmTtF29EdZ7P+4+ybhqoaAAUmURojSR5XbGfjC4f2i8gMqfY+RI9JvfdCA6PSh9TduXfUxA==" saltValue="5TPtLq2WoiRSae/yaDPnTw==" spinCount="100000" sqref="FG748" name="Rango2_99_80_4_1"/>
    <protectedRange algorithmName="SHA-512" hashValue="9+DNppQbWrLYYUMoJ+lyQctV2bX3Vq9kZnegLbpjTLP49It2ovUbcartuoQTeXgP+TGpY//7mDH/UQlFCKDGiA==" saltValue="KUnni6YEm00anzSSvyLqQA==" spinCount="100000" sqref="FF748" name="Rango2_86_3_2"/>
    <protectedRange algorithmName="SHA-512" hashValue="XZw03RosI/l0z9FxmTtF29EdZ7P+4+ybhqoaAAUmURojSR5XbGfjC4f2i8gMqfY+RI9JvfdCA6PSh9TduXfUxA==" saltValue="5TPtLq2WoiRSae/yaDPnTw==" spinCount="100000" sqref="FJ748" name="Rango2_99_80_5_1"/>
    <protectedRange algorithmName="SHA-512" hashValue="9+DNppQbWrLYYUMoJ+lyQctV2bX3Vq9kZnegLbpjTLP49It2ovUbcartuoQTeXgP+TGpY//7mDH/UQlFCKDGiA==" saltValue="KUnni6YEm00anzSSvyLqQA==" spinCount="100000" sqref="FI748" name="Rango2_86_4_2"/>
    <protectedRange algorithmName="SHA-512" hashValue="9+DNppQbWrLYYUMoJ+lyQctV2bX3Vq9kZnegLbpjTLP49It2ovUbcartuoQTeXgP+TGpY//7mDH/UQlFCKDGiA==" saltValue="KUnni6YEm00anzSSvyLqQA==" spinCount="100000" sqref="FL748:FM748" name="Rango2_86_5_1"/>
    <protectedRange algorithmName="SHA-512" hashValue="9+DNppQbWrLYYUMoJ+lyQctV2bX3Vq9kZnegLbpjTLP49It2ovUbcartuoQTeXgP+TGpY//7mDH/UQlFCKDGiA==" saltValue="KUnni6YEm00anzSSvyLqQA==" spinCount="100000" sqref="FO748:FP748" name="Rango2_86_6_1"/>
    <protectedRange algorithmName="SHA-512" hashValue="XZw03RosI/l0z9FxmTtF29EdZ7P+4+ybhqoaAAUmURojSR5XbGfjC4f2i8gMqfY+RI9JvfdCA6PSh9TduXfUxA==" saltValue="5TPtLq2WoiRSae/yaDPnTw==" spinCount="100000" sqref="FR748:FS748" name="Rango2_99_80_6_1"/>
    <protectedRange algorithmName="SHA-512" hashValue="XZw03RosI/l0z9FxmTtF29EdZ7P+4+ybhqoaAAUmURojSR5XbGfjC4f2i8gMqfY+RI9JvfdCA6PSh9TduXfUxA==" saltValue="5TPtLq2WoiRSae/yaDPnTw==" spinCount="100000" sqref="FV748" name="Rango2_99_80_7_1"/>
    <protectedRange algorithmName="SHA-512" hashValue="pL4tgTKqwEsWSIEGFTBd+4pvEhE7d5Q99Eijs+L/Y1rhA0saQGGRJw5Pv2HLOP0quglztFwB6WVnQ1YGxd4AiQ==" saltValue="IF5mhk2RcoEjrcYppes1VA==" spinCount="100000" sqref="FU748" name="Rango2_30_27_2"/>
    <protectedRange sqref="FX748" name="Rango2_99_34_7"/>
    <protectedRange algorithmName="SHA-512" hashValue="XZw03RosI/l0z9FxmTtF29EdZ7P+4+ybhqoaAAUmURojSR5XbGfjC4f2i8gMqfY+RI9JvfdCA6PSh9TduXfUxA==" saltValue="5TPtLq2WoiRSae/yaDPnTw==" spinCount="100000" sqref="FY748" name="Rango2_99_80_9_1"/>
    <protectedRange algorithmName="SHA-512" hashValue="Umj9+5Ys20VQPxBFtc6qE5LtKKSgPKwit+B8dd4XnEUaLfBM2ozpkEC4YxwK0SbBiAHDDex+pY+LomQ0lyuamQ==" saltValue="N2/MCRws+mmA+NXw0axolg==" spinCount="100000" sqref="FZ748" name="Rango2_31_2_27_4"/>
    <protectedRange algorithmName="SHA-512" hashValue="XZw03RosI/l0z9FxmTtF29EdZ7P+4+ybhqoaAAUmURojSR5XbGfjC4f2i8gMqfY+RI9JvfdCA6PSh9TduXfUxA==" saltValue="5TPtLq2WoiRSae/yaDPnTw==" spinCount="100000" sqref="GA748" name="Rango2_99_80_10_1"/>
    <protectedRange algorithmName="SHA-512" hashValue="YXHanhqXL0e4jPrzkCF8r/22WmlCviFUW909WKuG1JOcU0mp0/Huh0aP3EaGYxV2ep0WGu48HsShAy4Ka2uOiw==" saltValue="h/7U5iwJm7DLR4tRVfwZYw==" spinCount="100000" sqref="GD748" name="Rango2_33_39_2"/>
    <protectedRange algorithmName="SHA-512" hashValue="Rgskw+AQdeJ5qbJdarzTa3SCkJfDGziy0Uan5N0F3IWn/H3Z/e+VcB56R7Nes7MPxNHewNP1sSSucVjz3iTLeA==" saltValue="qKZH3DnwaZHBzy3cBZo1qQ==" spinCount="100000" sqref="GG748" name="Rango2_31_28_26_2"/>
    <protectedRange algorithmName="SHA-512" hashValue="Umj9+5Ys20VQPxBFtc6qE5LtKKSgPKwit+B8dd4XnEUaLfBM2ozpkEC4YxwK0SbBiAHDDex+pY+LomQ0lyuamQ==" saltValue="N2/MCRws+mmA+NXw0axolg==" spinCount="100000" sqref="GF748" name="Rango2_31_2_27_2_2"/>
    <protectedRange algorithmName="SHA-512" hashValue="EEHzbvEYwO1eufllBljOz0uf9BJ2ENtvOScQ7IsS321QhYbwKn7qhHKKP8cKj02rTDvVRMWvwQ1ZP0mZWsBprQ==" saltValue="CjXqBRFbKezlWOFV37MnDQ==" spinCount="100000" sqref="GO748" name="Rango2_30_2_28_3"/>
    <protectedRange algorithmName="SHA-512" hashValue="Umj9+5Ys20VQPxBFtc6qE5LtKKSgPKwit+B8dd4XnEUaLfBM2ozpkEC4YxwK0SbBiAHDDex+pY+LomQ0lyuamQ==" saltValue="N2/MCRws+mmA+NXw0axolg==" spinCount="100000" sqref="GM748 GI748 GK748" name="Rango2_31_2_27_3_2"/>
    <protectedRange algorithmName="SHA-512" hashValue="XZw03RosI/l0z9FxmTtF29EdZ7P+4+ybhqoaAAUmURojSR5XbGfjC4f2i8gMqfY+RI9JvfdCA6PSh9TduXfUxA==" saltValue="5TPtLq2WoiRSae/yaDPnTw==" spinCount="100000" sqref="GL748 GN748" name="Rango2_99_80_11_1"/>
    <protectedRange algorithmName="SHA-512" hashValue="YXHanhqXL0e4jPrzkCF8r/22WmlCviFUW909WKuG1JOcU0mp0/Huh0aP3EaGYxV2ep0WGu48HsShAy4Ka2uOiw==" saltValue="h/7U5iwJm7DLR4tRVfwZYw==" spinCount="100000" sqref="GJ748" name="Rango2_33_39_1_1"/>
    <protectedRange algorithmName="SHA-512" hashValue="XZw03RosI/l0z9FxmTtF29EdZ7P+4+ybhqoaAAUmURojSR5XbGfjC4f2i8gMqfY+RI9JvfdCA6PSh9TduXfUxA==" saltValue="5TPtLq2WoiRSae/yaDPnTw==" spinCount="100000" sqref="GP748" name="Rango2_99_80_12_1"/>
    <protectedRange algorithmName="SHA-512" hashValue="EEHzbvEYwO1eufllBljOz0uf9BJ2ENtvOScQ7IsS321QhYbwKn7qhHKKP8cKj02rTDvVRMWvwQ1ZP0mZWsBprQ==" saltValue="CjXqBRFbKezlWOFV37MnDQ==" spinCount="100000" sqref="GR748:GS748" name="Rango2_30_2_28_1_2"/>
    <protectedRange algorithmName="SHA-512" hashValue="XZw03RosI/l0z9FxmTtF29EdZ7P+4+ybhqoaAAUmURojSR5XbGfjC4f2i8gMqfY+RI9JvfdCA6PSh9TduXfUxA==" saltValue="5TPtLq2WoiRSae/yaDPnTw==" spinCount="100000" sqref="GU748" name="Rango2_99_80_13_1"/>
    <protectedRange algorithmName="SHA-512" hashValue="EEHzbvEYwO1eufllBljOz0uf9BJ2ENtvOScQ7IsS321QhYbwKn7qhHKKP8cKj02rTDvVRMWvwQ1ZP0mZWsBprQ==" saltValue="CjXqBRFbKezlWOFV37MnDQ==" spinCount="100000" sqref="GX748" name="Rango2_30_2_28_2_1"/>
    <protectedRange algorithmName="SHA-512" hashValue="XZw03RosI/l0z9FxmTtF29EdZ7P+4+ybhqoaAAUmURojSR5XbGfjC4f2i8gMqfY+RI9JvfdCA6PSh9TduXfUxA==" saltValue="5TPtLq2WoiRSae/yaDPnTw==" spinCount="100000" sqref="GZ748:HA748" name="Rango2_99_80_14_1"/>
    <protectedRange algorithmName="SHA-512" hashValue="9+DNppQbWrLYYUMoJ+lyQctV2bX3Vq9kZnegLbpjTLP49It2ovUbcartuoQTeXgP+TGpY//7mDH/UQlFCKDGiA==" saltValue="KUnni6YEm00anzSSvyLqQA==" spinCount="100000" sqref="GY748" name="Rango2_86_7_1"/>
    <protectedRange algorithmName="SHA-512" hashValue="XZw03RosI/l0z9FxmTtF29EdZ7P+4+ybhqoaAAUmURojSR5XbGfjC4f2i8gMqfY+RI9JvfdCA6PSh9TduXfUxA==" saltValue="5TPtLq2WoiRSae/yaDPnTw==" spinCount="100000" sqref="HK748" name="Rango2_99_80_15_1"/>
    <protectedRange algorithmName="SHA-512" hashValue="q2z5hEFmXS0v2chiPTC/VCoDWNlnhp+Xe6Ybfxe48vIsnB/KTJQxJv+pFUnCXfZ9T6vyJopuqFFNROfQTW/JUw==" saltValue="IctfdGJb5tOTpq+KPi9vww==" spinCount="100000" sqref="IB748" name="Rango2_88_39_45_4"/>
    <protectedRange algorithmName="SHA-512" hashValue="XZw03RosI/l0z9FxmTtF29EdZ7P+4+ybhqoaAAUmURojSR5XbGfjC4f2i8gMqfY+RI9JvfdCA6PSh9TduXfUxA==" saltValue="5TPtLq2WoiRSae/yaDPnTw==" spinCount="100000" sqref="IC748 HV748:IA748" name="Rango2_99_80_16_1"/>
    <protectedRange algorithmName="SHA-512" hashValue="9+DNppQbWrLYYUMoJ+lyQctV2bX3Vq9kZnegLbpjTLP49It2ovUbcartuoQTeXgP+TGpY//7mDH/UQlFCKDGiA==" saltValue="KUnni6YEm00anzSSvyLqQA==" spinCount="100000" sqref="HU748" name="Rango2_86_8_1"/>
    <protectedRange algorithmName="SHA-512" hashValue="q2z5hEFmXS0v2chiPTC/VCoDWNlnhp+Xe6Ybfxe48vIsnB/KTJQxJv+pFUnCXfZ9T6vyJopuqFFNROfQTW/JUw==" saltValue="IctfdGJb5tOTpq+KPi9vww==" spinCount="100000" sqref="IE748:IK748" name="Rango2_88_39_45_1_2"/>
    <protectedRange algorithmName="SHA-512" hashValue="XZw03RosI/l0z9FxmTtF29EdZ7P+4+ybhqoaAAUmURojSR5XbGfjC4f2i8gMqfY+RI9JvfdCA6PSh9TduXfUxA==" saltValue="5TPtLq2WoiRSae/yaDPnTw==" spinCount="100000" sqref="IM748:IN748" name="Rango2_99_80_17_1"/>
    <protectedRange algorithmName="SHA-512" hashValue="XZw03RosI/l0z9FxmTtF29EdZ7P+4+ybhqoaAAUmURojSR5XbGfjC4f2i8gMqfY+RI9JvfdCA6PSh9TduXfUxA==" saltValue="5TPtLq2WoiRSae/yaDPnTw==" spinCount="100000" sqref="IP748" name="Rango2_99_80_18_1"/>
    <protectedRange algorithmName="SHA-512" hashValue="XZw03RosI/l0z9FxmTtF29EdZ7P+4+ybhqoaAAUmURojSR5XbGfjC4f2i8gMqfY+RI9JvfdCA6PSh9TduXfUxA==" saltValue="5TPtLq2WoiRSae/yaDPnTw==" spinCount="100000" sqref="EB749:EK749" name="Rango2_99_70_10"/>
    <protectedRange algorithmName="SHA-512" hashValue="XZw03RosI/l0z9FxmTtF29EdZ7P+4+ybhqoaAAUmURojSR5XbGfjC4f2i8gMqfY+RI9JvfdCA6PSh9TduXfUxA==" saltValue="5TPtLq2WoiRSae/yaDPnTw==" spinCount="100000" sqref="EP749" name="Rango2_99_70_11"/>
    <protectedRange algorithmName="SHA-512" hashValue="9+DNppQbWrLYYUMoJ+lyQctV2bX3Vq9kZnegLbpjTLP49It2ovUbcartuoQTeXgP+TGpY//7mDH/UQlFCKDGiA==" saltValue="KUnni6YEm00anzSSvyLqQA==" spinCount="100000" sqref="EO749" name="Rango2_76_1_1"/>
    <protectedRange algorithmName="SHA-512" hashValue="XZw03RosI/l0z9FxmTtF29EdZ7P+4+ybhqoaAAUmURojSR5XbGfjC4f2i8gMqfY+RI9JvfdCA6PSh9TduXfUxA==" saltValue="5TPtLq2WoiRSae/yaDPnTw==" spinCount="100000" sqref="ES749:ET749" name="Rango2_99_70_12"/>
    <protectedRange algorithmName="SHA-512" hashValue="XZw03RosI/l0z9FxmTtF29EdZ7P+4+ybhqoaAAUmURojSR5XbGfjC4f2i8gMqfY+RI9JvfdCA6PSh9TduXfUxA==" saltValue="5TPtLq2WoiRSae/yaDPnTw==" spinCount="100000" sqref="EW749:EX749" name="Rango2_99_70_13"/>
    <protectedRange algorithmName="SHA-512" hashValue="9+DNppQbWrLYYUMoJ+lyQctV2bX3Vq9kZnegLbpjTLP49It2ovUbcartuoQTeXgP+TGpY//7mDH/UQlFCKDGiA==" saltValue="KUnni6YEm00anzSSvyLqQA==" spinCount="100000" sqref="EZ749:FB749" name="Rango2_76_2_1"/>
    <protectedRange algorithmName="SHA-512" hashValue="9+DNppQbWrLYYUMoJ+lyQctV2bX3Vq9kZnegLbpjTLP49It2ovUbcartuoQTeXgP+TGpY//7mDH/UQlFCKDGiA==" saltValue="KUnni6YEm00anzSSvyLqQA==" spinCount="100000" sqref="FD749" name="Rango2_76_3_1"/>
    <protectedRange algorithmName="SHA-512" hashValue="XZw03RosI/l0z9FxmTtF29EdZ7P+4+ybhqoaAAUmURojSR5XbGfjC4f2i8gMqfY+RI9JvfdCA6PSh9TduXfUxA==" saltValue="5TPtLq2WoiRSae/yaDPnTw==" spinCount="100000" sqref="FG749" name="Rango2_99_70_14"/>
    <protectedRange algorithmName="SHA-512" hashValue="9+DNppQbWrLYYUMoJ+lyQctV2bX3Vq9kZnegLbpjTLP49It2ovUbcartuoQTeXgP+TGpY//7mDH/UQlFCKDGiA==" saltValue="KUnni6YEm00anzSSvyLqQA==" spinCount="100000" sqref="FF749" name="Rango2_76_4_1"/>
    <protectedRange algorithmName="SHA-512" hashValue="XZw03RosI/l0z9FxmTtF29EdZ7P+4+ybhqoaAAUmURojSR5XbGfjC4f2i8gMqfY+RI9JvfdCA6PSh9TduXfUxA==" saltValue="5TPtLq2WoiRSae/yaDPnTw==" spinCount="100000" sqref="FJ749" name="Rango2_99_70_15"/>
    <protectedRange algorithmName="SHA-512" hashValue="9+DNppQbWrLYYUMoJ+lyQctV2bX3Vq9kZnegLbpjTLP49It2ovUbcartuoQTeXgP+TGpY//7mDH/UQlFCKDGiA==" saltValue="KUnni6YEm00anzSSvyLqQA==" spinCount="100000" sqref="FI749" name="Rango2_76_5_1"/>
    <protectedRange algorithmName="SHA-512" hashValue="XZw03RosI/l0z9FxmTtF29EdZ7P+4+ybhqoaAAUmURojSR5XbGfjC4f2i8gMqfY+RI9JvfdCA6PSh9TduXfUxA==" saltValue="5TPtLq2WoiRSae/yaDPnTw==" spinCount="100000" sqref="FM749" name="Rango2_99_70_16"/>
    <protectedRange algorithmName="SHA-512" hashValue="9+DNppQbWrLYYUMoJ+lyQctV2bX3Vq9kZnegLbpjTLP49It2ovUbcartuoQTeXgP+TGpY//7mDH/UQlFCKDGiA==" saltValue="KUnni6YEm00anzSSvyLqQA==" spinCount="100000" sqref="FL749" name="Rango2_76_6_1"/>
    <protectedRange algorithmName="SHA-512" hashValue="9+DNppQbWrLYYUMoJ+lyQctV2bX3Vq9kZnegLbpjTLP49It2ovUbcartuoQTeXgP+TGpY//7mDH/UQlFCKDGiA==" saltValue="KUnni6YEm00anzSSvyLqQA==" spinCount="100000" sqref="FO749:FP749" name="Rango2_76_7"/>
    <protectedRange algorithmName="SHA-512" hashValue="XZw03RosI/l0z9FxmTtF29EdZ7P+4+ybhqoaAAUmURojSR5XbGfjC4f2i8gMqfY+RI9JvfdCA6PSh9TduXfUxA==" saltValue="5TPtLq2WoiRSae/yaDPnTw==" spinCount="100000" sqref="FR749:FS749" name="Rango2_99_70_17"/>
    <protectedRange algorithmName="SHA-512" hashValue="XZw03RosI/l0z9FxmTtF29EdZ7P+4+ybhqoaAAUmURojSR5XbGfjC4f2i8gMqfY+RI9JvfdCA6PSh9TduXfUxA==" saltValue="5TPtLq2WoiRSae/yaDPnTw==" spinCount="100000" sqref="FV749" name="Rango2_99_70_18"/>
    <protectedRange algorithmName="SHA-512" hashValue="pL4tgTKqwEsWSIEGFTBd+4pvEhE7d5Q99Eijs+L/Y1rhA0saQGGRJw5Pv2HLOP0quglztFwB6WVnQ1YGxd4AiQ==" saltValue="IF5mhk2RcoEjrcYppes1VA==" spinCount="100000" sqref="FU749" name="Rango2_30_20_2"/>
    <protectedRange algorithmName="SHA-512" hashValue="XZw03RosI/l0z9FxmTtF29EdZ7P+4+ybhqoaAAUmURojSR5XbGfjC4f2i8gMqfY+RI9JvfdCA6PSh9TduXfUxA==" saltValue="5TPtLq2WoiRSae/yaDPnTw==" spinCount="100000" sqref="FX749:FY749" name="Rango2_99_70_19"/>
    <protectedRange algorithmName="SHA-512" hashValue="Umj9+5Ys20VQPxBFtc6qE5LtKKSgPKwit+B8dd4XnEUaLfBM2ozpkEC4YxwK0SbBiAHDDex+pY+LomQ0lyuamQ==" saltValue="N2/MCRws+mmA+NXw0axolg==" spinCount="100000" sqref="FZ749" name="Rango2_31_2_20_1"/>
    <protectedRange algorithmName="SHA-512" hashValue="XZw03RosI/l0z9FxmTtF29EdZ7P+4+ybhqoaAAUmURojSR5XbGfjC4f2i8gMqfY+RI9JvfdCA6PSh9TduXfUxA==" saltValue="5TPtLq2WoiRSae/yaDPnTw==" spinCount="100000" sqref="GA749" name="Rango2_99_70_20"/>
    <protectedRange algorithmName="SHA-512" hashValue="YXHanhqXL0e4jPrzkCF8r/22WmlCviFUW909WKuG1JOcU0mp0/Huh0aP3EaGYxV2ep0WGu48HsShAy4Ka2uOiw==" saltValue="h/7U5iwJm7DLR4tRVfwZYw==" spinCount="100000" sqref="GD749" name="Rango2_33_34_1"/>
    <protectedRange algorithmName="SHA-512" hashValue="Rgskw+AQdeJ5qbJdarzTa3SCkJfDGziy0Uan5N0F3IWn/H3Z/e+VcB56R7Nes7MPxNHewNP1sSSucVjz3iTLeA==" saltValue="qKZH3DnwaZHBzy3cBZo1qQ==" spinCount="100000" sqref="GG749" name="Rango2_31_28_19_2"/>
    <protectedRange algorithmName="SHA-512" hashValue="Umj9+5Ys20VQPxBFtc6qE5LtKKSgPKwit+B8dd4XnEUaLfBM2ozpkEC4YxwK0SbBiAHDDex+pY+LomQ0lyuamQ==" saltValue="N2/MCRws+mmA+NXw0axolg==" spinCount="100000" sqref="GF749" name="Rango2_31_2_20_2"/>
    <protectedRange algorithmName="SHA-512" hashValue="EEHzbvEYwO1eufllBljOz0uf9BJ2ENtvOScQ7IsS321QhYbwKn7qhHKKP8cKj02rTDvVRMWvwQ1ZP0mZWsBprQ==" saltValue="CjXqBRFbKezlWOFV37MnDQ==" spinCount="100000" sqref="GO749" name="Rango2_30_2_21_2"/>
    <protectedRange algorithmName="SHA-512" hashValue="Umj9+5Ys20VQPxBFtc6qE5LtKKSgPKwit+B8dd4XnEUaLfBM2ozpkEC4YxwK0SbBiAHDDex+pY+LomQ0lyuamQ==" saltValue="N2/MCRws+mmA+NXw0axolg==" spinCount="100000" sqref="GK749 GI749 GM749" name="Rango2_31_2_20_3"/>
    <protectedRange algorithmName="SHA-512" hashValue="XZw03RosI/l0z9FxmTtF29EdZ7P+4+ybhqoaAAUmURojSR5XbGfjC4f2i8gMqfY+RI9JvfdCA6PSh9TduXfUxA==" saltValue="5TPtLq2WoiRSae/yaDPnTw==" spinCount="100000" sqref="GN749 GL749" name="Rango2_99_70_21"/>
    <protectedRange algorithmName="SHA-512" hashValue="YXHanhqXL0e4jPrzkCF8r/22WmlCviFUW909WKuG1JOcU0mp0/Huh0aP3EaGYxV2ep0WGu48HsShAy4Ka2uOiw==" saltValue="h/7U5iwJm7DLR4tRVfwZYw==" spinCount="100000" sqref="GJ749" name="Rango2_33_34_1_1"/>
    <protectedRange algorithmName="SHA-512" hashValue="XZw03RosI/l0z9FxmTtF29EdZ7P+4+ybhqoaAAUmURojSR5XbGfjC4f2i8gMqfY+RI9JvfdCA6PSh9TduXfUxA==" saltValue="5TPtLq2WoiRSae/yaDPnTw==" spinCount="100000" sqref="GP749" name="Rango2_99_70_22"/>
    <protectedRange algorithmName="SHA-512" hashValue="EEHzbvEYwO1eufllBljOz0uf9BJ2ENtvOScQ7IsS321QhYbwKn7qhHKKP8cKj02rTDvVRMWvwQ1ZP0mZWsBprQ==" saltValue="CjXqBRFbKezlWOFV37MnDQ==" spinCount="100000" sqref="GR749:GS749" name="Rango2_30_2_21_1_1"/>
    <protectedRange algorithmName="SHA-512" hashValue="XZw03RosI/l0z9FxmTtF29EdZ7P+4+ybhqoaAAUmURojSR5XbGfjC4f2i8gMqfY+RI9JvfdCA6PSh9TduXfUxA==" saltValue="5TPtLq2WoiRSae/yaDPnTw==" spinCount="100000" sqref="GU749" name="Rango2_99_70_23"/>
    <protectedRange algorithmName="SHA-512" hashValue="EEHzbvEYwO1eufllBljOz0uf9BJ2ENtvOScQ7IsS321QhYbwKn7qhHKKP8cKj02rTDvVRMWvwQ1ZP0mZWsBprQ==" saltValue="CjXqBRFbKezlWOFV37MnDQ==" spinCount="100000" sqref="GX749" name="Rango2_30_2_21_2_1"/>
    <protectedRange algorithmName="SHA-512" hashValue="XZw03RosI/l0z9FxmTtF29EdZ7P+4+ybhqoaAAUmURojSR5XbGfjC4f2i8gMqfY+RI9JvfdCA6PSh9TduXfUxA==" saltValue="5TPtLq2WoiRSae/yaDPnTw==" spinCount="100000" sqref="GZ749:HA749" name="Rango2_99_70_24"/>
    <protectedRange algorithmName="SHA-512" hashValue="9+DNppQbWrLYYUMoJ+lyQctV2bX3Vq9kZnegLbpjTLP49It2ovUbcartuoQTeXgP+TGpY//7mDH/UQlFCKDGiA==" saltValue="KUnni6YEm00anzSSvyLqQA==" spinCount="100000" sqref="GY749" name="Rango2_76_8"/>
    <protectedRange algorithmName="SHA-512" hashValue="XZw03RosI/l0z9FxmTtF29EdZ7P+4+ybhqoaAAUmURojSR5XbGfjC4f2i8gMqfY+RI9JvfdCA6PSh9TduXfUxA==" saltValue="5TPtLq2WoiRSae/yaDPnTw==" spinCount="100000" sqref="HK749" name="Rango2_99_70_25"/>
    <protectedRange algorithmName="SHA-512" hashValue="q2z5hEFmXS0v2chiPTC/VCoDWNlnhp+Xe6Ybfxe48vIsnB/KTJQxJv+pFUnCXfZ9T6vyJopuqFFNROfQTW/JUw==" saltValue="IctfdGJb5tOTpq+KPi9vww==" spinCount="100000" sqref="IB749" name="Rango2_88_39_39_1_1"/>
    <protectedRange algorithmName="SHA-512" hashValue="XZw03RosI/l0z9FxmTtF29EdZ7P+4+ybhqoaAAUmURojSR5XbGfjC4f2i8gMqfY+RI9JvfdCA6PSh9TduXfUxA==" saltValue="5TPtLq2WoiRSae/yaDPnTw==" spinCount="100000" sqref="HV749:IA749 IC749" name="Rango2_99_70_26"/>
    <protectedRange algorithmName="SHA-512" hashValue="9+DNppQbWrLYYUMoJ+lyQctV2bX3Vq9kZnegLbpjTLP49It2ovUbcartuoQTeXgP+TGpY//7mDH/UQlFCKDGiA==" saltValue="KUnni6YEm00anzSSvyLqQA==" spinCount="100000" sqref="HT749:HU749" name="Rango2_76_9"/>
    <protectedRange algorithmName="SHA-512" hashValue="q2z5hEFmXS0v2chiPTC/VCoDWNlnhp+Xe6Ybfxe48vIsnB/KTJQxJv+pFUnCXfZ9T6vyJopuqFFNROfQTW/JUw==" saltValue="IctfdGJb5tOTpq+KPi9vww==" spinCount="100000" sqref="IE749:IK749" name="Rango2_88_39_39_2"/>
    <protectedRange algorithmName="SHA-512" hashValue="XZw03RosI/l0z9FxmTtF29EdZ7P+4+ybhqoaAAUmURojSR5XbGfjC4f2i8gMqfY+RI9JvfdCA6PSh9TduXfUxA==" saltValue="5TPtLq2WoiRSae/yaDPnTw==" spinCount="100000" sqref="IM749:IN749" name="Rango2_99_70_27"/>
    <protectedRange algorithmName="SHA-512" hashValue="XZw03RosI/l0z9FxmTtF29EdZ7P+4+ybhqoaAAUmURojSR5XbGfjC4f2i8gMqfY+RI9JvfdCA6PSh9TduXfUxA==" saltValue="5TPtLq2WoiRSae/yaDPnTw==" spinCount="100000" sqref="IP749" name="Rango2_99_70_28"/>
    <protectedRange sqref="EB750:EK750" name="Rango2_99_19_4"/>
    <protectedRange sqref="EP750" name="Rango2_99_20_1"/>
    <protectedRange sqref="EO750" name="Rango2_25_3"/>
    <protectedRange sqref="ES750:ET750" name="Rango2_99_21_6"/>
    <protectedRange sqref="EW750:EX750" name="Rango2_99_22_2"/>
    <protectedRange sqref="EZ750:FB750" name="Rango2_32_5"/>
    <protectedRange sqref="FD750" name="Rango2_39_4"/>
    <protectedRange sqref="FG750" name="Rango2_99_23_4"/>
    <protectedRange sqref="FF750" name="Rango2_40_1"/>
    <protectedRange sqref="FJ750" name="Rango2_99_24_6"/>
    <protectedRange sqref="FI750" name="Rango2_43_4"/>
    <protectedRange sqref="FL750:FM750" name="Rango2_46_4"/>
    <protectedRange sqref="FO750:FP750" name="Rango2_49_8"/>
    <protectedRange sqref="FR750:FS750" name="Rango2_99_26_2"/>
    <protectedRange sqref="FV750" name="Rango2_99_32_3"/>
    <protectedRange sqref="FU750" name="Rango2_30_1_1"/>
    <protectedRange sqref="FX750:FY750" name="Rango2_99_34_8"/>
    <protectedRange sqref="FZ750" name="Rango2_31_2_1_1"/>
    <protectedRange sqref="GA750" name="Rango2_99_37_2"/>
    <protectedRange sqref="GC750" name="Rango2_31_2_25_1"/>
    <protectedRange sqref="GD750" name="Rango2_33_1_1"/>
    <protectedRange sqref="GG750" name="Rango2_31_28_1_1"/>
    <protectedRange sqref="GF750" name="Rango2_31_2_33_4"/>
    <protectedRange sqref="GO750" name="Rango2_30_2_1_1"/>
    <protectedRange sqref="GK750 GI750 GM750" name="Rango2_31_2_34_5"/>
    <protectedRange sqref="GN750 GL750" name="Rango2_99_51_7"/>
    <protectedRange sqref="GJ750" name="Rango2_33_6_4"/>
    <protectedRange sqref="GP750" name="Rango2_99_52_3"/>
    <protectedRange sqref="GR750:GS750" name="Rango2_30_2_2_2"/>
    <protectedRange sqref="GU750" name="Rango2_99_53_3"/>
    <protectedRange sqref="GX750" name="Rango2_30_2_34_6"/>
    <protectedRange sqref="GZ750:HA750" name="Rango2_99_58_2"/>
    <protectedRange sqref="GY750" name="Rango2_52_3"/>
    <protectedRange sqref="HK750" name="Rango2_99_62_2"/>
    <protectedRange sqref="IB750" name="Rango2_88_39_4_3"/>
    <protectedRange sqref="HV750:IA750 IC750" name="Rango2_99_75_1"/>
    <protectedRange sqref="HT750:HU750" name="Rango2_62_4"/>
    <protectedRange sqref="IE750:IF750 II750:IK750" name="Rango2_88_39_65_2"/>
    <protectedRange sqref="EB751:EK753" name="Rango2_99_19_5"/>
    <protectedRange sqref="EP751:EP753" name="Rango2_99_20_2"/>
    <protectedRange sqref="EO751:EO753" name="Rango2_25_4"/>
    <protectedRange sqref="ES753:ET753" name="Rango2_99_21_7"/>
    <protectedRange sqref="EW753:EX753" name="Rango2_99_22_3"/>
    <protectedRange sqref="EZ753:FB753" name="Rango2_32_6"/>
    <protectedRange sqref="FD753" name="Rango2_39_5"/>
    <protectedRange sqref="FG753" name="Rango2_99_23_5"/>
    <protectedRange sqref="FF753" name="Rango2_40_3"/>
    <protectedRange sqref="FJ753" name="Rango2_99_24_7"/>
    <protectedRange sqref="FI753" name="Rango2_43_5"/>
    <protectedRange sqref="FL753:FM753" name="Rango2_46_5"/>
    <protectedRange sqref="FO753:FP753" name="Rango2_49_9"/>
    <protectedRange sqref="FR753:FS753" name="Rango2_99_26_3"/>
    <protectedRange sqref="FV753" name="Rango2_99_32_4"/>
    <protectedRange sqref="FU753" name="Rango2_30_1_2"/>
    <protectedRange sqref="FX753:FY753" name="Rango2_99_34_9"/>
    <protectedRange sqref="FZ753" name="Rango2_31_2_1_2"/>
    <protectedRange sqref="GA753" name="Rango2_99_37_3"/>
    <protectedRange sqref="GC753" name="Rango2_31_2_25_2"/>
    <protectedRange sqref="GD753" name="Rango2_33_1_2"/>
    <protectedRange sqref="GG753" name="Rango2_31_28_1_2"/>
    <protectedRange sqref="GF753" name="Rango2_31_2_33_5"/>
    <protectedRange sqref="GO753" name="Rango2_30_2_1_2"/>
    <protectedRange sqref="GK753 GI753 GM753" name="Rango2_31_2_34_6"/>
    <protectedRange sqref="GN753 GL753" name="Rango2_99_51_8"/>
    <protectedRange sqref="GJ753" name="Rango2_33_6_5"/>
    <protectedRange sqref="GP753" name="Rango2_99_52_4"/>
    <protectedRange sqref="GR753:GS753" name="Rango2_30_2_2_3"/>
    <protectedRange sqref="GU753" name="Rango2_99_53_4"/>
    <protectedRange sqref="GX753" name="Rango2_30_2_34_7"/>
    <protectedRange sqref="GZ753:HA753" name="Rango2_99_58_3"/>
    <protectedRange sqref="GY753" name="Rango2_52_4"/>
    <protectedRange sqref="HK751:HK753" name="Rango2_99_62_3"/>
    <protectedRange sqref="IB751:IB753" name="Rango2_88_39_4_4"/>
    <protectedRange sqref="HV751:IA753 IC751:IC753" name="Rango2_99_75_2"/>
    <protectedRange sqref="HT751:HU753" name="Rango2_62_5"/>
    <protectedRange sqref="IE753:IK753 IE751:IF752 II751:IK752" name="Rango2_88_39_65_3"/>
    <protectedRange algorithmName="SHA-512" hashValue="XZw03RosI/l0z9FxmTtF29EdZ7P+4+ybhqoaAAUmURojSR5XbGfjC4f2i8gMqfY+RI9JvfdCA6PSh9TduXfUxA==" saltValue="5TPtLq2WoiRSae/yaDPnTw==" spinCount="100000" sqref="EJ754" name="Rango2_99_14_12"/>
    <protectedRange sqref="EB756:EK756" name="Rango2_99_19_6"/>
    <protectedRange sqref="EP756" name="Rango2_99_20_3"/>
    <protectedRange sqref="EO756" name="Rango2_25_5"/>
    <protectedRange sqref="ES756:ET756" name="Rango2_99_21_8"/>
    <protectedRange sqref="EW756:EX756" name="Rango2_99_22_4"/>
    <protectedRange sqref="EZ756:FB756" name="Rango2_32_7"/>
    <protectedRange sqref="FD756" name="Rango2_39_6"/>
    <protectedRange sqref="FG756" name="Rango2_99_23_6"/>
    <protectedRange sqref="FJ756" name="Rango2_99_24_8"/>
    <protectedRange sqref="FI756" name="Rango2_43_6"/>
    <protectedRange sqref="FL756:FM756" name="Rango2_46_6"/>
    <protectedRange sqref="FO756:FP756" name="Rango2_49_10"/>
    <protectedRange sqref="FR756:FS756" name="Rango2_99_26_4"/>
    <protectedRange sqref="FV756" name="Rango2_99_32_5"/>
    <protectedRange sqref="FU756" name="Rango2_30_1_3"/>
    <protectedRange sqref="FX756:FY756" name="Rango2_99_34_10"/>
    <protectedRange sqref="FZ756" name="Rango2_31_2_1_3"/>
    <protectedRange sqref="GA756" name="Rango2_99_37_4"/>
    <protectedRange sqref="GC756" name="Rango2_31_2_25_3"/>
    <protectedRange sqref="GD756" name="Rango2_33_1_3"/>
    <protectedRange sqref="GG756" name="Rango2_31_28_1_3"/>
    <protectedRange sqref="GF756" name="Rango2_31_2_33_6"/>
    <protectedRange sqref="GO756" name="Rango2_30_2_1_3"/>
    <protectedRange sqref="GM756 GI756 GK756" name="Rango2_31_2_34_7"/>
    <protectedRange sqref="GL756 GN756" name="Rango2_99_51_9"/>
    <protectedRange sqref="GJ756" name="Rango2_33_6_6"/>
    <protectedRange sqref="GP756" name="Rango2_99_52_5"/>
    <protectedRange sqref="GR756:GS756" name="Rango2_30_2_2_4"/>
    <protectedRange sqref="GU756" name="Rango2_99_53_5"/>
    <protectedRange sqref="GX756" name="Rango2_30_2_34_8"/>
    <protectedRange sqref="GZ756:HA756" name="Rango2_99_58_4"/>
    <protectedRange sqref="GY756" name="Rango2_52_5"/>
    <protectedRange sqref="HK756" name="Rango2_99_62_4"/>
    <protectedRange sqref="IB756" name="Rango2_88_39_4_5"/>
    <protectedRange sqref="IC756 HV756:IA756" name="Rango2_99_75_3"/>
    <protectedRange sqref="HU756" name="Rango2_62_6"/>
    <protectedRange sqref="IE756:IK756" name="Rango2_88_39_65_4"/>
    <protectedRange algorithmName="SHA-512" hashValue="XZw03RosI/l0z9FxmTtF29EdZ7P+4+ybhqoaAAUmURojSR5XbGfjC4f2i8gMqfY+RI9JvfdCA6PSh9TduXfUxA==" saltValue="5TPtLq2WoiRSae/yaDPnTw==" spinCount="100000" sqref="HY755 IA755" name="Rango2_99_45_2"/>
    <protectedRange algorithmName="SHA-512" hashValue="D8TacORwT7iz0mF9GEucchnMHfB5er2FFjQsxyeWWyeJkM6Bt3gYQ3LbcHPxZXFpVAYtFOuTrzYOCJrlZDx16g==" saltValue="QtCzIBktdS4NZkOEGcLTRQ==" spinCount="100000" sqref="IX731:IX732" name="Rango2_41_14_1"/>
    <protectedRange algorithmName="SHA-512" hashValue="D8TacORwT7iz0mF9GEucchnMHfB5er2FFjQsxyeWWyeJkM6Bt3gYQ3LbcHPxZXFpVAYtFOuTrzYOCJrlZDx16g==" saltValue="QtCzIBktdS4NZkOEGcLTRQ==" spinCount="100000" sqref="IX733" name="Rango2_41_14_2"/>
    <protectedRange algorithmName="SHA-512" hashValue="D8TacORwT7iz0mF9GEucchnMHfB5er2FFjQsxyeWWyeJkM6Bt3gYQ3LbcHPxZXFpVAYtFOuTrzYOCJrlZDx16g==" saltValue="QtCzIBktdS4NZkOEGcLTRQ==" spinCount="100000" sqref="IX734" name="Rango2_41_14_3"/>
    <protectedRange algorithmName="SHA-512" hashValue="D8TacORwT7iz0mF9GEucchnMHfB5er2FFjQsxyeWWyeJkM6Bt3gYQ3LbcHPxZXFpVAYtFOuTrzYOCJrlZDx16g==" saltValue="QtCzIBktdS4NZkOEGcLTRQ==" spinCount="100000" sqref="IX735" name="Rango2_41_14_4"/>
    <protectedRange algorithmName="SHA-512" hashValue="D8TacORwT7iz0mF9GEucchnMHfB5er2FFjQsxyeWWyeJkM6Bt3gYQ3LbcHPxZXFpVAYtFOuTrzYOCJrlZDx16g==" saltValue="QtCzIBktdS4NZkOEGcLTRQ==" spinCount="100000" sqref="IX736" name="Rango2_41_14_5"/>
    <protectedRange algorithmName="SHA-512" hashValue="D8TacORwT7iz0mF9GEucchnMHfB5er2FFjQsxyeWWyeJkM6Bt3gYQ3LbcHPxZXFpVAYtFOuTrzYOCJrlZDx16g==" saltValue="QtCzIBktdS4NZkOEGcLTRQ==" spinCount="100000" sqref="IX737:IX738" name="Rango2_41_14_6"/>
    <protectedRange algorithmName="SHA-512" hashValue="Gqwr8n5jYbCESAqCFk8dpOzViQICBV+k0xoqBoQaZ5lHaRlvT9TZDB4yXtm+qC6OhD064ZDBOFWkwo+LHXu1sg==" saltValue="gEL9PCN2ekF2IxW9yqAGYA==" spinCount="100000" sqref="IT739" name="Rango2_40_2_22_1"/>
    <protectedRange algorithmName="SHA-512" hashValue="9+DNppQbWrLYYUMoJ+lyQctV2bX3Vq9kZnegLbpjTLP49It2ovUbcartuoQTeXgP+TGpY//7mDH/UQlFCKDGiA==" saltValue="KUnni6YEm00anzSSvyLqQA==" spinCount="100000" sqref="IU739:IW739 IY739 JA739:JN739 JP739:JX739 JZ739:KG739 KI739 KK739:LK739" name="Rango2_48_8"/>
    <protectedRange algorithmName="SHA-512" hashValue="D8TacORwT7iz0mF9GEucchnMHfB5er2FFjQsxyeWWyeJkM6Bt3gYQ3LbcHPxZXFpVAYtFOuTrzYOCJrlZDx16g==" saltValue="QtCzIBktdS4NZkOEGcLTRQ==" spinCount="100000" sqref="IX741:IX742" name="Rango2_41_14_7"/>
    <protectedRange algorithmName="SHA-512" hashValue="Gqwr8n5jYbCESAqCFk8dpOzViQICBV+k0xoqBoQaZ5lHaRlvT9TZDB4yXtm+qC6OhD064ZDBOFWkwo+LHXu1sg==" saltValue="gEL9PCN2ekF2IxW9yqAGYA==" spinCount="100000" sqref="IT744" name="Rango2_40_2_8_3"/>
    <protectedRange algorithmName="SHA-512" hashValue="D8TacORwT7iz0mF9GEucchnMHfB5er2FFjQsxyeWWyeJkM6Bt3gYQ3LbcHPxZXFpVAYtFOuTrzYOCJrlZDx16g==" saltValue="QtCzIBktdS4NZkOEGcLTRQ==" spinCount="100000" sqref="IX744" name="Rango2_41_28_1"/>
    <protectedRange algorithmName="SHA-512" hashValue="Gqwr8n5jYbCESAqCFk8dpOzViQICBV+k0xoqBoQaZ5lHaRlvT9TZDB4yXtm+qC6OhD064ZDBOFWkwo+LHXu1sg==" saltValue="gEL9PCN2ekF2IxW9yqAGYA==" spinCount="100000" sqref="IT745" name="Rango2_40_2_8_4"/>
    <protectedRange algorithmName="SHA-512" hashValue="D8TacORwT7iz0mF9GEucchnMHfB5er2FFjQsxyeWWyeJkM6Bt3gYQ3LbcHPxZXFpVAYtFOuTrzYOCJrlZDx16g==" saltValue="QtCzIBktdS4NZkOEGcLTRQ==" spinCount="100000" sqref="IX745" name="Rango2_41_28_2"/>
    <protectedRange algorithmName="SHA-512" hashValue="Gqwr8n5jYbCESAqCFk8dpOzViQICBV+k0xoqBoQaZ5lHaRlvT9TZDB4yXtm+qC6OhD064ZDBOFWkwo+LHXu1sg==" saltValue="gEL9PCN2ekF2IxW9yqAGYA==" spinCount="100000" sqref="IT746" name="Rango2_40_2_27_1"/>
    <protectedRange algorithmName="SHA-512" hashValue="9+DNppQbWrLYYUMoJ+lyQctV2bX3Vq9kZnegLbpjTLP49It2ovUbcartuoQTeXgP+TGpY//7mDH/UQlFCKDGiA==" saltValue="KUnni6YEm00anzSSvyLqQA==" spinCount="100000" sqref="LI746:LO746" name="Rango2_86_14"/>
    <protectedRange algorithmName="SHA-512" hashValue="9+DNppQbWrLYYUMoJ+lyQctV2bX3Vq9kZnegLbpjTLP49It2ovUbcartuoQTeXgP+TGpY//7mDH/UQlFCKDGiA==" saltValue="KUnni6YEm00anzSSvyLqQA==" spinCount="100000" sqref="JE747:JN747" name="Rango2_86_10"/>
    <protectedRange algorithmName="SHA-512" hashValue="9+DNppQbWrLYYUMoJ+lyQctV2bX3Vq9kZnegLbpjTLP49It2ovUbcartuoQTeXgP+TGpY//7mDH/UQlFCKDGiA==" saltValue="KUnni6YEm00anzSSvyLqQA==" spinCount="100000" sqref="JP747:JX747" name="Rango2_86_11"/>
    <protectedRange algorithmName="SHA-512" hashValue="9+DNppQbWrLYYUMoJ+lyQctV2bX3Vq9kZnegLbpjTLP49It2ovUbcartuoQTeXgP+TGpY//7mDH/UQlFCKDGiA==" saltValue="KUnni6YEm00anzSSvyLqQA==" spinCount="100000" sqref="KG747" name="Rango2_86_12"/>
    <protectedRange algorithmName="SHA-512" hashValue="9+DNppQbWrLYYUMoJ+lyQctV2bX3Vq9kZnegLbpjTLP49It2ovUbcartuoQTeXgP+TGpY//7mDH/UQlFCKDGiA==" saltValue="KUnni6YEm00anzSSvyLqQA==" spinCount="100000" sqref="KI747" name="Rango2_86_13"/>
    <protectedRange algorithmName="SHA-512" hashValue="9+DNppQbWrLYYUMoJ+lyQctV2bX3Vq9kZnegLbpjTLP49It2ovUbcartuoQTeXgP+TGpY//7mDH/UQlFCKDGiA==" saltValue="KUnni6YEm00anzSSvyLqQA==" spinCount="100000" sqref="KK747:LO747" name="Rango2_86_14_1"/>
    <protectedRange algorithmName="SHA-512" hashValue="Gqwr8n5jYbCESAqCFk8dpOzViQICBV+k0xoqBoQaZ5lHaRlvT9TZDB4yXtm+qC6OhD064ZDBOFWkwo+LHXu1sg==" saltValue="gEL9PCN2ekF2IxW9yqAGYA==" spinCount="100000" sqref="IT748" name="Rango2_40_2_27_2"/>
    <protectedRange algorithmName="SHA-512" hashValue="D8TacORwT7iz0mF9GEucchnMHfB5er2FFjQsxyeWWyeJkM6Bt3gYQ3LbcHPxZXFpVAYtFOuTrzYOCJrlZDx16g==" saltValue="QtCzIBktdS4NZkOEGcLTRQ==" spinCount="100000" sqref="IX748" name="Rango2_41_27_1"/>
    <protectedRange algorithmName="SHA-512" hashValue="9+DNppQbWrLYYUMoJ+lyQctV2bX3Vq9kZnegLbpjTLP49It2ovUbcartuoQTeXgP+TGpY//7mDH/UQlFCKDGiA==" saltValue="KUnni6YEm00anzSSvyLqQA==" spinCount="100000" sqref="IY748 IU748:IW748" name="Rango2_86_9_1"/>
    <protectedRange algorithmName="SHA-512" hashValue="9+DNppQbWrLYYUMoJ+lyQctV2bX3Vq9kZnegLbpjTLP49It2ovUbcartuoQTeXgP+TGpY//7mDH/UQlFCKDGiA==" saltValue="KUnni6YEm00anzSSvyLqQA==" spinCount="100000" sqref="JA748:JN748" name="Rango2_86_10_1"/>
    <protectedRange algorithmName="SHA-512" hashValue="9+DNppQbWrLYYUMoJ+lyQctV2bX3Vq9kZnegLbpjTLP49It2ovUbcartuoQTeXgP+TGpY//7mDH/UQlFCKDGiA==" saltValue="KUnni6YEm00anzSSvyLqQA==" spinCount="100000" sqref="JP748:JX748" name="Rango2_86_11_1"/>
    <protectedRange algorithmName="SHA-512" hashValue="9+DNppQbWrLYYUMoJ+lyQctV2bX3Vq9kZnegLbpjTLP49It2ovUbcartuoQTeXgP+TGpY//7mDH/UQlFCKDGiA==" saltValue="KUnni6YEm00anzSSvyLqQA==" spinCount="100000" sqref="KG748" name="Rango2_86_12_1"/>
    <protectedRange algorithmName="SHA-512" hashValue="9+DNppQbWrLYYUMoJ+lyQctV2bX3Vq9kZnegLbpjTLP49It2ovUbcartuoQTeXgP+TGpY//7mDH/UQlFCKDGiA==" saltValue="KUnni6YEm00anzSSvyLqQA==" spinCount="100000" sqref="KI748" name="Rango2_86_13_1"/>
    <protectedRange algorithmName="SHA-512" hashValue="9+DNppQbWrLYYUMoJ+lyQctV2bX3Vq9kZnegLbpjTLP49It2ovUbcartuoQTeXgP+TGpY//7mDH/UQlFCKDGiA==" saltValue="KUnni6YEm00anzSSvyLqQA==" spinCount="100000" sqref="KK748:LO748" name="Rango2_86_14_2"/>
    <protectedRange algorithmName="SHA-512" hashValue="Gqwr8n5jYbCESAqCFk8dpOzViQICBV+k0xoqBoQaZ5lHaRlvT9TZDB4yXtm+qC6OhD064ZDBOFWkwo+LHXu1sg==" saltValue="gEL9PCN2ekF2IxW9yqAGYA==" spinCount="100000" sqref="IT749" name="Rango2_40_2_14_1"/>
    <protectedRange algorithmName="SHA-512" hashValue="D8TacORwT7iz0mF9GEucchnMHfB5er2FFjQsxyeWWyeJkM6Bt3gYQ3LbcHPxZXFpVAYtFOuTrzYOCJrlZDx16g==" saltValue="QtCzIBktdS4NZkOEGcLTRQ==" spinCount="100000" sqref="IX749" name="Rango2_41_35_1"/>
    <protectedRange algorithmName="SHA-512" hashValue="9+DNppQbWrLYYUMoJ+lyQctV2bX3Vq9kZnegLbpjTLP49It2ovUbcartuoQTeXgP+TGpY//7mDH/UQlFCKDGiA==" saltValue="KUnni6YEm00anzSSvyLqQA==" spinCount="100000" sqref="IT750" name="Rango2_82_1"/>
    <protectedRange algorithmName="SHA-512" hashValue="D8TacORwT7iz0mF9GEucchnMHfB5er2FFjQsxyeWWyeJkM6Bt3gYQ3LbcHPxZXFpVAYtFOuTrzYOCJrlZDx16g==" saltValue="QtCzIBktdS4NZkOEGcLTRQ==" spinCount="100000" sqref="IX750" name="Rango2_41_22_1"/>
    <protectedRange sqref="IT751:IT753" name="Rango2_40_2_1_1"/>
    <protectedRange sqref="IX751:IX753" name="Rango2_41_1_1"/>
    <protectedRange sqref="IY751:IY753 IU751:IW753" name="Rango2_64_2"/>
    <protectedRange sqref="JA751:JN753" name="Rango2_91_1"/>
    <protectedRange sqref="JP751:JX753" name="Rango2_92_2"/>
    <protectedRange sqref="IT756" name="Rango2_40_2_1_2"/>
    <protectedRange sqref="IX756" name="Rango2_41_1_2"/>
    <protectedRange sqref="IU756:IW756 IY756" name="Rango2_64_3"/>
    <protectedRange sqref="JA756:JN756" name="Rango2_91_2"/>
    <protectedRange sqref="JP756:JX756" name="Rango2_92_3"/>
    <protectedRange sqref="D757" name="Rango2_10_4_6"/>
    <protectedRange sqref="B758" name="Rango2_71_3"/>
    <protectedRange sqref="D759" name="Rango2_10_6_4"/>
    <protectedRange sqref="B760 N760" name="Rango2_10_1_7"/>
    <protectedRange sqref="I760" name="Rango2_61_4_3"/>
    <protectedRange sqref="K760" name="Rango2_88_4_4_4_3"/>
    <protectedRange sqref="L760:M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N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N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N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N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N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N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N786 J785:J786 D785:H786" name="Rango2_10_26_1"/>
    <protectedRange algorithmName="SHA-512" hashValue="EMMPgE8t/az1rHHzaZAQIhz+GQV0k2O/tQGA96sJqEEMzz1efIRa4CcLzC7iY9CCscto3g7dwz41haOE28iXYg==" saltValue="CVzFsG4X4LXUMo7796PiDQ==" spinCount="100000" sqref="B787" name="Rango2_10_28_1"/>
    <protectedRange sqref="P757" name="Rango2_99_86_1"/>
    <protectedRange sqref="R757" name="Rango2_2_5_1_1_1"/>
    <protectedRange sqref="AF757:AG757" name="Rango2_88_39_3_4"/>
    <protectedRange sqref="AJ757" name="Rango2_8_7_9_1_1"/>
    <protectedRange sqref="AK757 AH757:AI757" name="Rango2_88_7_5_4_3"/>
    <protectedRange sqref="AE757" name="Rango2_46_7"/>
    <protectedRange sqref="V757:AB757 S757:T757" name="Rango2_99_87_2"/>
    <protectedRange sqref="U757" name="Rango2_88_6_10_4"/>
    <protectedRange sqref="AC757" name="Rango2_87_6_10_4"/>
    <protectedRange sqref="AD757" name="Rango2_88_5_5_10_4"/>
    <protectedRange sqref="AN757:AR757" name="Rango2_88_65_2_1_1"/>
    <protectedRange sqref="AM757" name="Rango2_88_7_5_5_3"/>
    <protectedRange sqref="AU757 BK757:BL757 AW757" name="Rango2_99_88_1"/>
    <protectedRange sqref="AS757:AT757" name="Rango2_88_65_3_4"/>
    <protectedRange sqref="AV757 AX757:BA757" name="Rango2_88_91_3_4"/>
    <protectedRange sqref="BB757:BJ757" name="Rango2_88_99_5_3"/>
    <protectedRange sqref="BW757:BZ757" name="Rango2_88_99_4_3"/>
    <protectedRange sqref="CA757" name="Rango2_99_89_2"/>
    <protectedRange sqref="CB757:CC757" name="Rango2_99_90_1"/>
    <protectedRange sqref="CQ757:CR757" name="Rango2_99_92_2"/>
    <protectedRange sqref="CT757:CU757" name="Rango2_99_92_1_1"/>
    <protectedRange sqref="DB757:DM757" name="Rango2_99_94_3"/>
    <protectedRange sqref="P759" name="Rango2_99_1_1_1"/>
    <protectedRange sqref="S759:T759 V759:AB759" name="Rango2_99_2_1_1"/>
    <protectedRange sqref="R758:R759" name="Rango2_2_5_1_1_2"/>
    <protectedRange sqref="AE759" name="Rango2_82_2"/>
    <protectedRange sqref="U759" name="Rango2_88_6_12_1"/>
    <protectedRange sqref="AC759" name="Rango2_87_6_12_1"/>
    <protectedRange sqref="AF759:AG759" name="Rango2_88_39_4_6"/>
    <protectedRange sqref="AJ759" name="Rango2_8_7_10_4"/>
    <protectedRange sqref="AD759" name="Rango2_88_5_5_12_1"/>
    <protectedRange sqref="AH759:AI759 AK759" name="Rango2_88_7_5_6_2"/>
    <protectedRange sqref="BK759:BL759 AW759 AU759" name="Rango2_99_3_3_1"/>
    <protectedRange sqref="AN758:AR758" name="Rango2_88_65_2_1_2"/>
    <protectedRange sqref="AM758" name="Rango2_88_7_5_5_4"/>
    <protectedRange sqref="AN759:AT759" name="Rango2_88_65_5_3"/>
    <protectedRange sqref="AM759" name="Rango2_88_7_5_7_3"/>
    <protectedRange sqref="AV759 AX759:BA759" name="Rango2_88_91_5_3"/>
    <protectedRange sqref="BB759:BJ759" name="Rango2_88_99_7_2"/>
    <protectedRange sqref="BW758:BZ759" name="Rango2_88_99_4_4"/>
    <protectedRange sqref="BS759:BT759" name="Rango2_99_22_3_1"/>
    <protectedRange sqref="CT759:CU759" name="Rango2_99_22_4_1"/>
    <protectedRange sqref="DB759:DD759" name="Rango2_99_12_1_1"/>
    <protectedRange sqref="P760" name="Rango2_99_1_4"/>
    <protectedRange sqref="AH760:AI760 AK760" name="Rango2_88_7_5_1_4"/>
    <protectedRange sqref="AJ760" name="Rango2_8_7_1_4"/>
    <protectedRange sqref="AF760:AG760" name="Rango2_88_39_1_4"/>
    <protectedRange sqref="R760:R790 R792:R794 R796:R802 R804 R806:R810 R812:R815 R818:R857 R859 R861:R886 R888:R1003 R1005:R1010 R1012:R1035 R1037:R1058 R1060 R1062:R1074 R1076:R1110 R1112:R1145 R1147:R1176 R1389:R1395 R1397:R1411 R1413:R1474 R1476:R1586 R1588:R1647 R1649:R1673 R1675:R1679 R1681:R1705 R1907:R1908 R1910:R1911 R1913:R1916 R1918:R1920 R1922:R1923 R1925:R1931 R1933:R1935 R1937:R1942 R1944 R1947 R1949:R1955 R1957 R1961:R1962 R1964:R1970 R1972:R1973 R1978:R1981 R1983:R1984 R1986:R1990 R1994:R2032 R2035:R2064 R2066:R2080 R2082 R2084:R2100 R2102:R2103 R2105:R2200 R2202:R2207 R2209:R2212 R2214:R2217 R2219:R2222 R2224:R2256 R1707:R1888 R1178:R1387" name="Rango2_2_5_1_4"/>
    <protectedRange sqref="AD760" name="Rango2_88_5_5_17_6"/>
    <protectedRange sqref="AC760" name="Rango2_87_6_17_6"/>
    <protectedRange sqref="U760" name="Rango2_88_6_17_6"/>
    <protectedRange sqref="S760:T760 V760:AB760" name="Rango2_99_3_4"/>
    <protectedRange sqref="AE760" name="Rango2_35_3"/>
    <protectedRange sqref="AV760" name="Rango2_88_91_1_4"/>
    <protectedRange sqref="AW760 BK760:BL760" name="Rango2_99_4_3"/>
    <protectedRange sqref="AN760:AR760" name="Rango2_88_65_6_2"/>
    <protectedRange sqref="AM760" name="Rango2_88_7_5_9_6"/>
    <protectedRange sqref="AX760:BA760" name="Rango2_88_91_43_2"/>
    <protectedRange sqref="BB760:BJ760" name="Rango2_88_99_65_2"/>
    <protectedRange sqref="AS760:AT760" name="Rango2_88_65_11_3"/>
    <protectedRange sqref="AU760" name="Rango2_99_5_5"/>
    <protectedRange sqref="BS760:BT760" name="Rango2_99_6_8"/>
    <protectedRange sqref="BW760:BZ760" name="Rango2_88_99_13_1"/>
    <protectedRange sqref="CA760:CC760" name="Rango2_99_7_6"/>
    <protectedRange sqref="CQ760:CR760" name="Rango2_99_27_6"/>
    <protectedRange sqref="CW760:CZ760" name="Rango2_99_47_4"/>
    <protectedRange sqref="DG760:DM760" name="Rango2_99_48_6"/>
    <protectedRange sqref="DB760:DC760" name="Rango2_99_49_1"/>
    <protectedRange sqref="CT760:CU760" name="Rango2_99_29_4"/>
    <protectedRange sqref="DD760" name="Rango2_99_48_5_1"/>
    <protectedRange sqref="CK760:CL760 CF760:CG760" name="Rango2_99_25_2"/>
    <protectedRange sqref="DE760" name="Rango2_99_48_6_1"/>
    <protectedRange sqref="BU760:BV760" name="Rango2_99_6_5_1"/>
    <protectedRange sqref="DF760" name="Rango2_99_48_8"/>
    <protectedRange algorithmName="SHA-512" hashValue="RQ91b7oAw60DVtcgB2vRpial2kSdzJx5guGCTYUwXYkKrtrUHfiYnLf9R+SNpYXlJDYpyEJLhcWwP0EqNN86dQ==" saltValue="W3RbH3zrcY9sy39xNwXNxg==" spinCount="100000" sqref="BB767:BJ768" name="Rango2_88_99_21_3"/>
    <protectedRange algorithmName="SHA-512" hashValue="fMbmUM1DQ7FuAPRNvFL5mPdHUYjQnlLFhkuaxvHguaqR7aWyDxcmJs0jLYQfQKY+oyhsMb4Lew4VL6i7um3/ew==" saltValue="ydaTm0CeH8+/cYqoL/AMaQ==" spinCount="100000" sqref="AV767:AV768 AX767:BA768" name="Rango2_88_91_15_3"/>
    <protectedRange algorithmName="SHA-512" hashValue="CHipOQaT63FWw628cQcXXJRZlrbNZ7OgmnEbDx38UmmH7z19GRYEzXFiVOzHAy1OAaAbST7g2bHZHDKQp2qm3w==" saltValue="iRVuL+373yLHv0ZHzS9qog==" spinCount="100000" sqref="AH767:AI768 AK767:AK768 AM767:AM768" name="Rango2_88_7_5_18_2"/>
    <protectedRange algorithmName="SHA-512" hashValue="NkG6oHuDGvGBEiLAAq8MEJHEfLQUMyjihfH+DBXhT+eQW0r1yri7tOJEFRM9nbOejjjXiviq9RFo7KB7wF+xJA==" saltValue="bpjB0AAANu2X/PeR3eiFkA==" spinCount="100000" sqref="AN767:AT768" name="Rango2_88_65_16_4"/>
    <protectedRange algorithmName="SHA-512" hashValue="fPHvtIAf3pQeZUoAI9C2/vdXMHBpqqEq+67P5Ypyu4+9IWqs3yc9TZcMWQ0THLxUwqseQPyVvakuYFtCwJHsxA==" saltValue="QHIogSs2PrwAfdqa9PAOFQ==" spinCount="100000" sqref="AD767:AD768" name="Rango2_88_5_5_22_1"/>
    <protectedRange algorithmName="SHA-512" hashValue="LEEeiU6pKqm7TAP46VGlz0q+evvFwpT/0iLpRuWuQ7MacbP0OGL1/FSmrIEOg2rb6M+Jla2bPbVWiGag27j87w==" saltValue="HEVt+pS5OloNDlqSnzGLLw==" spinCount="100000" sqref="AJ767:AJ768" name="Rango2_8_7_19_1"/>
    <protectedRange algorithmName="SHA-512" hashValue="q2z5hEFmXS0v2chiPTC/VCoDWNlnhp+Xe6Ybfxe48vIsnB/KTJQxJv+pFUnCXfZ9T6vyJopuqFFNROfQTW/JUw==" saltValue="IctfdGJb5tOTpq+KPi9vww==" spinCount="100000" sqref="AF767:AG768" name="Rango2_88_39_33_1"/>
    <protectedRange algorithmName="SHA-512" hashValue="AYYX88LSDB6RDNMvSqt0KPGWPjBqTk56tMxTOlv5QD61MGTKAAQnSnudvNDWPN0Bbllh2qRQC+P5uq7goxjdrw==" saltValue="i/iPMewnks1FoXYOjKMEVg==" spinCount="100000" sqref="AC767:AC768" name="Rango2_87_6_22_1"/>
    <protectedRange algorithmName="SHA-512" hashValue="NUll9P9xh7KbSfMYpMxsRZLfDw/y/AzW2LSWlpXVscBDqiAxmzo71xjs+a2lh+jRa7pceOC849slke4+ZKx8LA==" saltValue="8qbkKpQ+CiQuLnqgShNvXA==" spinCount="100000" sqref="U767:U768" name="Rango2_88_6_22_1"/>
    <protectedRange algorithmName="SHA-512" hashValue="RQ91b7oAw60DVtcgB2vRpial2kSdzJx5guGCTYUwXYkKrtrUHfiYnLf9R+SNpYXlJDYpyEJLhcWwP0EqNN86dQ==" saltValue="W3RbH3zrcY9sy39xNwXNxg==" spinCount="100000" sqref="BW767:BZ768" name="Rango2_88_99_22_3"/>
    <protectedRange algorithmName="SHA-512" hashValue="RQ91b7oAw60DVtcgB2vRpial2kSdzJx5guGCTYUwXYkKrtrUHfiYnLf9R+SNpYXlJDYpyEJLhcWwP0EqNN86dQ==" saltValue="W3RbH3zrcY9sy39xNwXNxg==" spinCount="100000" sqref="BB769:BJ769" name="Rango2_88_99_21_4"/>
    <protectedRange algorithmName="SHA-512" hashValue="fMbmUM1DQ7FuAPRNvFL5mPdHUYjQnlLFhkuaxvHguaqR7aWyDxcmJs0jLYQfQKY+oyhsMb4Lew4VL6i7um3/ew==" saltValue="ydaTm0CeH8+/cYqoL/AMaQ==" spinCount="100000" sqref="AV769 AX769:BA769" name="Rango2_88_91_15_4"/>
    <protectedRange algorithmName="SHA-512" hashValue="CHipOQaT63FWw628cQcXXJRZlrbNZ7OgmnEbDx38UmmH7z19GRYEzXFiVOzHAy1OAaAbST7g2bHZHDKQp2qm3w==" saltValue="iRVuL+373yLHv0ZHzS9qog==" spinCount="100000" sqref="AH769:AI769 AK769 AM769" name="Rango2_88_7_5_18_3"/>
    <protectedRange algorithmName="SHA-512" hashValue="NkG6oHuDGvGBEiLAAq8MEJHEfLQUMyjihfH+DBXhT+eQW0r1yri7tOJEFRM9nbOejjjXiviq9RFo7KB7wF+xJA==" saltValue="bpjB0AAANu2X/PeR3eiFkA==" spinCount="100000" sqref="AN769:AT769" name="Rango2_88_65_16_5"/>
    <protectedRange algorithmName="SHA-512" hashValue="fPHvtIAf3pQeZUoAI9C2/vdXMHBpqqEq+67P5Ypyu4+9IWqs3yc9TZcMWQ0THLxUwqseQPyVvakuYFtCwJHsxA==" saltValue="QHIogSs2PrwAfdqa9PAOFQ==" spinCount="100000" sqref="AD769" name="Rango2_88_5_5_22_2"/>
    <protectedRange algorithmName="SHA-512" hashValue="LEEeiU6pKqm7TAP46VGlz0q+evvFwpT/0iLpRuWuQ7MacbP0OGL1/FSmrIEOg2rb6M+Jla2bPbVWiGag27j87w==" saltValue="HEVt+pS5OloNDlqSnzGLLw==" spinCount="100000" sqref="AJ769" name="Rango2_8_7_19_2"/>
    <protectedRange algorithmName="SHA-512" hashValue="q2z5hEFmXS0v2chiPTC/VCoDWNlnhp+Xe6Ybfxe48vIsnB/KTJQxJv+pFUnCXfZ9T6vyJopuqFFNROfQTW/JUw==" saltValue="IctfdGJb5tOTpq+KPi9vww==" spinCount="100000" sqref="AF769:AG769" name="Rango2_88_39_33_2"/>
    <protectedRange algorithmName="SHA-512" hashValue="AYYX88LSDB6RDNMvSqt0KPGWPjBqTk56tMxTOlv5QD61MGTKAAQnSnudvNDWPN0Bbllh2qRQC+P5uq7goxjdrw==" saltValue="i/iPMewnks1FoXYOjKMEVg==" spinCount="100000" sqref="AC769" name="Rango2_87_6_22_2"/>
    <protectedRange algorithmName="SHA-512" hashValue="NUll9P9xh7KbSfMYpMxsRZLfDw/y/AzW2LSWlpXVscBDqiAxmzo71xjs+a2lh+jRa7pceOC849slke4+ZKx8LA==" saltValue="8qbkKpQ+CiQuLnqgShNvXA==" spinCount="100000" sqref="U769" name="Rango2_88_6_22_2"/>
    <protectedRange algorithmName="SHA-512" hashValue="RQ91b7oAw60DVtcgB2vRpial2kSdzJx5guGCTYUwXYkKrtrUHfiYnLf9R+SNpYXlJDYpyEJLhcWwP0EqNN86dQ==" saltValue="W3RbH3zrcY9sy39xNwXNxg==" spinCount="100000" sqref="BW769:BZ769" name="Rango2_88_99_22_4"/>
    <protectedRange sqref="AF770:AG770" name="Rango2_88_39_9_1_1"/>
    <protectedRange sqref="AJ770" name="Rango2_8_7_14_1_1"/>
    <protectedRange sqref="AK770 AH770:AI770" name="Rango2_88_7_5_12_1"/>
    <protectedRange sqref="AN770:AR770" name="Rango2_88_65_6_1_1"/>
    <protectedRange sqref="AM770" name="Rango2_88_7_5_9_1_1"/>
    <protectedRange sqref="AV770 AX770:BJ770" name="Rango2_88_91_10_1_1"/>
    <protectedRange sqref="BW770:BZ770" name="Rango2_88_99_13_1_1"/>
    <protectedRange algorithmName="SHA-512" hashValue="RQ91b7oAw60DVtcgB2vRpial2kSdzJx5guGCTYUwXYkKrtrUHfiYnLf9R+SNpYXlJDYpyEJLhcWwP0EqNN86dQ==" saltValue="W3RbH3zrcY9sy39xNwXNxg==" spinCount="100000" sqref="BB771:BJ771 BW771:BZ771" name="Rango2_88_99_23_4"/>
    <protectedRange algorithmName="SHA-512" hashValue="fMbmUM1DQ7FuAPRNvFL5mPdHUYjQnlLFhkuaxvHguaqR7aWyDxcmJs0jLYQfQKY+oyhsMb4Lew4VL6i7um3/ew==" saltValue="ydaTm0CeH8+/cYqoL/AMaQ==" spinCount="100000" sqref="AV771 AX771:BA771" name="Rango2_88_91_18_2"/>
    <protectedRange algorithmName="SHA-512" hashValue="CHipOQaT63FWw628cQcXXJRZlrbNZ7OgmnEbDx38UmmH7z19GRYEzXFiVOzHAy1OAaAbST7g2bHZHDKQp2qm3w==" saltValue="iRVuL+373yLHv0ZHzS9qog==" spinCount="100000" sqref="AH771:AI771 AK771 AM771" name="Rango2_88_7_5_21_3"/>
    <protectedRange algorithmName="SHA-512" hashValue="NkG6oHuDGvGBEiLAAq8MEJHEfLQUMyjihfH+DBXhT+eQW0r1yri7tOJEFRM9nbOejjjXiviq9RFo7KB7wF+xJA==" saltValue="bpjB0AAANu2X/PeR3eiFkA==" spinCount="100000" sqref="AN771:AT771" name="Rango2_88_65_19_1"/>
    <protectedRange algorithmName="SHA-512" hashValue="fPHvtIAf3pQeZUoAI9C2/vdXMHBpqqEq+67P5Ypyu4+9IWqs3yc9TZcMWQ0THLxUwqseQPyVvakuYFtCwJHsxA==" saltValue="QHIogSs2PrwAfdqa9PAOFQ==" spinCount="100000" sqref="AD771" name="Rango2_88_5_5_25_1"/>
    <protectedRange algorithmName="SHA-512" hashValue="LEEeiU6pKqm7TAP46VGlz0q+evvFwpT/0iLpRuWuQ7MacbP0OGL1/FSmrIEOg2rb6M+Jla2bPbVWiGag27j87w==" saltValue="HEVt+pS5OloNDlqSnzGLLw==" spinCount="100000" sqref="AJ771" name="Rango2_8_7_22_1"/>
    <protectedRange algorithmName="SHA-512" hashValue="q2z5hEFmXS0v2chiPTC/VCoDWNlnhp+Xe6Ybfxe48vIsnB/KTJQxJv+pFUnCXfZ9T6vyJopuqFFNROfQTW/JUw==" saltValue="IctfdGJb5tOTpq+KPi9vww==" spinCount="100000" sqref="AF771:AG771" name="Rango2_88_39_39_3"/>
    <protectedRange algorithmName="SHA-512" hashValue="AYYX88LSDB6RDNMvSqt0KPGWPjBqTk56tMxTOlv5QD61MGTKAAQnSnudvNDWPN0Bbllh2qRQC+P5uq7goxjdrw==" saltValue="i/iPMewnks1FoXYOjKMEVg==" spinCount="100000" sqref="AC771" name="Rango2_87_6_25_2"/>
    <protectedRange algorithmName="SHA-512" hashValue="NUll9P9xh7KbSfMYpMxsRZLfDw/y/AzW2LSWlpXVscBDqiAxmzo71xjs+a2lh+jRa7pceOC849slke4+ZKx8LA==" saltValue="8qbkKpQ+CiQuLnqgShNvXA==" spinCount="100000" sqref="U771" name="Rango2_88_6_25_2"/>
    <protectedRange sqref="CG772" name="Rango2_99_16_4_1"/>
    <protectedRange algorithmName="SHA-512" hashValue="RQ91b7oAw60DVtcgB2vRpial2kSdzJx5guGCTYUwXYkKrtrUHfiYnLf9R+SNpYXlJDYpyEJLhcWwP0EqNN86dQ==" saltValue="W3RbH3zrcY9sy39xNwXNxg==" spinCount="100000" sqref="BB776:BJ776 BW776:BZ776" name="Rango2_88_99_24_4"/>
    <protectedRange algorithmName="SHA-512" hashValue="fMbmUM1DQ7FuAPRNvFL5mPdHUYjQnlLFhkuaxvHguaqR7aWyDxcmJs0jLYQfQKY+oyhsMb4Lew4VL6i7um3/ew==" saltValue="ydaTm0CeH8+/cYqoL/AMaQ==" spinCount="100000" sqref="AV776 AX776:BA776" name="Rango2_88_91_19_1"/>
    <protectedRange algorithmName="SHA-512" hashValue="CHipOQaT63FWw628cQcXXJRZlrbNZ7OgmnEbDx38UmmH7z19GRYEzXFiVOzHAy1OAaAbST7g2bHZHDKQp2qm3w==" saltValue="iRVuL+373yLHv0ZHzS9qog==" spinCount="100000" sqref="AH776:AI776 AK776 AM776" name="Rango2_88_7_5_22_2"/>
    <protectedRange algorithmName="SHA-512" hashValue="NkG6oHuDGvGBEiLAAq8MEJHEfLQUMyjihfH+DBXhT+eQW0r1yri7tOJEFRM9nbOejjjXiviq9RFo7KB7wF+xJA==" saltValue="bpjB0AAANu2X/PeR3eiFkA==" spinCount="100000" sqref="AN776:AT776" name="Rango2_88_65_20_1"/>
    <protectedRange algorithmName="SHA-512" hashValue="fPHvtIAf3pQeZUoAI9C2/vdXMHBpqqEq+67P5Ypyu4+9IWqs3yc9TZcMWQ0THLxUwqseQPyVvakuYFtCwJHsxA==" saltValue="QHIogSs2PrwAfdqa9PAOFQ==" spinCount="100000" sqref="AD776" name="Rango2_88_5_5_26_1"/>
    <protectedRange algorithmName="SHA-512" hashValue="LEEeiU6pKqm7TAP46VGlz0q+evvFwpT/0iLpRuWuQ7MacbP0OGL1/FSmrIEOg2rb6M+Jla2bPbVWiGag27j87w==" saltValue="HEVt+pS5OloNDlqSnzGLLw==" spinCount="100000" sqref="AJ776" name="Rango2_8_7_23_6"/>
    <protectedRange algorithmName="SHA-512" hashValue="q2z5hEFmXS0v2chiPTC/VCoDWNlnhp+Xe6Ybfxe48vIsnB/KTJQxJv+pFUnCXfZ9T6vyJopuqFFNROfQTW/JUw==" saltValue="IctfdGJb5tOTpq+KPi9vww==" spinCount="100000" sqref="AF776:AG776" name="Rango2_88_39_40_2"/>
    <protectedRange algorithmName="SHA-512" hashValue="AYYX88LSDB6RDNMvSqt0KPGWPjBqTk56tMxTOlv5QD61MGTKAAQnSnudvNDWPN0Bbllh2qRQC+P5uq7goxjdrw==" saltValue="i/iPMewnks1FoXYOjKMEVg==" spinCount="100000" sqref="AC776" name="Rango2_87_6_26_1"/>
    <protectedRange algorithmName="SHA-512" hashValue="NUll9P9xh7KbSfMYpMxsRZLfDw/y/AzW2LSWlpXVscBDqiAxmzo71xjs+a2lh+jRa7pceOC849slke4+ZKx8LA==" saltValue="8qbkKpQ+CiQuLnqgShNvXA==" spinCount="100000" sqref="U776" name="Rango2_88_6_26_1"/>
    <protectedRange algorithmName="SHA-512" hashValue="RQ91b7oAw60DVtcgB2vRpial2kSdzJx5guGCTYUwXYkKrtrUHfiYnLf9R+SNpYXlJDYpyEJLhcWwP0EqNN86dQ==" saltValue="W3RbH3zrcY9sy39xNwXNxg==" spinCount="100000" sqref="BB780:BJ780 BW780:BZ780" name="Rango2_88_99_25_1"/>
    <protectedRange algorithmName="SHA-512" hashValue="fMbmUM1DQ7FuAPRNvFL5mPdHUYjQnlLFhkuaxvHguaqR7aWyDxcmJs0jLYQfQKY+oyhsMb4Lew4VL6i7um3/ew==" saltValue="ydaTm0CeH8+/cYqoL/AMaQ==" spinCount="100000" sqref="AV780 AX780:BA780" name="Rango2_88_91_20_1"/>
    <protectedRange algorithmName="SHA-512" hashValue="CHipOQaT63FWw628cQcXXJRZlrbNZ7OgmnEbDx38UmmH7z19GRYEzXFiVOzHAy1OAaAbST7g2bHZHDKQp2qm3w==" saltValue="iRVuL+373yLHv0ZHzS9qog==" spinCount="100000" sqref="AH780:AI780 AK780 AM780" name="Rango2_88_7_5_23_3"/>
    <protectedRange algorithmName="SHA-512" hashValue="NkG6oHuDGvGBEiLAAq8MEJHEfLQUMyjihfH+DBXhT+eQW0r1yri7tOJEFRM9nbOejjjXiviq9RFo7KB7wF+xJA==" saltValue="bpjB0AAANu2X/PeR3eiFkA==" spinCount="100000" sqref="AN780:AT780" name="Rango2_88_65_21_1"/>
    <protectedRange algorithmName="SHA-512" hashValue="fPHvtIAf3pQeZUoAI9C2/vdXMHBpqqEq+67P5Ypyu4+9IWqs3yc9TZcMWQ0THLxUwqseQPyVvakuYFtCwJHsxA==" saltValue="QHIogSs2PrwAfdqa9PAOFQ==" spinCount="100000" sqref="AD780" name="Rango2_88_5_5_27_1"/>
    <protectedRange algorithmName="SHA-512" hashValue="LEEeiU6pKqm7TAP46VGlz0q+evvFwpT/0iLpRuWuQ7MacbP0OGL1/FSmrIEOg2rb6M+Jla2bPbVWiGag27j87w==" saltValue="HEVt+pS5OloNDlqSnzGLLw==" spinCount="100000" sqref="AJ780" name="Rango2_8_7_24_1"/>
    <protectedRange algorithmName="SHA-512" hashValue="q2z5hEFmXS0v2chiPTC/VCoDWNlnhp+Xe6Ybfxe48vIsnB/KTJQxJv+pFUnCXfZ9T6vyJopuqFFNROfQTW/JUw==" saltValue="IctfdGJb5tOTpq+KPi9vww==" spinCount="100000" sqref="AF780:AG780" name="Rango2_88_39_41_6"/>
    <protectedRange algorithmName="SHA-512" hashValue="AYYX88LSDB6RDNMvSqt0KPGWPjBqTk56tMxTOlv5QD61MGTKAAQnSnudvNDWPN0Bbllh2qRQC+P5uq7goxjdrw==" saltValue="i/iPMewnks1FoXYOjKMEVg==" spinCount="100000" sqref="AC780" name="Rango2_87_6_27_1"/>
    <protectedRange algorithmName="SHA-512" hashValue="NUll9P9xh7KbSfMYpMxsRZLfDw/y/AzW2LSWlpXVscBDqiAxmzo71xjs+a2lh+jRa7pceOC849slke4+ZKx8LA==" saltValue="8qbkKpQ+CiQuLnqgShNvXA==" spinCount="100000" sqref="U780" name="Rango2_88_6_27_1"/>
    <protectedRange sqref="AH781:AI781 AK781" name="Rango2_88_7_5_1_2_1"/>
    <protectedRange sqref="AJ781" name="Rango2_8_7_1_3_1"/>
    <protectedRange sqref="AG781" name="Rango2_88_39_1_2_1"/>
    <protectedRange sqref="AV781" name="Rango2_88_91_1_3_1"/>
    <protectedRange sqref="AN781:AR781" name="Rango2_88_65_6_3"/>
    <protectedRange sqref="AM781" name="Rango2_88_7_5_9_3_1"/>
    <protectedRange sqref="AX781:BA781" name="Rango2_88_91_43_2_1"/>
    <protectedRange sqref="BB781:BJ781" name="Rango2_88_99_65_2_1"/>
    <protectedRange sqref="BW781:BZ781" name="Rango2_88_99_13_3"/>
    <protectedRange sqref="CG781" name="Rango2_99_16_6_1"/>
    <protectedRange algorithmName="SHA-512" hashValue="RQ91b7oAw60DVtcgB2vRpial2kSdzJx5guGCTYUwXYkKrtrUHfiYnLf9R+SNpYXlJDYpyEJLhcWwP0EqNN86dQ==" saltValue="W3RbH3zrcY9sy39xNwXNxg==" spinCount="100000" sqref="BB784:BJ784 BW784:BZ784" name="Rango2_88_99_26_2"/>
    <protectedRange algorithmName="SHA-512" hashValue="fMbmUM1DQ7FuAPRNvFL5mPdHUYjQnlLFhkuaxvHguaqR7aWyDxcmJs0jLYQfQKY+oyhsMb4Lew4VL6i7um3/ew==" saltValue="ydaTm0CeH8+/cYqoL/AMaQ==" spinCount="100000" sqref="AV784 AX784:BA784" name="Rango2_88_91_21_1"/>
    <protectedRange algorithmName="SHA-512" hashValue="CHipOQaT63FWw628cQcXXJRZlrbNZ7OgmnEbDx38UmmH7z19GRYEzXFiVOzHAy1OAaAbST7g2bHZHDKQp2qm3w==" saltValue="iRVuL+373yLHv0ZHzS9qog==" spinCount="100000" sqref="AH784:AI784 AK784 AM784" name="Rango2_88_7_5_24_1"/>
    <protectedRange algorithmName="SHA-512" hashValue="NkG6oHuDGvGBEiLAAq8MEJHEfLQUMyjihfH+DBXhT+eQW0r1yri7tOJEFRM9nbOejjjXiviq9RFo7KB7wF+xJA==" saltValue="bpjB0AAANu2X/PeR3eiFkA==" spinCount="100000" sqref="AN784:AT784" name="Rango2_88_65_22_1"/>
    <protectedRange algorithmName="SHA-512" hashValue="fPHvtIAf3pQeZUoAI9C2/vdXMHBpqqEq+67P5Ypyu4+9IWqs3yc9TZcMWQ0THLxUwqseQPyVvakuYFtCwJHsxA==" saltValue="QHIogSs2PrwAfdqa9PAOFQ==" spinCount="100000" sqref="AD784" name="Rango2_88_5_5_28_1"/>
    <protectedRange algorithmName="SHA-512" hashValue="LEEeiU6pKqm7TAP46VGlz0q+evvFwpT/0iLpRuWuQ7MacbP0OGL1/FSmrIEOg2rb6M+Jla2bPbVWiGag27j87w==" saltValue="HEVt+pS5OloNDlqSnzGLLw==" spinCount="100000" sqref="AJ784" name="Rango2_8_7_25_1"/>
    <protectedRange algorithmName="SHA-512" hashValue="q2z5hEFmXS0v2chiPTC/VCoDWNlnhp+Xe6Ybfxe48vIsnB/KTJQxJv+pFUnCXfZ9T6vyJopuqFFNROfQTW/JUw==" saltValue="IctfdGJb5tOTpq+KPi9vww==" spinCount="100000" sqref="AF784:AG784" name="Rango2_88_39_43_2"/>
    <protectedRange algorithmName="SHA-512" hashValue="AYYX88LSDB6RDNMvSqt0KPGWPjBqTk56tMxTOlv5QD61MGTKAAQnSnudvNDWPN0Bbllh2qRQC+P5uq7goxjdrw==" saltValue="i/iPMewnks1FoXYOjKMEVg==" spinCount="100000" sqref="AC784" name="Rango2_87_6_28_1"/>
    <protectedRange algorithmName="SHA-512" hashValue="NUll9P9xh7KbSfMYpMxsRZLfDw/y/AzW2LSWlpXVscBDqiAxmzo71xjs+a2lh+jRa7pceOC849slke4+ZKx8LA==" saltValue="8qbkKpQ+CiQuLnqgShNvXA==" spinCount="100000" sqref="U784" name="Rango2_88_6_28_1"/>
    <protectedRange algorithmName="SHA-512" hashValue="RQ91b7oAw60DVtcgB2vRpial2kSdzJx5guGCTYUwXYkKrtrUHfiYnLf9R+SNpYXlJDYpyEJLhcWwP0EqNN86dQ==" saltValue="W3RbH3zrcY9sy39xNwXNxg==" spinCount="100000" sqref="BW785:BZ786 BB785:BJ786" name="Rango2_88_99_27_3"/>
    <protectedRange algorithmName="SHA-512" hashValue="fMbmUM1DQ7FuAPRNvFL5mPdHUYjQnlLFhkuaxvHguaqR7aWyDxcmJs0jLYQfQKY+oyhsMb4Lew4VL6i7um3/ew==" saltValue="ydaTm0CeH8+/cYqoL/AMaQ==" spinCount="100000" sqref="AX785:BA786 AV785:AV786" name="Rango2_88_91_22_1"/>
    <protectedRange algorithmName="SHA-512" hashValue="CHipOQaT63FWw628cQcXXJRZlrbNZ7OgmnEbDx38UmmH7z19GRYEzXFiVOzHAy1OAaAbST7g2bHZHDKQp2qm3w==" saltValue="iRVuL+373yLHv0ZHzS9qog==" spinCount="100000" sqref="AM785:AM786 AK785:AK786 AH785:AI786" name="Rango2_88_7_5_25_1"/>
    <protectedRange algorithmName="SHA-512" hashValue="NkG6oHuDGvGBEiLAAq8MEJHEfLQUMyjihfH+DBXhT+eQW0r1yri7tOJEFRM9nbOejjjXiviq9RFo7KB7wF+xJA==" saltValue="bpjB0AAANu2X/PeR3eiFkA==" spinCount="100000" sqref="AN785:AT786" name="Rango2_88_65_23_6"/>
    <protectedRange algorithmName="SHA-512" hashValue="fPHvtIAf3pQeZUoAI9C2/vdXMHBpqqEq+67P5Ypyu4+9IWqs3yc9TZcMWQ0THLxUwqseQPyVvakuYFtCwJHsxA==" saltValue="QHIogSs2PrwAfdqa9PAOFQ==" spinCount="100000" sqref="AD785:AD786" name="Rango2_88_5_5_29_3"/>
    <protectedRange algorithmName="SHA-512" hashValue="LEEeiU6pKqm7TAP46VGlz0q+evvFwpT/0iLpRuWuQ7MacbP0OGL1/FSmrIEOg2rb6M+Jla2bPbVWiGag27j87w==" saltValue="HEVt+pS5OloNDlqSnzGLLw==" spinCount="100000" sqref="AJ785:AJ786" name="Rango2_8_7_26_1"/>
    <protectedRange algorithmName="SHA-512" hashValue="q2z5hEFmXS0v2chiPTC/VCoDWNlnhp+Xe6Ybfxe48vIsnB/KTJQxJv+pFUnCXfZ9T6vyJopuqFFNROfQTW/JUw==" saltValue="IctfdGJb5tOTpq+KPi9vww==" spinCount="100000" sqref="AF785:AG786" name="Rango2_88_39_44_1"/>
    <protectedRange algorithmName="SHA-512" hashValue="AYYX88LSDB6RDNMvSqt0KPGWPjBqTk56tMxTOlv5QD61MGTKAAQnSnudvNDWPN0Bbllh2qRQC+P5uq7goxjdrw==" saltValue="i/iPMewnks1FoXYOjKMEVg==" spinCount="100000" sqref="AC785:AC786" name="Rango2_87_6_29_1"/>
    <protectedRange algorithmName="SHA-512" hashValue="NUll9P9xh7KbSfMYpMxsRZLfDw/y/AzW2LSWlpXVscBDqiAxmzo71xjs+a2lh+jRa7pceOC849slke4+ZKx8LA==" saltValue="8qbkKpQ+CiQuLnqgShNvXA==" spinCount="100000" sqref="U785:U786" name="Rango2_88_6_29_1"/>
    <protectedRange sqref="AH787:AI787 AK787" name="Rango2_88_7_5_1_4_1"/>
    <protectedRange sqref="AJ787" name="Rango2_8_7_1_5"/>
    <protectedRange sqref="AG787" name="Rango2_88_39_1_4_1"/>
    <protectedRange sqref="AV787" name="Rango2_88_91_1_5"/>
    <protectedRange sqref="AN787:AR787" name="Rango2_88_65_6_5"/>
    <protectedRange sqref="AM787" name="Rango2_88_7_5_9_5_1"/>
    <protectedRange sqref="AX787:BA787" name="Rango2_88_91_43_2_3"/>
    <protectedRange sqref="BB787:BJ787" name="Rango2_88_99_65_2_3"/>
    <protectedRange sqref="BW787:BZ787" name="Rango2_88_99_13_5"/>
    <protectedRange sqref="CG787" name="Rango2_99_16_8"/>
    <protectedRange sqref="EB757 ED757 EF757" name="Rango2_99_94_1_1"/>
    <protectedRange sqref="FI757" name="Rango2_32_8"/>
    <protectedRange sqref="FR757" name="Rango2_99_97_2"/>
    <protectedRange sqref="FZ757" name="Rango2_31_2_1_1_1"/>
    <protectedRange sqref="GC757" name="Rango2_31_2_2_2"/>
    <protectedRange sqref="GO757" name="Rango2_30_2_1_1_2"/>
    <protectedRange sqref="GR757:GS757" name="Rango2_30_2_2_2_1"/>
    <protectedRange sqref="IB757" name="Rango2_88_39_14_3"/>
    <protectedRange sqref="HT757:HU757" name="Rango2_21_1_1"/>
    <protectedRange sqref="IE757" name="Rango2_88_39_15_1"/>
    <protectedRange sqref="IF757:IK757" name="Rango2_88_39_16_5"/>
    <protectedRange sqref="EG758" name="Rango2_99_24_1_1"/>
    <protectedRange sqref="EB759:EI759" name="Rango2_99_97_3"/>
    <protectedRange sqref="FI758:FI759" name="Rango2_32_9"/>
    <protectedRange sqref="FZ758:FZ759" name="Rango2_31_2_1_1_2"/>
    <protectedRange sqref="GC758:GC759" name="Rango2_31_2_2_3"/>
    <protectedRange sqref="GO758:GO759" name="Rango2_30_2_1_1_2_1"/>
    <protectedRange sqref="GR758:GS759" name="Rango2_30_2_2_2_1_1"/>
    <protectedRange sqref="IB758:IB759" name="Rango2_88_39_14_4"/>
    <protectedRange sqref="HT758:HU759" name="Rango2_21_1_1_1"/>
    <protectedRange sqref="IE758:IE759" name="Rango2_88_39_15_2"/>
    <protectedRange sqref="IF758:IK759" name="Rango2_88_39_16_6"/>
    <protectedRange sqref="EJ760:EK760" name="Rango2_99_79_1"/>
    <protectedRange sqref="EB760:EI760" name="Rango2_99_99_4"/>
    <protectedRange sqref="EO760" name="Rango2_16_4"/>
    <protectedRange sqref="EZ760:FB760" name="Rango2_24_4"/>
    <protectedRange sqref="FD760" name="Rango2_25_6"/>
    <protectedRange sqref="FI760" name="Rango2_32_10"/>
    <protectedRange sqref="FL760:FM760" name="Rango2_34_2"/>
    <protectedRange sqref="FO760:FP760" name="Rango2_36_3"/>
    <protectedRange sqref="FZ760" name="Rango2_31_2_1_4"/>
    <protectedRange sqref="GC760" name="Rango2_31_2_2_4"/>
    <protectedRange sqref="GD760" name="Rango2_33_1_4"/>
    <protectedRange sqref="GG760" name="Rango2_31_28_1_4"/>
    <protectedRange sqref="GF760" name="Rango2_31_2_3_4"/>
    <protectedRange sqref="GO760" name="Rango2_30_2_1_4"/>
    <protectedRange sqref="GK760 GI760 GM760" name="Rango2_31_2_4_2"/>
    <protectedRange sqref="GJ760" name="Rango2_33_2_1"/>
    <protectedRange sqref="GR760:GS760" name="Rango2_30_2_2_5"/>
    <protectedRange sqref="IB760" name="Rango2_88_39_14_5"/>
    <protectedRange sqref="HT760:HU760" name="Rango2_37_4"/>
    <protectedRange sqref="IE760" name="Rango2_88_39_15_3"/>
    <protectedRange sqref="IF760:IK760" name="Rango2_88_39_16_7"/>
    <protectedRange algorithmName="SHA-512" hashValue="pL4tgTKqwEsWSIEGFTBd+4pvEhE7d5Q99Eijs+L/Y1rhA0saQGGRJw5Pv2HLOP0quglztFwB6WVnQ1YGxd4AiQ==" saltValue="IF5mhk2RcoEjrcYppes1VA==" spinCount="100000" sqref="FU760" name="Rango2_30_14_2"/>
    <protectedRange sqref="FZ762" name="Rango2_31_2_1_5"/>
    <protectedRange sqref="GO762" name="Rango2_30_2_1_3_1"/>
    <protectedRange sqref="GR762" name="Rango2_30_2_2_2_2"/>
    <protectedRange sqref="ES763:ES765" name="Rango2_99_48_1_1"/>
    <protectedRange sqref="ES766" name="Rango2_99_48_1_2"/>
    <protectedRange algorithmName="SHA-512" hashValue="Umj9+5Ys20VQPxBFtc6qE5LtKKSgPKwit+B8dd4XnEUaLfBM2ozpkEC4YxwK0SbBiAHDDex+pY+LomQ0lyuamQ==" saltValue="N2/MCRws+mmA+NXw0axolg==" spinCount="100000" sqref="FZ768" name="Rango2_31_2_17_6"/>
    <protectedRange algorithmName="SHA-512" hashValue="EEHzbvEYwO1eufllBljOz0uf9BJ2ENtvOScQ7IsS321QhYbwKn7qhHKKP8cKj02rTDvVRMWvwQ1ZP0mZWsBprQ==" saltValue="CjXqBRFbKezlWOFV37MnDQ==" spinCount="100000" sqref="GX768 GO768 GR768:GS768" name="Rango2_30_2_17_6"/>
    <protectedRange algorithmName="SHA-512" hashValue="q2z5hEFmXS0v2chiPTC/VCoDWNlnhp+Xe6Ybfxe48vIsnB/KTJQxJv+pFUnCXfZ9T6vyJopuqFFNROfQTW/JUw==" saltValue="IctfdGJb5tOTpq+KPi9vww==" spinCount="100000" sqref="IE767:IE768" name="Rango2_88_39_34_1"/>
    <protectedRange algorithmName="SHA-512" hashValue="q2z5hEFmXS0v2chiPTC/VCoDWNlnhp+Xe6Ybfxe48vIsnB/KTJQxJv+pFUnCXfZ9T6vyJopuqFFNROfQTW/JUw==" saltValue="IctfdGJb5tOTpq+KPi9vww==" spinCount="100000" sqref="IF767:IF768" name="Rango2_88_39_35_1"/>
    <protectedRange algorithmName="SHA-512" hashValue="EEHzbvEYwO1eufllBljOz0uf9BJ2ENtvOScQ7IsS321QhYbwKn7qhHKKP8cKj02rTDvVRMWvwQ1ZP0mZWsBprQ==" saltValue="CjXqBRFbKezlWOFV37MnDQ==" spinCount="100000" sqref="GR766:GS767" name="Rango2_30_2_21_3"/>
    <protectedRange algorithmName="SHA-512" hashValue="YXHanhqXL0e4jPrzkCF8r/22WmlCviFUW909WKuG1JOcU0mp0/Huh0aP3EaGYxV2ep0WGu48HsShAy4Ka2uOiw==" saltValue="h/7U5iwJm7DLR4tRVfwZYw==" spinCount="100000" sqref="GD767" name="Rango2_33_33_1"/>
    <protectedRange algorithmName="SHA-512" hashValue="EEHzbvEYwO1eufllBljOz0uf9BJ2ENtvOScQ7IsS321QhYbwKn7qhHKKP8cKj02rTDvVRMWvwQ1ZP0mZWsBprQ==" saltValue="CjXqBRFbKezlWOFV37MnDQ==" spinCount="100000" sqref="GO767" name="Rango2_30_2_28_4"/>
    <protectedRange algorithmName="SHA-512" hashValue="q2z5hEFmXS0v2chiPTC/VCoDWNlnhp+Xe6Ybfxe48vIsnB/KTJQxJv+pFUnCXfZ9T6vyJopuqFFNROfQTW/JUw==" saltValue="IctfdGJb5tOTpq+KPi9vww==" spinCount="100000" sqref="IE769" name="Rango2_88_39_34_2"/>
    <protectedRange algorithmName="SHA-512" hashValue="q2z5hEFmXS0v2chiPTC/VCoDWNlnhp+Xe6Ybfxe48vIsnB/KTJQxJv+pFUnCXfZ9T6vyJopuqFFNROfQTW/JUw==" saltValue="IctfdGJb5tOTpq+KPi9vww==" spinCount="100000" sqref="IF769" name="Rango2_88_39_35_2"/>
    <protectedRange sqref="ES770" name="Rango2_99_48_1_3"/>
    <protectedRange algorithmName="SHA-512" hashValue="Umj9+5Ys20VQPxBFtc6qE5LtKKSgPKwit+B8dd4XnEUaLfBM2ozpkEC4YxwK0SbBiAHDDex+pY+LomQ0lyuamQ==" saltValue="N2/MCRws+mmA+NXw0axolg==" spinCount="100000" sqref="FZ769" name="Rango2_31_2_21_2"/>
    <protectedRange algorithmName="SHA-512" hashValue="EEHzbvEYwO1eufllBljOz0uf9BJ2ENtvOScQ7IsS321QhYbwKn7qhHKKP8cKj02rTDvVRMWvwQ1ZP0mZWsBprQ==" saltValue="CjXqBRFbKezlWOFV37MnDQ==" spinCount="100000" sqref="GR769:GS769 GO769" name="Rango2_30_2_23_2"/>
    <protectedRange algorithmName="SHA-512" hashValue="YXHanhqXL0e4jPrzkCF8r/22WmlCviFUW909WKuG1JOcU0mp0/Huh0aP3EaGYxV2ep0WGu48HsShAy4Ka2uOiw==" saltValue="h/7U5iwJm7DLR4tRVfwZYw==" spinCount="100000" sqref="GD769" name="Rango2_33_34_2"/>
    <protectedRange algorithmName="SHA-512" hashValue="EEHzbvEYwO1eufllBljOz0uf9BJ2ENtvOScQ7IsS321QhYbwKn7qhHKKP8cKj02rTDvVRMWvwQ1ZP0mZWsBprQ==" saltValue="CjXqBRFbKezlWOFV37MnDQ==" spinCount="100000" sqref="GX771" name="Rango2_30_2_24_1"/>
    <protectedRange algorithmName="SHA-512" hashValue="Rgskw+AQdeJ5qbJdarzTa3SCkJfDGziy0Uan5N0F3IWn/H3Z/e+VcB56R7Nes7MPxNHewNP1sSSucVjz3iTLeA==" saltValue="qKZH3DnwaZHBzy3cBZo1qQ==" spinCount="100000" sqref="GG771" name="Rango2_31_28_11_1"/>
    <protectedRange algorithmName="SHA-512" hashValue="Umj9+5Ys20VQPxBFtc6qE5LtKKSgPKwit+B8dd4XnEUaLfBM2ozpkEC4YxwK0SbBiAHDDex+pY+LomQ0lyuamQ==" saltValue="N2/MCRws+mmA+NXw0axolg==" spinCount="100000" sqref="GK771 GI771 GF771 GM771 FZ771" name="Rango2_31_2_22_1"/>
    <protectedRange algorithmName="SHA-512" hashValue="q2z5hEFmXS0v2chiPTC/VCoDWNlnhp+Xe6Ybfxe48vIsnB/KTJQxJv+pFUnCXfZ9T6vyJopuqFFNROfQTW/JUw==" saltValue="IctfdGJb5tOTpq+KPi9vww==" spinCount="100000" sqref="IB771 IE771:IK771" name="Rango2_88_39_39_4"/>
    <protectedRange algorithmName="SHA-512" hashValue="YXHanhqXL0e4jPrzkCF8r/22WmlCviFUW909WKuG1JOcU0mp0/Huh0aP3EaGYxV2ep0WGu48HsShAy4Ka2uOiw==" saltValue="h/7U5iwJm7DLR4tRVfwZYw==" spinCount="100000" sqref="GJ771" name="Rango2_33_28_1"/>
    <protectedRange algorithmName="SHA-512" hashValue="pL4tgTKqwEsWSIEGFTBd+4pvEhE7d5Q99Eijs+L/Y1rhA0saQGGRJw5Pv2HLOP0quglztFwB6WVnQ1YGxd4AiQ==" saltValue="IF5mhk2RcoEjrcYppes1VA==" spinCount="100000" sqref="FU771" name="Rango2_30_16_1"/>
    <protectedRange sqref="ES773" name="Rango2_99_48_1_5"/>
    <protectedRange sqref="HU772" name="Rango2_37_2_1"/>
    <protectedRange algorithmName="SHA-512" hashValue="XZw03RosI/l0z9FxmTtF29EdZ7P+4+ybhqoaAAUmURojSR5XbGfjC4f2i8gMqfY+RI9JvfdCA6PSh9TduXfUxA==" saltValue="5TPtLq2WoiRSae/yaDPnTw==" spinCount="100000" sqref="EJ771:EK771" name="Rango2_99_16_7"/>
    <protectedRange algorithmName="SHA-512" hashValue="EEHzbvEYwO1eufllBljOz0uf9BJ2ENtvOScQ7IsS321QhYbwKn7qhHKKP8cKj02rTDvVRMWvwQ1ZP0mZWsBprQ==" saltValue="CjXqBRFbKezlWOFV37MnDQ==" spinCount="100000" sqref="GO771" name="Rango2_30_2_29_1"/>
    <protectedRange sqref="ES774" name="Rango2_99_48_1_5_1"/>
    <protectedRange algorithmName="SHA-512" hashValue="EEHzbvEYwO1eufllBljOz0uf9BJ2ENtvOScQ7IsS321QhYbwKn7qhHKKP8cKj02rTDvVRMWvwQ1ZP0mZWsBprQ==" saltValue="CjXqBRFbKezlWOFV37MnDQ==" spinCount="100000" sqref="GR776:GS776 GX776" name="Rango2_30_2_27_3"/>
    <protectedRange algorithmName="SHA-512" hashValue="Rgskw+AQdeJ5qbJdarzTa3SCkJfDGziy0Uan5N0F3IWn/H3Z/e+VcB56R7Nes7MPxNHewNP1sSSucVjz3iTLeA==" saltValue="qKZH3DnwaZHBzy3cBZo1qQ==" spinCount="100000" sqref="GG776" name="Rango2_31_28_12_1"/>
    <protectedRange algorithmName="SHA-512" hashValue="Umj9+5Ys20VQPxBFtc6qE5LtKKSgPKwit+B8dd4XnEUaLfBM2ozpkEC4YxwK0SbBiAHDDex+pY+LomQ0lyuamQ==" saltValue="N2/MCRws+mmA+NXw0axolg==" spinCount="100000" sqref="GK776 GI776 GF776 GM776 FZ776" name="Rango2_31_2_25_4"/>
    <protectedRange algorithmName="SHA-512" hashValue="q2z5hEFmXS0v2chiPTC/VCoDWNlnhp+Xe6Ybfxe48vIsnB/KTJQxJv+pFUnCXfZ9T6vyJopuqFFNROfQTW/JUw==" saltValue="IctfdGJb5tOTpq+KPi9vww==" spinCount="100000" sqref="IB776 IE776:IK776" name="Rango2_88_39_40_3"/>
    <protectedRange algorithmName="SHA-512" hashValue="YXHanhqXL0e4jPrzkCF8r/22WmlCviFUW909WKuG1JOcU0mp0/Huh0aP3EaGYxV2ep0WGu48HsShAy4Ka2uOiw==" saltValue="h/7U5iwJm7DLR4tRVfwZYw==" spinCount="100000" sqref="GJ776" name="Rango2_33_31_1"/>
    <protectedRange algorithmName="SHA-512" hashValue="pL4tgTKqwEsWSIEGFTBd+4pvEhE7d5Q99Eijs+L/Y1rhA0saQGGRJw5Pv2HLOP0quglztFwB6WVnQ1YGxd4AiQ==" saltValue="IF5mhk2RcoEjrcYppes1VA==" spinCount="100000" sqref="FU776" name="Rango2_30_17_5"/>
    <protectedRange sqref="ES777 ES779" name="Rango2_99_48_1_6"/>
    <protectedRange algorithmName="SHA-512" hashValue="EEHzbvEYwO1eufllBljOz0uf9BJ2ENtvOScQ7IsS321QhYbwKn7qhHKKP8cKj02rTDvVRMWvwQ1ZP0mZWsBprQ==" saltValue="CjXqBRFbKezlWOFV37MnDQ==" spinCount="100000" sqref="GO776" name="Rango2_30_2_30_1"/>
    <protectedRange algorithmName="SHA-512" hashValue="EEHzbvEYwO1eufllBljOz0uf9BJ2ENtvOScQ7IsS321QhYbwKn7qhHKKP8cKj02rTDvVRMWvwQ1ZP0mZWsBprQ==" saltValue="CjXqBRFbKezlWOFV37MnDQ==" spinCount="100000" sqref="GX780" name="Rango2_30_2_31_2"/>
    <protectedRange algorithmName="SHA-512" hashValue="Rgskw+AQdeJ5qbJdarzTa3SCkJfDGziy0Uan5N0F3IWn/H3Z/e+VcB56R7Nes7MPxNHewNP1sSSucVjz3iTLeA==" saltValue="qKZH3DnwaZHBzy3cBZo1qQ==" spinCount="100000" sqref="GG780" name="Rango2_31_28_13_2"/>
    <protectedRange algorithmName="SHA-512" hashValue="Umj9+5Ys20VQPxBFtc6qE5LtKKSgPKwit+B8dd4XnEUaLfBM2ozpkEC4YxwK0SbBiAHDDex+pY+LomQ0lyuamQ==" saltValue="N2/MCRws+mmA+NXw0axolg==" spinCount="100000" sqref="GK780 GI780 GF780 GM780 FZ780" name="Rango2_31_2_33_7"/>
    <protectedRange algorithmName="SHA-512" hashValue="YXHanhqXL0e4jPrzkCF8r/22WmlCviFUW909WKuG1JOcU0mp0/Huh0aP3EaGYxV2ep0WGu48HsShAy4Ka2uOiw==" saltValue="h/7U5iwJm7DLR4tRVfwZYw==" spinCount="100000" sqref="GJ780" name="Rango2_33_35_1"/>
    <protectedRange algorithmName="SHA-512" hashValue="pL4tgTKqwEsWSIEGFTBd+4pvEhE7d5Q99Eijs+L/Y1rhA0saQGGRJw5Pv2HLOP0quglztFwB6WVnQ1YGxd4AiQ==" saltValue="IF5mhk2RcoEjrcYppes1VA==" spinCount="100000" sqref="FU780" name="Rango2_30_18_6"/>
    <protectedRange sqref="HU781" name="Rango2_37_3_1"/>
    <protectedRange sqref="ES775" name="Rango2_99_48_1_7"/>
    <protectedRange sqref="ES782:ES783" name="Rango2_99_48_1_8"/>
    <protectedRange algorithmName="SHA-512" hashValue="EEHzbvEYwO1eufllBljOz0uf9BJ2ENtvOScQ7IsS321QhYbwKn7qhHKKP8cKj02rTDvVRMWvwQ1ZP0mZWsBprQ==" saltValue="CjXqBRFbKezlWOFV37MnDQ==" spinCount="100000" sqref="GO780" name="Rango2_30_2_32_1"/>
    <protectedRange algorithmName="SHA-512" hashValue="EEHzbvEYwO1eufllBljOz0uf9BJ2ENtvOScQ7IsS321QhYbwKn7qhHKKP8cKj02rTDvVRMWvwQ1ZP0mZWsBprQ==" saltValue="CjXqBRFbKezlWOFV37MnDQ==" spinCount="100000" sqref="GR780:GS780" name="Rango2_30_2_33_4"/>
    <protectedRange algorithmName="SHA-512" hashValue="q2z5hEFmXS0v2chiPTC/VCoDWNlnhp+Xe6Ybfxe48vIsnB/KTJQxJv+pFUnCXfZ9T6vyJopuqFFNROfQTW/JUw==" saltValue="IctfdGJb5tOTpq+KPi9vww==" spinCount="100000" sqref="IB780 IE780:IK780" name="Rango2_88_39_42_2"/>
    <protectedRange algorithmName="SHA-512" hashValue="EEHzbvEYwO1eufllBljOz0uf9BJ2ENtvOScQ7IsS321QhYbwKn7qhHKKP8cKj02rTDvVRMWvwQ1ZP0mZWsBprQ==" saltValue="CjXqBRFbKezlWOFV37MnDQ==" spinCount="100000" sqref="GR784:GS784 GX784 GO784" name="Rango2_30_2_34_9"/>
    <protectedRange algorithmName="SHA-512" hashValue="Rgskw+AQdeJ5qbJdarzTa3SCkJfDGziy0Uan5N0F3IWn/H3Z/e+VcB56R7Nes7MPxNHewNP1sSSucVjz3iTLeA==" saltValue="qKZH3DnwaZHBzy3cBZo1qQ==" spinCount="100000" sqref="GG784" name="Rango2_31_28_15_1"/>
    <protectedRange algorithmName="SHA-512" hashValue="Umj9+5Ys20VQPxBFtc6qE5LtKKSgPKwit+B8dd4XnEUaLfBM2ozpkEC4YxwK0SbBiAHDDex+pY+LomQ0lyuamQ==" saltValue="N2/MCRws+mmA+NXw0axolg==" spinCount="100000" sqref="GK784 GI784 GF784 GC784 GM784 FZ784" name="Rango2_31_2_36_2"/>
    <protectedRange algorithmName="SHA-512" hashValue="q2z5hEFmXS0v2chiPTC/VCoDWNlnhp+Xe6Ybfxe48vIsnB/KTJQxJv+pFUnCXfZ9T6vyJopuqFFNROfQTW/JUw==" saltValue="IctfdGJb5tOTpq+KPi9vww==" spinCount="100000" sqref="IB784 IE784:IK784" name="Rango2_88_39_43_3"/>
    <protectedRange algorithmName="SHA-512" hashValue="YXHanhqXL0e4jPrzkCF8r/22WmlCviFUW909WKuG1JOcU0mp0/Huh0aP3EaGYxV2ep0WGu48HsShAy4Ka2uOiw==" saltValue="h/7U5iwJm7DLR4tRVfwZYw==" spinCount="100000" sqref="GJ784 GD784" name="Rango2_33_38_1"/>
    <protectedRange algorithmName="SHA-512" hashValue="pL4tgTKqwEsWSIEGFTBd+4pvEhE7d5Q99Eijs+L/Y1rhA0saQGGRJw5Pv2HLOP0quglztFwB6WVnQ1YGxd4AiQ==" saltValue="IF5mhk2RcoEjrcYppes1VA==" spinCount="100000" sqref="FU784" name="Rango2_30_19_2"/>
    <protectedRange algorithmName="SHA-512" hashValue="EEHzbvEYwO1eufllBljOz0uf9BJ2ENtvOScQ7IsS321QhYbwKn7qhHKKP8cKj02rTDvVRMWvwQ1ZP0mZWsBprQ==" saltValue="CjXqBRFbKezlWOFV37MnDQ==" spinCount="100000" sqref="GO785:GO786 GX785:GX786 GR785:GS786" name="Rango2_30_2_35_1"/>
    <protectedRange algorithmName="SHA-512" hashValue="Rgskw+AQdeJ5qbJdarzTa3SCkJfDGziy0Uan5N0F3IWn/H3Z/e+VcB56R7Nes7MPxNHewNP1sSSucVjz3iTLeA==" saltValue="qKZH3DnwaZHBzy3cBZo1qQ==" spinCount="100000" sqref="GG785:GG786" name="Rango2_31_28_16_5"/>
    <protectedRange algorithmName="SHA-512" hashValue="Umj9+5Ys20VQPxBFtc6qE5LtKKSgPKwit+B8dd4XnEUaLfBM2ozpkEC4YxwK0SbBiAHDDex+pY+LomQ0lyuamQ==" saltValue="N2/MCRws+mmA+NXw0axolg==" spinCount="100000" sqref="FZ785:FZ786 GM785:GM786 GC785:GC786 GF785:GF786 GI785:GI786 GK785:GK786" name="Rango2_31_2_37_1"/>
    <protectedRange algorithmName="SHA-512" hashValue="q2z5hEFmXS0v2chiPTC/VCoDWNlnhp+Xe6Ybfxe48vIsnB/KTJQxJv+pFUnCXfZ9T6vyJopuqFFNROfQTW/JUw==" saltValue="IctfdGJb5tOTpq+KPi9vww==" spinCount="100000" sqref="IE785:IK786 IB785:IB786" name="Rango2_88_39_44_2"/>
    <protectedRange algorithmName="SHA-512" hashValue="YXHanhqXL0e4jPrzkCF8r/22WmlCviFUW909WKuG1JOcU0mp0/Huh0aP3EaGYxV2ep0WGu48HsShAy4Ka2uOiw==" saltValue="h/7U5iwJm7DLR4tRVfwZYw==" spinCount="100000" sqref="GD785:GD786 GJ785:GJ786" name="Rango2_33_39_3"/>
    <protectedRange algorithmName="SHA-512" hashValue="pL4tgTKqwEsWSIEGFTBd+4pvEhE7d5Q99Eijs+L/Y1rhA0saQGGRJw5Pv2HLOP0quglztFwB6WVnQ1YGxd4AiQ==" saltValue="IF5mhk2RcoEjrcYppes1VA==" spinCount="100000" sqref="FU785:FU786" name="Rango2_30_20_3"/>
    <protectedRange sqref="HU787" name="Rango2_37_5"/>
    <protectedRange algorithmName="SHA-512" hashValue="Gqwr8n5jYbCESAqCFk8dpOzViQICBV+k0xoqBoQaZ5lHaRlvT9TZDB4yXtm+qC6OhD064ZDBOFWkwo+LHXu1sg==" saltValue="gEL9PCN2ekF2IxW9yqAGYA==" spinCount="100000" sqref="IT757" name="Rango2_40_2_1_3"/>
    <protectedRange algorithmName="SHA-512" hashValue="D8TacORwT7iz0mF9GEucchnMHfB5er2FFjQsxyeWWyeJkM6Bt3gYQ3LbcHPxZXFpVAYtFOuTrzYOCJrlZDx16g==" saltValue="QtCzIBktdS4NZkOEGcLTRQ==" spinCount="100000" sqref="IX757" name="Rango2_41_10_2"/>
    <protectedRange algorithmName="SHA-512" hashValue="9+DNppQbWrLYYUMoJ+lyQctV2bX3Vq9kZnegLbpjTLP49It2ovUbcartuoQTeXgP+TGpY//7mDH/UQlFCKDGiA==" saltValue="KUnni6YEm00anzSSvyLqQA==" spinCount="100000" sqref="IY757" name="Rango2_43_7"/>
    <protectedRange algorithmName="SHA-512" hashValue="9+DNppQbWrLYYUMoJ+lyQctV2bX3Vq9kZnegLbpjTLP49It2ovUbcartuoQTeXgP+TGpY//7mDH/UQlFCKDGiA==" saltValue="KUnni6YEm00anzSSvyLqQA==" spinCount="100000" sqref="JA757:JN757" name="Rango2_44_4"/>
    <protectedRange algorithmName="SHA-512" hashValue="9+DNppQbWrLYYUMoJ+lyQctV2bX3Vq9kZnegLbpjTLP49It2ovUbcartuoQTeXgP+TGpY//7mDH/UQlFCKDGiA==" saltValue="KUnni6YEm00anzSSvyLqQA==" spinCount="100000" sqref="KI757" name="Rango2_45_8"/>
    <protectedRange algorithmName="SHA-512" hashValue="9+DNppQbWrLYYUMoJ+lyQctV2bX3Vq9kZnegLbpjTLP49It2ovUbcartuoQTeXgP+TGpY//7mDH/UQlFCKDGiA==" saltValue="KUnni6YEm00anzSSvyLqQA==" spinCount="100000" sqref="IU757:IW757" name="Rango2_43_6_1"/>
    <protectedRange algorithmName="SHA-512" hashValue="Gqwr8n5jYbCESAqCFk8dpOzViQICBV+k0xoqBoQaZ5lHaRlvT9TZDB4yXtm+qC6OhD064ZDBOFWkwo+LHXu1sg==" saltValue="gEL9PCN2ekF2IxW9yqAGYA==" spinCount="100000" sqref="IT759" name="Rango2_40_2_1_4"/>
    <protectedRange algorithmName="SHA-512" hashValue="9+DNppQbWrLYYUMoJ+lyQctV2bX3Vq9kZnegLbpjTLP49It2ovUbcartuoQTeXgP+TGpY//7mDH/UQlFCKDGiA==" saltValue="KUnni6YEm00anzSSvyLqQA==" spinCount="100000" sqref="JN759" name="Rango2_44_5"/>
    <protectedRange algorithmName="SHA-512" hashValue="9+DNppQbWrLYYUMoJ+lyQctV2bX3Vq9kZnegLbpjTLP49It2ovUbcartuoQTeXgP+TGpY//7mDH/UQlFCKDGiA==" saltValue="KUnni6YEm00anzSSvyLqQA==" spinCount="100000" sqref="KI758:KI759" name="Rango2_45_9"/>
    <protectedRange algorithmName="SHA-512" hashValue="Gqwr8n5jYbCESAqCFk8dpOzViQICBV+k0xoqBoQaZ5lHaRlvT9TZDB4yXtm+qC6OhD064ZDBOFWkwo+LHXu1sg==" saltValue="gEL9PCN2ekF2IxW9yqAGYA==" spinCount="100000" sqref="IT758" name="Rango2_40_2_1_6"/>
    <protectedRange algorithmName="SHA-512" hashValue="D8TacORwT7iz0mF9GEucchnMHfB5er2FFjQsxyeWWyeJkM6Bt3gYQ3LbcHPxZXFpVAYtFOuTrzYOCJrlZDx16g==" saltValue="QtCzIBktdS4NZkOEGcLTRQ==" spinCount="100000" sqref="IX758" name="Rango2_41_10_5"/>
    <protectedRange algorithmName="SHA-512" hashValue="9+DNppQbWrLYYUMoJ+lyQctV2bX3Vq9kZnegLbpjTLP49It2ovUbcartuoQTeXgP+TGpY//7mDH/UQlFCKDGiA==" saltValue="KUnni6YEm00anzSSvyLqQA==" spinCount="100000" sqref="IU758:IW758 IY758" name="Rango2_43_7_1"/>
    <protectedRange algorithmName="SHA-512" hashValue="9+DNppQbWrLYYUMoJ+lyQctV2bX3Vq9kZnegLbpjTLP49It2ovUbcartuoQTeXgP+TGpY//7mDH/UQlFCKDGiA==" saltValue="KUnni6YEm00anzSSvyLqQA==" spinCount="100000" sqref="JA758:JN758" name="Rango2_44_5_1"/>
    <protectedRange algorithmName="SHA-512" hashValue="D8TacORwT7iz0mF9GEucchnMHfB5er2FFjQsxyeWWyeJkM6Bt3gYQ3LbcHPxZXFpVAYtFOuTrzYOCJrlZDx16g==" saltValue="QtCzIBktdS4NZkOEGcLTRQ==" spinCount="100000" sqref="IX759" name="Rango2_41_10_6"/>
    <protectedRange algorithmName="SHA-512" hashValue="9+DNppQbWrLYYUMoJ+lyQctV2bX3Vq9kZnegLbpjTLP49It2ovUbcartuoQTeXgP+TGpY//7mDH/UQlFCKDGiA==" saltValue="KUnni6YEm00anzSSvyLqQA==" spinCount="100000" sqref="IU759:IW759 IY759" name="Rango2_43_8"/>
    <protectedRange algorithmName="SHA-512" hashValue="9+DNppQbWrLYYUMoJ+lyQctV2bX3Vq9kZnegLbpjTLP49It2ovUbcartuoQTeXgP+TGpY//7mDH/UQlFCKDGiA==" saltValue="KUnni6YEm00anzSSvyLqQA==" spinCount="100000" sqref="JA759:JM759" name="Rango2_44_6"/>
    <protectedRange algorithmName="SHA-512" hashValue="Gqwr8n5jYbCESAqCFk8dpOzViQICBV+k0xoqBoQaZ5lHaRlvT9TZDB4yXtm+qC6OhD064ZDBOFWkwo+LHXu1sg==" saltValue="gEL9PCN2ekF2IxW9yqAGYA==" spinCount="100000" sqref="IT760" name="Rango2_40_2_25_1"/>
    <protectedRange algorithmName="SHA-512" hashValue="D8TacORwT7iz0mF9GEucchnMHfB5er2FFjQsxyeWWyeJkM6Bt3gYQ3LbcHPxZXFpVAYtFOuTrzYOCJrlZDx16g==" saltValue="QtCzIBktdS4NZkOEGcLTRQ==" spinCount="100000" sqref="IX760" name="Rango2_41_24_1"/>
    <protectedRange algorithmName="SHA-512" hashValue="9+DNppQbWrLYYUMoJ+lyQctV2bX3Vq9kZnegLbpjTLP49It2ovUbcartuoQTeXgP+TGpY//7mDH/UQlFCKDGiA==" saltValue="KUnni6YEm00anzSSvyLqQA==" spinCount="100000" sqref="JA760:JN760" name="Rango2_44_7"/>
    <protectedRange algorithmName="SHA-512" hashValue="9+DNppQbWrLYYUMoJ+lyQctV2bX3Vq9kZnegLbpjTLP49It2ovUbcartuoQTeXgP+TGpY//7mDH/UQlFCKDGiA==" saltValue="KUnni6YEm00anzSSvyLqQA==" spinCount="100000" sqref="JB761:JN761" name="Rango2_44_8"/>
    <protectedRange algorithmName="SHA-512" hashValue="Gqwr8n5jYbCESAqCFk8dpOzViQICBV+k0xoqBoQaZ5lHaRlvT9TZDB4yXtm+qC6OhD064ZDBOFWkwo+LHXu1sg==" saltValue="gEL9PCN2ekF2IxW9yqAGYA==" spinCount="100000" sqref="IT768" name="Rango2_40_2_26_1"/>
    <protectedRange algorithmName="SHA-512" hashValue="D8TacORwT7iz0mF9GEucchnMHfB5er2FFjQsxyeWWyeJkM6Bt3gYQ3LbcHPxZXFpVAYtFOuTrzYOCJrlZDx16g==" saltValue="QtCzIBktdS4NZkOEGcLTRQ==" spinCount="100000" sqref="IX768" name="Rango2_41_25_1"/>
    <protectedRange algorithmName="SHA-512" hashValue="Gqwr8n5jYbCESAqCFk8dpOzViQICBV+k0xoqBoQaZ5lHaRlvT9TZDB4yXtm+qC6OhD064ZDBOFWkwo+LHXu1sg==" saltValue="gEL9PCN2ekF2IxW9yqAGYA==" spinCount="100000" sqref="IT771" name="Rango2_40_2_10_2"/>
    <protectedRange algorithmName="SHA-512" hashValue="D8TacORwT7iz0mF9GEucchnMHfB5er2FFjQsxyeWWyeJkM6Bt3gYQ3LbcHPxZXFpVAYtFOuTrzYOCJrlZDx16g==" saltValue="QtCzIBktdS4NZkOEGcLTRQ==" spinCount="100000" sqref="IX771" name="Rango2_41_9_5"/>
    <protectedRange algorithmName="SHA-512" hashValue="Gqwr8n5jYbCESAqCFk8dpOzViQICBV+k0xoqBoQaZ5lHaRlvT9TZDB4yXtm+qC6OhD064ZDBOFWkwo+LHXu1sg==" saltValue="gEL9PCN2ekF2IxW9yqAGYA==" spinCount="100000" sqref="IT776" name="Rango2_40_2_20_1"/>
    <protectedRange algorithmName="SHA-512" hashValue="D8TacORwT7iz0mF9GEucchnMHfB5er2FFjQsxyeWWyeJkM6Bt3gYQ3LbcHPxZXFpVAYtFOuTrzYOCJrlZDx16g==" saltValue="QtCzIBktdS4NZkOEGcLTRQ==" spinCount="100000" sqref="IX776" name="Rango2_41_19_1"/>
    <protectedRange algorithmName="SHA-512" hashValue="Gqwr8n5jYbCESAqCFk8dpOzViQICBV+k0xoqBoQaZ5lHaRlvT9TZDB4yXtm+qC6OhD064ZDBOFWkwo+LHXu1sg==" saltValue="gEL9PCN2ekF2IxW9yqAGYA==" spinCount="100000" sqref="IT780" name="Rango2_40_2_24_1"/>
    <protectedRange algorithmName="SHA-512" hashValue="D8TacORwT7iz0mF9GEucchnMHfB5er2FFjQsxyeWWyeJkM6Bt3gYQ3LbcHPxZXFpVAYtFOuTrzYOCJrlZDx16g==" saltValue="QtCzIBktdS4NZkOEGcLTRQ==" spinCount="100000" sqref="IX780" name="Rango2_41_23_1"/>
    <protectedRange sqref="L789:N789" name="Rango2_10_7_3"/>
    <protectedRange sqref="B791" name="Rango2_86_15"/>
    <protectedRange sqref="B792" name="Rango2_87_2"/>
    <protectedRange sqref="B793" name="Rango2_90_4"/>
    <protectedRange sqref="B794" name="Rango2_91_3"/>
    <protectedRange sqref="AK788" name="Rango2_88_7_5_1_7"/>
    <protectedRange sqref="AW788" name="Rango2_99_12_8"/>
    <protectedRange sqref="AX788:BA788" name="Rango2_88_91_1_8"/>
    <protectedRange sqref="BB789:BJ789" name="Rango2_88_99_9_6"/>
    <protectedRange sqref="AV789" name="Rango2_88_91_3_5"/>
    <protectedRange sqref="AH789:AI789" name="Rango2_88_7_5_8_3"/>
    <protectedRange sqref="CA789:CC789 CW789:CZ789 CT789:CU789 V789:AB789 P789" name="Rango2_99_61_3"/>
    <protectedRange sqref="W790" name="Rango2_99_62_5"/>
    <protectedRange sqref="AH791:AI791" name="Rango2_88_7_5_10_4"/>
    <protectedRange sqref="W791 AB791" name="Rango2_99_65_3"/>
    <protectedRange sqref="AH792:AI792" name="Rango2_88_7_5_11_2"/>
    <protectedRange sqref="AD792" name="Rango2_88_5_5_6_2"/>
    <protectedRange sqref="W792 AB792" name="Rango2_99_66_4"/>
    <protectedRange sqref="AH793:AI793" name="Rango2_88_7_5_12_2"/>
    <protectedRange sqref="AD793" name="Rango2_88_5_5_7_3"/>
    <protectedRange sqref="W793 AB793" name="Rango2_99_67_5"/>
    <protectedRange sqref="AH794:AI794" name="Rango2_88_7_5_13_1"/>
    <protectedRange sqref="AD794" name="Rango2_88_5_5_8_3"/>
    <protectedRange sqref="W794 AB794" name="Rango2_99_68_7"/>
    <protectedRange sqref="GK788" name="Rango2_31_2_19_2"/>
    <protectedRange sqref="HE788:HJ788" name="Rango2_80_3"/>
    <protectedRange sqref="FX788" name="Rango2_99_36_8"/>
    <protectedRange sqref="HW788:IA788" name="Rango2_99_41_7"/>
    <protectedRange sqref="GO789" name="Rango2_30_2_5_2"/>
    <protectedRange sqref="FZ789 GK789 GI789" name="Rango2_31_2_20_4"/>
    <protectedRange sqref="IB789" name="Rango2_88_39_16_8"/>
    <protectedRange sqref="FV789 GA789 EW789:EX789 FR789:FS789 IC789 GZ789:HA789 FJ789" name="Rango2_99_61_4"/>
    <protectedRange sqref="HE789:HJ789 FO789:FP789 FD789" name="Rango2_81_4"/>
    <protectedRange sqref="GI790" name="Rango2_31_2_21_3"/>
    <protectedRange sqref="IB790" name="Rango2_88_39_17_9"/>
    <protectedRange sqref="HK790" name="Rango2_99_62_6"/>
    <protectedRange sqref="FO790" name="Rango2_82_3"/>
    <protectedRange sqref="GI791" name="Rango2_31_2_24_1"/>
    <protectedRange sqref="IB791" name="Rango2_88_39_19_1"/>
    <protectedRange sqref="HK791" name="Rango2_99_65_4"/>
    <protectedRange sqref="FO791" name="Rango2_86_16"/>
    <protectedRange sqref="GI792" name="Rango2_31_2_25_5"/>
    <protectedRange sqref="IB792" name="Rango2_88_39_20_2"/>
    <protectedRange sqref="HK792" name="Rango2_99_66_5"/>
    <protectedRange sqref="IB793" name="Rango2_88_39_21_1"/>
    <protectedRange sqref="HK793" name="Rango2_99_67_6"/>
    <protectedRange sqref="IB794" name="Rango2_88_39_22_1"/>
    <protectedRange sqref="HK794" name="Rango2_99_68_8"/>
    <protectedRange sqref="JW788 JR788" name="Rango2_19_11"/>
    <protectedRange sqref="IU789:IW789" name="Rango2_81_5"/>
    <protectedRange sqref="JS790 IU790:IW790 JQ790 JE790:JN790 KK790:KM790 KI790 KG790" name="Rango2_82_4"/>
    <protectedRange sqref="JS791 IU791:IW791 JE791:JM791 JQ791 KK791 KM791" name="Rango2_86_17"/>
    <protectedRange sqref="JS792 IU792:IW792 JE792:JM792 JQ792 KK792 KM792" name="Rango2_87_3"/>
    <protectedRange sqref="JS793 IU793:IW793 JE793:JM793 JQ793 KK793 KM793" name="Rango2_90_5"/>
    <protectedRange algorithmName="SHA-512" hashValue="XZw03RosI/l0z9FxmTtF29EdZ7P+4+ybhqoaAAUmURojSR5XbGfjC4f2i8gMqfY+RI9JvfdCA6PSh9TduXfUxA==" saltValue="5TPtLq2WoiRSae/yaDPnTw==" spinCount="100000" sqref="ET807" name="Rango2_99_2_5"/>
    <protectedRange algorithmName="SHA-512" hashValue="XZw03RosI/l0z9FxmTtF29EdZ7P+4+ybhqoaAAUmURojSR5XbGfjC4f2i8gMqfY+RI9JvfdCA6PSh9TduXfUxA==" saltValue="5TPtLq2WoiRSae/yaDPnTw==" spinCount="100000" sqref="FG807" name="Rango2_99_3_5"/>
    <protectedRange algorithmName="SHA-512" hashValue="9+DNppQbWrLYYUMoJ+lyQctV2bX3Vq9kZnegLbpjTLP49It2ovUbcartuoQTeXgP+TGpY//7mDH/UQlFCKDGiA==" saltValue="KUnni6YEm00anzSSvyLqQA==" spinCount="100000" sqref="FF807" name="Rango2_16_5"/>
    <protectedRange algorithmName="SHA-512" hashValue="XZw03RosI/l0z9FxmTtF29EdZ7P+4+ybhqoaAAUmURojSR5XbGfjC4f2i8gMqfY+RI9JvfdCA6PSh9TduXfUxA==" saltValue="5TPtLq2WoiRSae/yaDPnTw==" spinCount="100000" sqref="FR807:FS807" name="Rango2_99_4_4"/>
    <protectedRange algorithmName="SHA-512" hashValue="XZw03RosI/l0z9FxmTtF29EdZ7P+4+ybhqoaAAUmURojSR5XbGfjC4f2i8gMqfY+RI9JvfdCA6PSh9TduXfUxA==" saltValue="5TPtLq2WoiRSae/yaDPnTw==" spinCount="100000" sqref="BS849:BV849" name="Rango2_99_1_5"/>
    <protectedRange algorithmName="SHA-512" hashValue="XZw03RosI/l0z9FxmTtF29EdZ7P+4+ybhqoaAAUmURojSR5XbGfjC4f2i8gMqfY+RI9JvfdCA6PSh9TduXfUxA==" saltValue="5TPtLq2WoiRSae/yaDPnTw==" spinCount="100000" sqref="EX832" name="Rango2_99_15_7"/>
    <protectedRange algorithmName="SHA-512" hashValue="XZw03RosI/l0z9FxmTtF29EdZ7P+4+ybhqoaAAUmURojSR5XbGfjC4f2i8gMqfY+RI9JvfdCA6PSh9TduXfUxA==" saltValue="5TPtLq2WoiRSae/yaDPnTw==" spinCount="100000" sqref="EX825" name="Rango2_99_24_9"/>
    <protectedRange algorithmName="SHA-512" hashValue="XZw03RosI/l0z9FxmTtF29EdZ7P+4+ybhqoaAAUmURojSR5XbGfjC4f2i8gMqfY+RI9JvfdCA6PSh9TduXfUxA==" saltValue="5TPtLq2WoiRSae/yaDPnTw==" spinCount="100000" sqref="EX824" name="Rango2_99_28_9"/>
    <protectedRange algorithmName="SHA-512" hashValue="XZw03RosI/l0z9FxmTtF29EdZ7P+4+ybhqoaAAUmURojSR5XbGfjC4f2i8gMqfY+RI9JvfdCA6PSh9TduXfUxA==" saltValue="5TPtLq2WoiRSae/yaDPnTw==" spinCount="100000" sqref="EX827" name="Rango2_99_37_5"/>
    <protectedRange algorithmName="SHA-512" hashValue="XZw03RosI/l0z9FxmTtF29EdZ7P+4+ybhqoaAAUmURojSR5XbGfjC4f2i8gMqfY+RI9JvfdCA6PSh9TduXfUxA==" saltValue="5TPtLq2WoiRSae/yaDPnTw==" spinCount="100000" sqref="EX828" name="Rango2_99_38_3"/>
    <protectedRange algorithmName="SHA-512" hashValue="XZw03RosI/l0z9FxmTtF29EdZ7P+4+ybhqoaAAUmURojSR5XbGfjC4f2i8gMqfY+RI9JvfdCA6PSh9TduXfUxA==" saltValue="5TPtLq2WoiRSae/yaDPnTw==" spinCount="100000" sqref="EX820" name="Rango2_99_40_5"/>
    <protectedRange algorithmName="SHA-512" hashValue="XZw03RosI/l0z9FxmTtF29EdZ7P+4+ybhqoaAAUmURojSR5XbGfjC4f2i8gMqfY+RI9JvfdCA6PSh9TduXfUxA==" saltValue="5TPtLq2WoiRSae/yaDPnTw==" spinCount="100000" sqref="EX830" name="Rango2_99_41_1"/>
    <protectedRange algorithmName="SHA-512" hashValue="XZw03RosI/l0z9FxmTtF29EdZ7P+4+ybhqoaAAUmURojSR5XbGfjC4f2i8gMqfY+RI9JvfdCA6PSh9TduXfUxA==" saltValue="5TPtLq2WoiRSae/yaDPnTw==" spinCount="100000" sqref="EX834" name="Rango2_99_12_4"/>
    <protectedRange algorithmName="SHA-512" hashValue="XZw03RosI/l0z9FxmTtF29EdZ7P+4+ybhqoaAAUmURojSR5XbGfjC4f2i8gMqfY+RI9JvfdCA6PSh9TduXfUxA==" saltValue="5TPtLq2WoiRSae/yaDPnTw==" spinCount="100000" sqref="EX836" name="Rango2_99_25_3"/>
    <protectedRange algorithmName="SHA-512" hashValue="XZw03RosI/l0z9FxmTtF29EdZ7P+4+ybhqoaAAUmURojSR5XbGfjC4f2i8gMqfY+RI9JvfdCA6PSh9TduXfUxA==" saltValue="5TPtLq2WoiRSae/yaDPnTw==" spinCount="100000" sqref="EX837" name="Rango2_99_48_7"/>
    <protectedRange algorithmName="SHA-512" hashValue="XZw03RosI/l0z9FxmTtF29EdZ7P+4+ybhqoaAAUmURojSR5XbGfjC4f2i8gMqfY+RI9JvfdCA6PSh9TduXfUxA==" saltValue="5TPtLq2WoiRSae/yaDPnTw==" spinCount="100000" sqref="EX840" name="Rango2_99_20_4"/>
    <protectedRange algorithmName="SHA-512" hashValue="XZw03RosI/l0z9FxmTtF29EdZ7P+4+ybhqoaAAUmURojSR5XbGfjC4f2i8gMqfY+RI9JvfdCA6PSh9TduXfUxA==" saltValue="5TPtLq2WoiRSae/yaDPnTw==" spinCount="100000" sqref="EX839" name="Rango2_99_31_2"/>
    <protectedRange algorithmName="SHA-512" hashValue="XZw03RosI/l0z9FxmTtF29EdZ7P+4+ybhqoaAAUmURojSR5XbGfjC4f2i8gMqfY+RI9JvfdCA6PSh9TduXfUxA==" saltValue="5TPtLq2WoiRSae/yaDPnTw==" spinCount="100000" sqref="EX842" name="Rango2_99_3_6"/>
    <protectedRange algorithmName="SHA-512" hashValue="XZw03RosI/l0z9FxmTtF29EdZ7P+4+ybhqoaAAUmURojSR5XbGfjC4f2i8gMqfY+RI9JvfdCA6PSh9TduXfUxA==" saltValue="5TPtLq2WoiRSae/yaDPnTw==" spinCount="100000" sqref="EX845" name="Rango2_99_29_2"/>
    <protectedRange algorithmName="SHA-512" hashValue="XZw03RosI/l0z9FxmTtF29EdZ7P+4+ybhqoaAAUmURojSR5XbGfjC4f2i8gMqfY+RI9JvfdCA6PSh9TduXfUxA==" saltValue="5TPtLq2WoiRSae/yaDPnTw==" spinCount="100000" sqref="EX846" name="Rango2_99_39_1"/>
    <protectedRange algorithmName="SHA-512" hashValue="XZw03RosI/l0z9FxmTtF29EdZ7P+4+ybhqoaAAUmURojSR5XbGfjC4f2i8gMqfY+RI9JvfdCA6PSh9TduXfUxA==" saltValue="5TPtLq2WoiRSae/yaDPnTw==" spinCount="100000" sqref="EX853" name="Rango2_99_7_7"/>
    <protectedRange algorithmName="SHA-512" hashValue="XZw03RosI/l0z9FxmTtF29EdZ7P+4+ybhqoaAAUmURojSR5XbGfjC4f2i8gMqfY+RI9JvfdCA6PSh9TduXfUxA==" saltValue="5TPtLq2WoiRSae/yaDPnTw==" spinCount="100000" sqref="EX848" name="Rango2_99_16_9"/>
    <protectedRange algorithmName="SHA-512" hashValue="XZw03RosI/l0z9FxmTtF29EdZ7P+4+ybhqoaAAUmURojSR5XbGfjC4f2i8gMqfY+RI9JvfdCA6PSh9TduXfUxA==" saltValue="5TPtLq2WoiRSae/yaDPnTw==" spinCount="100000" sqref="EX851" name="Rango2_99_31_3"/>
    <protectedRange algorithmName="SHA-512" hashValue="XZw03RosI/l0z9FxmTtF29EdZ7P+4+ybhqoaAAUmURojSR5XbGfjC4f2i8gMqfY+RI9JvfdCA6PSh9TduXfUxA==" saltValue="5TPtLq2WoiRSae/yaDPnTw==" spinCount="100000" sqref="EG849:EH849" name="Rango2_99_2_6"/>
    <protectedRange algorithmName="SHA-512" hashValue="XZw03RosI/l0z9FxmTtF29EdZ7P+4+ybhqoaAAUmURojSR5XbGfjC4f2i8gMqfY+RI9JvfdCA6PSh9TduXfUxA==" saltValue="5TPtLq2WoiRSae/yaDPnTw==" spinCount="100000" sqref="FS849" name="Rango2_99_4_6"/>
    <protectedRange algorithmName="SHA-512" hashValue="XZw03RosI/l0z9FxmTtF29EdZ7P+4+ybhqoaAAUmURojSR5XbGfjC4f2i8gMqfY+RI9JvfdCA6PSh9TduXfUxA==" saltValue="5TPtLq2WoiRSae/yaDPnTw==" spinCount="100000" sqref="FV849" name="Rango2_99_5_6"/>
    <protectedRange algorithmName="SHA-512" hashValue="XZw03RosI/l0z9FxmTtF29EdZ7P+4+ybhqoaAAUmURojSR5XbGfjC4f2i8gMqfY+RI9JvfdCA6PSh9TduXfUxA==" saltValue="5TPtLq2WoiRSae/yaDPnTw==" spinCount="100000" sqref="EX856" name="Rango2_99_17_9"/>
    <protectedRange algorithmName="SHA-512" hashValue="XZw03RosI/l0z9FxmTtF29EdZ7P+4+ybhqoaAAUmURojSR5XbGfjC4f2i8gMqfY+RI9JvfdCA6PSh9TduXfUxA==" saltValue="5TPtLq2WoiRSae/yaDPnTw==" spinCount="100000" sqref="EX859" name="Rango2_99_32_6"/>
    <protectedRange algorithmName="SHA-512" hashValue="XZw03RosI/l0z9FxmTtF29EdZ7P+4+ybhqoaAAUmURojSR5XbGfjC4f2i8gMqfY+RI9JvfdCA6PSh9TduXfUxA==" saltValue="5TPtLq2WoiRSae/yaDPnTw==" spinCount="100000" sqref="EX858" name="Rango2_99_35_3"/>
    <protectedRange algorithmName="SHA-512" hashValue="XZw03RosI/l0z9FxmTtF29EdZ7P+4+ybhqoaAAUmURojSR5XbGfjC4f2i8gMqfY+RI9JvfdCA6PSh9TduXfUxA==" saltValue="5TPtLq2WoiRSae/yaDPnTw==" spinCount="100000" sqref="EX860" name="Rango2_99_13_1"/>
    <protectedRange algorithmName="SHA-512" hashValue="XZw03RosI/l0z9FxmTtF29EdZ7P+4+ybhqoaAAUmURojSR5XbGfjC4f2i8gMqfY+RI9JvfdCA6PSh9TduXfUxA==" saltValue="5TPtLq2WoiRSae/yaDPnTw==" spinCount="100000" sqref="EX861" name="Rango2_99_8_6"/>
    <protectedRange algorithmName="SHA-512" hashValue="XZw03RosI/l0z9FxmTtF29EdZ7P+4+ybhqoaAAUmURojSR5XbGfjC4f2i8gMqfY+RI9JvfdCA6PSh9TduXfUxA==" saltValue="5TPtLq2WoiRSae/yaDPnTw==" spinCount="100000" sqref="EX870" name="Rango2_99_10_4"/>
    <protectedRange algorithmName="SHA-512" hashValue="XZw03RosI/l0z9FxmTtF29EdZ7P+4+ybhqoaAAUmURojSR5XbGfjC4f2i8gMqfY+RI9JvfdCA6PSh9TduXfUxA==" saltValue="5TPtLq2WoiRSae/yaDPnTw==" spinCount="100000" sqref="EX865" name="Rango2_99_23_7"/>
    <protectedRange algorithmName="SHA-512" hashValue="XZw03RosI/l0z9FxmTtF29EdZ7P+4+ybhqoaAAUmURojSR5XbGfjC4f2i8gMqfY+RI9JvfdCA6PSh9TduXfUxA==" saltValue="5TPtLq2WoiRSae/yaDPnTw==" spinCount="100000" sqref="EX869" name="Rango2_99_49_2"/>
    <protectedRange algorithmName="SHA-512" hashValue="XZw03RosI/l0z9FxmTtF29EdZ7P+4+ybhqoaAAUmURojSR5XbGfjC4f2i8gMqfY+RI9JvfdCA6PSh9TduXfUxA==" saltValue="5TPtLq2WoiRSae/yaDPnTw==" spinCount="100000" sqref="EX875" name="Rango2_99_11_2"/>
    <protectedRange algorithmName="SHA-512" hashValue="9+DNppQbWrLYYUMoJ+lyQctV2bX3Vq9kZnegLbpjTLP49It2ovUbcartuoQTeXgP+TGpY//7mDH/UQlFCKDGiA==" saltValue="KUnni6YEm00anzSSvyLqQA==" spinCount="100000" sqref="FI891" name="Rango2_18_16"/>
    <protectedRange algorithmName="SHA-512" hashValue="9+DNppQbWrLYYUMoJ+lyQctV2bX3Vq9kZnegLbpjTLP49It2ovUbcartuoQTeXgP+TGpY//7mDH/UQlFCKDGiA==" saltValue="KUnni6YEm00anzSSvyLqQA==" spinCount="100000" sqref="JP813 JR813" name="Rango2_21_5"/>
    <protectedRange algorithmName="SHA-512" hashValue="9+DNppQbWrLYYUMoJ+lyQctV2bX3Vq9kZnegLbpjTLP49It2ovUbcartuoQTeXgP+TGpY//7mDH/UQlFCKDGiA==" saltValue="KUnni6YEm00anzSSvyLqQA==" spinCount="100000" sqref="JP827 JR827" name="Rango2_16_6"/>
    <protectedRange algorithmName="SHA-512" hashValue="9+DNppQbWrLYYUMoJ+lyQctV2bX3Vq9kZnegLbpjTLP49It2ovUbcartuoQTeXgP+TGpY//7mDH/UQlFCKDGiA==" saltValue="KUnni6YEm00anzSSvyLqQA==" spinCount="100000" sqref="LF824:LG824" name="Rango2_32_11"/>
    <protectedRange algorithmName="SHA-512" hashValue="9+DNppQbWrLYYUMoJ+lyQctV2bX3Vq9kZnegLbpjTLP49It2ovUbcartuoQTeXgP+TGpY//7mDH/UQlFCKDGiA==" saltValue="KUnni6YEm00anzSSvyLqQA==" spinCount="100000" sqref="LF844:LG844 LV843:LW843" name="Rango2_32_12"/>
    <protectedRange algorithmName="SHA-512" hashValue="9+DNppQbWrLYYUMoJ+lyQctV2bX3Vq9kZnegLbpjTLP49It2ovUbcartuoQTeXgP+TGpY//7mDH/UQlFCKDGiA==" saltValue="KUnni6YEm00anzSSvyLqQA==" spinCount="100000" sqref="LN848:LO848" name="Rango2_32_13"/>
    <protectedRange algorithmName="SHA-512" hashValue="9+DNppQbWrLYYUMoJ+lyQctV2bX3Vq9kZnegLbpjTLP49It2ovUbcartuoQTeXgP+TGpY//7mDH/UQlFCKDGiA==" saltValue="KUnni6YEm00anzSSvyLqQA==" spinCount="100000" sqref="LR862:LS862" name="Rango2_32_14"/>
    <protectedRange algorithmName="SHA-512" hashValue="9+DNppQbWrLYYUMoJ+lyQctV2bX3Vq9kZnegLbpjTLP49It2ovUbcartuoQTeXgP+TGpY//7mDH/UQlFCKDGiA==" saltValue="KUnni6YEm00anzSSvyLqQA==" spinCount="100000" sqref="JP864 JR864" name="Rango2_22_2"/>
    <protectedRange algorithmName="SHA-512" hashValue="9+DNppQbWrLYYUMoJ+lyQctV2bX3Vq9kZnegLbpjTLP49It2ovUbcartuoQTeXgP+TGpY//7mDH/UQlFCKDGiA==" saltValue="KUnni6YEm00anzSSvyLqQA==" spinCount="100000" sqref="LN864:LO864" name="Rango2_32_15"/>
    <protectedRange algorithmName="SHA-512" hashValue="9+DNppQbWrLYYUMoJ+lyQctV2bX3Vq9kZnegLbpjTLP49It2ovUbcartuoQTeXgP+TGpY//7mDH/UQlFCKDGiA==" saltValue="KUnni6YEm00anzSSvyLqQA==" spinCount="100000" sqref="LG879" name="Rango2_26_3"/>
    <protectedRange algorithmName="SHA-512" hashValue="9+DNppQbWrLYYUMoJ+lyQctV2bX3Vq9kZnegLbpjTLP49It2ovUbcartuoQTeXgP+TGpY//7mDH/UQlFCKDGiA==" saltValue="KUnni6YEm00anzSSvyLqQA==" spinCount="100000" sqref="LF879" name="Rango2_45_10"/>
    <protectedRange algorithmName="SHA-512" hashValue="9+DNppQbWrLYYUMoJ+lyQctV2bX3Vq9kZnegLbpjTLP49It2ovUbcartuoQTeXgP+TGpY//7mDH/UQlFCKDGiA==" saltValue="KUnni6YEm00anzSSvyLqQA==" spinCount="100000" sqref="LN920:LO920" name="Rango2_32_16"/>
    <protectedRange algorithmName="SHA-512" hashValue="EMMPgE8t/az1rHHzaZAQIhz+GQV0k2O/tQGA96sJqEEMzz1efIRa4CcLzC7iY9CCscto3g7dwz41haOE28iXYg==" saltValue="CVzFsG4X4LXUMo7796PiDQ==" spinCount="100000" sqref="AA1231" name="Rango2_10_1_8"/>
    <protectedRange algorithmName="SHA-512" hashValue="9+DNppQbWrLYYUMoJ+lyQctV2bX3Vq9kZnegLbpjTLP49It2ovUbcartuoQTeXgP+TGpY//7mDH/UQlFCKDGiA==" saltValue="KUnni6YEm00anzSSvyLqQA==" spinCount="100000" sqref="FI1330" name="Rango2_18_17"/>
    <protectedRange algorithmName="SHA-512" hashValue="9+DNppQbWrLYYUMoJ+lyQctV2bX3Vq9kZnegLbpjTLP49It2ovUbcartuoQTeXgP+TGpY//7mDH/UQlFCKDGiA==" saltValue="KUnni6YEm00anzSSvyLqQA==" spinCount="100000" sqref="FO1386:FP1386" name="Rango2_16_7"/>
    <protectedRange algorithmName="SHA-512" hashValue="9+DNppQbWrLYYUMoJ+lyQctV2bX3Vq9kZnegLbpjTLP49It2ovUbcartuoQTeXgP+TGpY//7mDH/UQlFCKDGiA==" saltValue="KUnni6YEm00anzSSvyLqQA==" spinCount="100000" sqref="FO1387:FP1387" name="Rango2_16_8"/>
    <protectedRange algorithmName="SHA-512" hashValue="9+DNppQbWrLYYUMoJ+lyQctV2bX3Vq9kZnegLbpjTLP49It2ovUbcartuoQTeXgP+TGpY//7mDH/UQlFCKDGiA==" saltValue="KUnni6YEm00anzSSvyLqQA==" spinCount="100000" sqref="FO1388:FP1389" name="Rango2_16_9"/>
    <protectedRange algorithmName="SHA-512" hashValue="9+DNppQbWrLYYUMoJ+lyQctV2bX3Vq9kZnegLbpjTLP49It2ovUbcartuoQTeXgP+TGpY//7mDH/UQlFCKDGiA==" saltValue="KUnni6YEm00anzSSvyLqQA==" spinCount="100000" sqref="FO1390:FP1390" name="Rango2_16_10"/>
    <protectedRange algorithmName="SHA-512" hashValue="9+DNppQbWrLYYUMoJ+lyQctV2bX3Vq9kZnegLbpjTLP49It2ovUbcartuoQTeXgP+TGpY//7mDH/UQlFCKDGiA==" saltValue="KUnni6YEm00anzSSvyLqQA==" spinCount="100000" sqref="FO1391:FP1392" name="Rango2_16_11"/>
    <protectedRange algorithmName="SHA-512" hashValue="9+DNppQbWrLYYUMoJ+lyQctV2bX3Vq9kZnegLbpjTLP49It2ovUbcartuoQTeXgP+TGpY//7mDH/UQlFCKDGiA==" saltValue="KUnni6YEm00anzSSvyLqQA==" spinCount="100000" sqref="FO1393:FP1394" name="Rango2_16_12"/>
    <protectedRange algorithmName="SHA-512" hashValue="9+DNppQbWrLYYUMoJ+lyQctV2bX3Vq9kZnegLbpjTLP49It2ovUbcartuoQTeXgP+TGpY//7mDH/UQlFCKDGiA==" saltValue="KUnni6YEm00anzSSvyLqQA==" spinCount="100000" sqref="FO1395:FP1395" name="Rango2_16_13"/>
    <protectedRange algorithmName="SHA-512" hashValue="9+DNppQbWrLYYUMoJ+lyQctV2bX3Vq9kZnegLbpjTLP49It2ovUbcartuoQTeXgP+TGpY//7mDH/UQlFCKDGiA==" saltValue="KUnni6YEm00anzSSvyLqQA==" spinCount="100000" sqref="FO1396:FP1397" name="Rango2_16_14"/>
    <protectedRange algorithmName="SHA-512" hashValue="9+DNppQbWrLYYUMoJ+lyQctV2bX3Vq9kZnegLbpjTLP49It2ovUbcartuoQTeXgP+TGpY//7mDH/UQlFCKDGiA==" saltValue="KUnni6YEm00anzSSvyLqQA==" spinCount="100000" sqref="FO1398:FP1399" name="Rango2_16_15"/>
    <protectedRange algorithmName="SHA-512" hashValue="9+DNppQbWrLYYUMoJ+lyQctV2bX3Vq9kZnegLbpjTLP49It2ovUbcartuoQTeXgP+TGpY//7mDH/UQlFCKDGiA==" saltValue="KUnni6YEm00anzSSvyLqQA==" spinCount="100000" sqref="FO1400:FP1407" name="Rango2_16_16"/>
    <protectedRange algorithmName="SHA-512" hashValue="9+DNppQbWrLYYUMoJ+lyQctV2bX3Vq9kZnegLbpjTLP49It2ovUbcartuoQTeXgP+TGpY//7mDH/UQlFCKDGiA==" saltValue="KUnni6YEm00anzSSvyLqQA==" spinCount="100000" sqref="FO1408:FP1413" name="Rango2_16_17"/>
    <protectedRange algorithmName="SHA-512" hashValue="9+DNppQbWrLYYUMoJ+lyQctV2bX3Vq9kZnegLbpjTLP49It2ovUbcartuoQTeXgP+TGpY//7mDH/UQlFCKDGiA==" saltValue="KUnni6YEm00anzSSvyLqQA==" spinCount="100000" sqref="FO1414:FP1414" name="Rango2_16_18"/>
    <protectedRange algorithmName="SHA-512" hashValue="9+DNppQbWrLYYUMoJ+lyQctV2bX3Vq9kZnegLbpjTLP49It2ovUbcartuoQTeXgP+TGpY//7mDH/UQlFCKDGiA==" saltValue="KUnni6YEm00anzSSvyLqQA==" spinCount="100000" sqref="FO1415:FP1419" name="Rango2_16_19"/>
    <protectedRange algorithmName="SHA-512" hashValue="9+DNppQbWrLYYUMoJ+lyQctV2bX3Vq9kZnegLbpjTLP49It2ovUbcartuoQTeXgP+TGpY//7mDH/UQlFCKDGiA==" saltValue="KUnni6YEm00anzSSvyLqQA==" spinCount="100000" sqref="FO1420:FP1427" name="Rango2_16_20"/>
    <protectedRange algorithmName="SHA-512" hashValue="9+DNppQbWrLYYUMoJ+lyQctV2bX3Vq9kZnegLbpjTLP49It2ovUbcartuoQTeXgP+TGpY//7mDH/UQlFCKDGiA==" saltValue="KUnni6YEm00anzSSvyLqQA==" spinCount="100000" sqref="FO1428:FP1430" name="Rango2_16_21"/>
    <protectedRange algorithmName="SHA-512" hashValue="9+DNppQbWrLYYUMoJ+lyQctV2bX3Vq9kZnegLbpjTLP49It2ovUbcartuoQTeXgP+TGpY//7mDH/UQlFCKDGiA==" saltValue="KUnni6YEm00anzSSvyLqQA==" spinCount="100000" sqref="FO1431:FP1432" name="Rango2_16_22"/>
    <protectedRange algorithmName="SHA-512" hashValue="9+DNppQbWrLYYUMoJ+lyQctV2bX3Vq9kZnegLbpjTLP49It2ovUbcartuoQTeXgP+TGpY//7mDH/UQlFCKDGiA==" saltValue="KUnni6YEm00anzSSvyLqQA==" spinCount="100000" sqref="FO1433:FP1438" name="Rango2_16_23"/>
    <protectedRange algorithmName="SHA-512" hashValue="9+DNppQbWrLYYUMoJ+lyQctV2bX3Vq9kZnegLbpjTLP49It2ovUbcartuoQTeXgP+TGpY//7mDH/UQlFCKDGiA==" saltValue="KUnni6YEm00anzSSvyLqQA==" spinCount="100000" sqref="FO1439:FP1439" name="Rango2_16_24"/>
    <protectedRange algorithmName="SHA-512" hashValue="9+DNppQbWrLYYUMoJ+lyQctV2bX3Vq9kZnegLbpjTLP49It2ovUbcartuoQTeXgP+TGpY//7mDH/UQlFCKDGiA==" saltValue="KUnni6YEm00anzSSvyLqQA==" spinCount="100000" sqref="FO1440:FP1443" name="Rango2_16_25"/>
    <protectedRange algorithmName="SHA-512" hashValue="9+DNppQbWrLYYUMoJ+lyQctV2bX3Vq9kZnegLbpjTLP49It2ovUbcartuoQTeXgP+TGpY//7mDH/UQlFCKDGiA==" saltValue="KUnni6YEm00anzSSvyLqQA==" spinCount="100000" sqref="FO1444:FP1448" name="Rango2_16_26"/>
    <protectedRange algorithmName="SHA-512" hashValue="9+DNppQbWrLYYUMoJ+lyQctV2bX3Vq9kZnegLbpjTLP49It2ovUbcartuoQTeXgP+TGpY//7mDH/UQlFCKDGiA==" saltValue="KUnni6YEm00anzSSvyLqQA==" spinCount="100000" sqref="FO1449:FP1449" name="Rango2_16_27"/>
    <protectedRange algorithmName="SHA-512" hashValue="9+DNppQbWrLYYUMoJ+lyQctV2bX3Vq9kZnegLbpjTLP49It2ovUbcartuoQTeXgP+TGpY//7mDH/UQlFCKDGiA==" saltValue="KUnni6YEm00anzSSvyLqQA==" spinCount="100000" sqref="FO1450:FP1454" name="Rango2_16_28"/>
    <protectedRange algorithmName="SHA-512" hashValue="9+DNppQbWrLYYUMoJ+lyQctV2bX3Vq9kZnegLbpjTLP49It2ovUbcartuoQTeXgP+TGpY//7mDH/UQlFCKDGiA==" saltValue="KUnni6YEm00anzSSvyLqQA==" spinCount="100000" sqref="FO1455:FP1458" name="Rango2_16_29"/>
    <protectedRange algorithmName="SHA-512" hashValue="9+DNppQbWrLYYUMoJ+lyQctV2bX3Vq9kZnegLbpjTLP49It2ovUbcartuoQTeXgP+TGpY//7mDH/UQlFCKDGiA==" saltValue="KUnni6YEm00anzSSvyLqQA==" spinCount="100000" sqref="FO1459:FP1472" name="Rango2_16_30"/>
    <protectedRange algorithmName="SHA-512" hashValue="9+DNppQbWrLYYUMoJ+lyQctV2bX3Vq9kZnegLbpjTLP49It2ovUbcartuoQTeXgP+TGpY//7mDH/UQlFCKDGiA==" saltValue="KUnni6YEm00anzSSvyLqQA==" spinCount="100000" sqref="FO1473:FP1474" name="Rango2_16_31"/>
    <protectedRange algorithmName="SHA-512" hashValue="9+DNppQbWrLYYUMoJ+lyQctV2bX3Vq9kZnegLbpjTLP49It2ovUbcartuoQTeXgP+TGpY//7mDH/UQlFCKDGiA==" saltValue="KUnni6YEm00anzSSvyLqQA==" spinCount="100000" sqref="FO1475:FP1477" name="Rango2_16_32"/>
    <protectedRange algorithmName="SHA-512" hashValue="9+DNppQbWrLYYUMoJ+lyQctV2bX3Vq9kZnegLbpjTLP49It2ovUbcartuoQTeXgP+TGpY//7mDH/UQlFCKDGiA==" saltValue="KUnni6YEm00anzSSvyLqQA==" spinCount="100000" sqref="FO1478:FP1478" name="Rango2_16_33"/>
    <protectedRange algorithmName="SHA-512" hashValue="9+DNppQbWrLYYUMoJ+lyQctV2bX3Vq9kZnegLbpjTLP49It2ovUbcartuoQTeXgP+TGpY//7mDH/UQlFCKDGiA==" saltValue="KUnni6YEm00anzSSvyLqQA==" spinCount="100000" sqref="FO1479:FP1487" name="Rango2_16_34"/>
    <protectedRange algorithmName="SHA-512" hashValue="9+DNppQbWrLYYUMoJ+lyQctV2bX3Vq9kZnegLbpjTLP49It2ovUbcartuoQTeXgP+TGpY//7mDH/UQlFCKDGiA==" saltValue="KUnni6YEm00anzSSvyLqQA==" spinCount="100000" sqref="FO1488:FP1490" name="Rango2_16_35"/>
    <protectedRange algorithmName="SHA-512" hashValue="9+DNppQbWrLYYUMoJ+lyQctV2bX3Vq9kZnegLbpjTLP49It2ovUbcartuoQTeXgP+TGpY//7mDH/UQlFCKDGiA==" saltValue="KUnni6YEm00anzSSvyLqQA==" spinCount="100000" sqref="FO1491:FP1491" name="Rango2_16_36"/>
    <protectedRange algorithmName="SHA-512" hashValue="9+DNppQbWrLYYUMoJ+lyQctV2bX3Vq9kZnegLbpjTLP49It2ovUbcartuoQTeXgP+TGpY//7mDH/UQlFCKDGiA==" saltValue="KUnni6YEm00anzSSvyLqQA==" spinCount="100000" sqref="FO1492:FP1495" name="Rango2_16_37"/>
    <protectedRange algorithmName="SHA-512" hashValue="9+DNppQbWrLYYUMoJ+lyQctV2bX3Vq9kZnegLbpjTLP49It2ovUbcartuoQTeXgP+TGpY//7mDH/UQlFCKDGiA==" saltValue="KUnni6YEm00anzSSvyLqQA==" spinCount="100000" sqref="FO1496:FP1502" name="Rango2_16_38"/>
    <protectedRange algorithmName="SHA-512" hashValue="9+DNppQbWrLYYUMoJ+lyQctV2bX3Vq9kZnegLbpjTLP49It2ovUbcartuoQTeXgP+TGpY//7mDH/UQlFCKDGiA==" saltValue="KUnni6YEm00anzSSvyLqQA==" spinCount="100000" sqref="FO1503:FP1506" name="Rango2_16_39"/>
    <protectedRange algorithmName="SHA-512" hashValue="9+DNppQbWrLYYUMoJ+lyQctV2bX3Vq9kZnegLbpjTLP49It2ovUbcartuoQTeXgP+TGpY//7mDH/UQlFCKDGiA==" saltValue="KUnni6YEm00anzSSvyLqQA==" spinCount="100000" sqref="FO1507:FP1507" name="Rango2_16_40"/>
    <protectedRange algorithmName="SHA-512" hashValue="9+DNppQbWrLYYUMoJ+lyQctV2bX3Vq9kZnegLbpjTLP49It2ovUbcartuoQTeXgP+TGpY//7mDH/UQlFCKDGiA==" saltValue="KUnni6YEm00anzSSvyLqQA==" spinCount="100000" sqref="FO1508:FP1535" name="Rango2_16_41"/>
    <protectedRange algorithmName="SHA-512" hashValue="9+DNppQbWrLYYUMoJ+lyQctV2bX3Vq9kZnegLbpjTLP49It2ovUbcartuoQTeXgP+TGpY//7mDH/UQlFCKDGiA==" saltValue="KUnni6YEm00anzSSvyLqQA==" spinCount="100000" sqref="FO1536:FP1537" name="Rango2_16_42"/>
    <protectedRange algorithmName="SHA-512" hashValue="9+DNppQbWrLYYUMoJ+lyQctV2bX3Vq9kZnegLbpjTLP49It2ovUbcartuoQTeXgP+TGpY//7mDH/UQlFCKDGiA==" saltValue="KUnni6YEm00anzSSvyLqQA==" spinCount="100000" sqref="FO1538:FP1539" name="Rango2_16_43"/>
    <protectedRange algorithmName="SHA-512" hashValue="9+DNppQbWrLYYUMoJ+lyQctV2bX3Vq9kZnegLbpjTLP49It2ovUbcartuoQTeXgP+TGpY//7mDH/UQlFCKDGiA==" saltValue="KUnni6YEm00anzSSvyLqQA==" spinCount="100000" sqref="FO1540:FP1548" name="Rango2_16_44"/>
    <protectedRange algorithmName="SHA-512" hashValue="9+DNppQbWrLYYUMoJ+lyQctV2bX3Vq9kZnegLbpjTLP49It2ovUbcartuoQTeXgP+TGpY//7mDH/UQlFCKDGiA==" saltValue="KUnni6YEm00anzSSvyLqQA==" spinCount="100000" sqref="FO1549:FP1556" name="Rango2_16_45"/>
    <protectedRange algorithmName="SHA-512" hashValue="9+DNppQbWrLYYUMoJ+lyQctV2bX3Vq9kZnegLbpjTLP49It2ovUbcartuoQTeXgP+TGpY//7mDH/UQlFCKDGiA==" saltValue="KUnni6YEm00anzSSvyLqQA==" spinCount="100000" sqref="FO1557:FP1562" name="Rango2_16_46"/>
    <protectedRange algorithmName="SHA-512" hashValue="9+DNppQbWrLYYUMoJ+lyQctV2bX3Vq9kZnegLbpjTLP49It2ovUbcartuoQTeXgP+TGpY//7mDH/UQlFCKDGiA==" saltValue="KUnni6YEm00anzSSvyLqQA==" spinCount="100000" sqref="FI1659" name="Rango2_18_18"/>
    <protectedRange algorithmName="SHA-512" hashValue="9+DNppQbWrLYYUMoJ+lyQctV2bX3Vq9kZnegLbpjTLP49It2ovUbcartuoQTeXgP+TGpY//7mDH/UQlFCKDGiA==" saltValue="KUnni6YEm00anzSSvyLqQA==" spinCount="100000" sqref="FO1563:FP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N1812 J1811:J1812 L1813:M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N1832" name="Rango2_10_2_2"/>
    <protectedRange algorithmName="SHA-512" hashValue="XZw03RosI/l0z9FxmTtF29EdZ7P+4+ybhqoaAAUmURojSR5XbGfjC4f2i8gMqfY+RI9JvfdCA6PSh9TduXfUxA==" saltValue="5TPtLq2WoiRSae/yaDPnTw==" spinCount="100000" sqref="P1811:P1812" name="Rango2_99_1_6"/>
    <protectedRange algorithmName="SHA-512" hashValue="XZw03RosI/l0z9FxmTtF29EdZ7P+4+ybhqoaAAUmURojSR5XbGfjC4f2i8gMqfY+RI9JvfdCA6PSh9TduXfUxA==" saltValue="5TPtLq2WoiRSae/yaDPnTw==" spinCount="100000" sqref="S1811:S1812" name="Rango2_99_2_7"/>
    <protectedRange algorithmName="SHA-512" hashValue="CHipOQaT63FWw628cQcXXJRZlrbNZ7OgmnEbDx38UmmH7z19GRYEzXFiVOzHAy1OAaAbST7g2bHZHDKQp2qm3w==" saltValue="iRVuL+373yLHv0ZHzS9qog==" spinCount="100000" sqref="AH1811:AI1822 AK1811:AK1821" name="Rango2_88_7_5_1_5"/>
    <protectedRange algorithmName="SHA-512" hashValue="fPHvtIAf3pQeZUoAI9C2/vdXMHBpqqEq+67P5Ypyu4+9IWqs3yc9TZcMWQ0THLxUwqseQPyVvakuYFtCwJHsxA==" saltValue="QHIogSs2PrwAfdqa9PAOFQ==" spinCount="100000" sqref="AD1811:AD1814" name="Rango2_88_5_5_1_4"/>
    <protectedRange algorithmName="SHA-512" hashValue="LEEeiU6pKqm7TAP46VGlz0q+evvFwpT/0iLpRuWuQ7MacbP0OGL1/FSmrIEOg2rb6M+Jla2bPbVWiGag27j87w==" saltValue="HEVt+pS5OloNDlqSnzGLLw==" spinCount="100000" sqref="AJ1811:AJ1822" name="Rango2_8_7_1_6"/>
    <protectedRange algorithmName="SHA-512" hashValue="q2z5hEFmXS0v2chiPTC/VCoDWNlnhp+Xe6Ybfxe48vIsnB/KTJQxJv+pFUnCXfZ9T6vyJopuqFFNROfQTW/JUw==" saltValue="IctfdGJb5tOTpq+KPi9vww==" spinCount="100000" sqref="AF1811:AG1822" name="Rango2_88_39_1_5"/>
    <protectedRange algorithmName="SHA-512" hashValue="NUll9P9xh7KbSfMYpMxsRZLfDw/y/AzW2LSWlpXVscBDqiAxmzo71xjs+a2lh+jRa7pceOC849slke4+ZKx8LA==" saltValue="8qbkKpQ+CiQuLnqgShNvXA==" spinCount="100000" sqref="U1811:U1823" name="Rango2_88_6_1_4"/>
    <protectedRange algorithmName="SHA-512" hashValue="XZw03RosI/l0z9FxmTtF29EdZ7P+4+ybhqoaAAUmURojSR5XbGfjC4f2i8gMqfY+RI9JvfdCA6PSh9TduXfUxA==" saltValue="5TPtLq2WoiRSae/yaDPnTw==" spinCount="100000" sqref="V1811:Y1812 V1813:W1822 V1823 AA1811:AA1812" name="Rango2_99_3_7"/>
    <protectedRange algorithmName="SHA-512" hashValue="9+DNppQbWrLYYUMoJ+lyQctV2bX3Vq9kZnegLbpjTLP49It2ovUbcartuoQTeXgP+TGpY//7mDH/UQlFCKDGiA==" saltValue="KUnni6YEm00anzSSvyLqQA==" spinCount="100000" sqref="AE1811:AE1816" name="Rango2_19_10"/>
    <protectedRange algorithmName="SHA-512" hashValue="RQ91b7oAw60DVtcgB2vRpial2kSdzJx5guGCTYUwXYkKrtrUHfiYnLf9R+SNpYXlJDYpyEJLhcWwP0EqNN86dQ==" saltValue="W3RbH3zrcY9sy39xNwXNxg==" spinCount="100000" sqref="BB1811:BJ1820 BI1821:BJ1822" name="Rango2_88_99_1_4"/>
    <protectedRange algorithmName="SHA-512" hashValue="fMbmUM1DQ7FuAPRNvFL5mPdHUYjQnlLFhkuaxvHguaqR7aWyDxcmJs0jLYQfQKY+oyhsMb4Lew4VL6i7um3/ew==" saltValue="ydaTm0CeH8+/cYqoL/AMaQ==" spinCount="100000" sqref="AV1811:AV1813 AX1811:BA1819 AZ1820:BA1820" name="Rango2_88_91_1_6"/>
    <protectedRange algorithmName="SHA-512" hashValue="CHipOQaT63FWw628cQcXXJRZlrbNZ7OgmnEbDx38UmmH7z19GRYEzXFiVOzHAy1OAaAbST7g2bHZHDKQp2qm3w==" saltValue="iRVuL+373yLHv0ZHzS9qog==" spinCount="100000" sqref="AM1811:AR1821" name="Rango2_88_7_5_2_2"/>
    <protectedRange algorithmName="SHA-512" hashValue="NkG6oHuDGvGBEiLAAq8MEJHEfLQUMyjihfH+DBXhT+eQW0r1yri7tOJEFRM9nbOejjjXiviq9RFo7KB7wF+xJA==" saltValue="bpjB0AAANu2X/PeR3eiFkA==" spinCount="100000" sqref="AS1811:AT1812" name="Rango2_88_65_1_4"/>
    <protectedRange algorithmName="SHA-512" hashValue="XZw03RosI/l0z9FxmTtF29EdZ7P+4+ybhqoaAAUmURojSR5XbGfjC4f2i8gMqfY+RI9JvfdCA6PSh9TduXfUxA==" saltValue="5TPtLq2WoiRSae/yaDPnTw==" spinCount="100000" sqref="AU1811:AU1812 AW1811:AW1812 BK1811:BL1812" name="Rango2_99_4_8"/>
    <protectedRange algorithmName="SHA-512" hashValue="XZw03RosI/l0z9FxmTtF29EdZ7P+4+ybhqoaAAUmURojSR5XbGfjC4f2i8gMqfY+RI9JvfdCA6PSh9TduXfUxA==" saltValue="5TPtLq2WoiRSae/yaDPnTw==" spinCount="100000" sqref="CA1811:CC1812" name="Rango2_99_5_7"/>
    <protectedRange algorithmName="SHA-512" hashValue="XZw03RosI/l0z9FxmTtF29EdZ7P+4+ybhqoaAAUmURojSR5XbGfjC4f2i8gMqfY+RI9JvfdCA6PSh9TduXfUxA==" saltValue="5TPtLq2WoiRSae/yaDPnTw==" spinCount="100000" sqref="CF1811:CG1811" name="Rango2_99_7_8"/>
    <protectedRange algorithmName="SHA-512" hashValue="XZw03RosI/l0z9FxmTtF29EdZ7P+4+ybhqoaAAUmURojSR5XbGfjC4f2i8gMqfY+RI9JvfdCA6PSh9TduXfUxA==" saltValue="5TPtLq2WoiRSae/yaDPnTw==" spinCount="100000" sqref="CQ1812:CR1812" name="Rango2_99_8_7"/>
    <protectedRange algorithmName="SHA-512" hashValue="XZw03RosI/l0z9FxmTtF29EdZ7P+4+ybhqoaAAUmURojSR5XbGfjC4f2i8gMqfY+RI9JvfdCA6PSh9TduXfUxA==" saltValue="5TPtLq2WoiRSae/yaDPnTw==" spinCount="100000" sqref="DB1811:DC1812" name="Rango2_99_9_11"/>
    <protectedRange algorithmName="SHA-512" hashValue="9+DNppQbWrLYYUMoJ+lyQctV2bX3Vq9kZnegLbpjTLP49It2ovUbcartuoQTeXgP+TGpY//7mDH/UQlFCKDGiA==" saltValue="KUnni6YEm00anzSSvyLqQA==" spinCount="100000" sqref="FO1738" name="Rango2_20_11"/>
    <protectedRange algorithmName="SHA-512" hashValue="9+DNppQbWrLYYUMoJ+lyQctV2bX3Vq9kZnegLbpjTLP49It2ovUbcartuoQTeXgP+TGpY//7mDH/UQlFCKDGiA==" saltValue="KUnni6YEm00anzSSvyLqQA==" spinCount="100000" sqref="FL1738" name="Rango2_18_19"/>
    <protectedRange algorithmName="SHA-512" hashValue="9+DNppQbWrLYYUMoJ+lyQctV2bX3Vq9kZnegLbpjTLP49It2ovUbcartuoQTeXgP+TGpY//7mDH/UQlFCKDGiA==" saltValue="KUnni6YEm00anzSSvyLqQA==" spinCount="100000" sqref="FF1738 FI1738" name="Rango2_17_10"/>
    <protectedRange algorithmName="SHA-512" hashValue="9+DNppQbWrLYYUMoJ+lyQctV2bX3Vq9kZnegLbpjTLP49It2ovUbcartuoQTeXgP+TGpY//7mDH/UQlFCKDGiA==" saltValue="KUnni6YEm00anzSSvyLqQA==" spinCount="100000" sqref="HE1738:HJ1738" name="Rango2_15_10"/>
    <protectedRange algorithmName="SHA-512" hashValue="XZw03RosI/l0z9FxmTtF29EdZ7P+4+ybhqoaAAUmURojSR5XbGfjC4f2i8gMqfY+RI9JvfdCA6PSh9TduXfUxA==" saltValue="5TPtLq2WoiRSae/yaDPnTw==" spinCount="100000" sqref="EB1811:EK1812" name="Rango2_99_10_5"/>
    <protectedRange algorithmName="SHA-512" hashValue="XZw03RosI/l0z9FxmTtF29EdZ7P+4+ybhqoaAAUmURojSR5XbGfjC4f2i8gMqfY+RI9JvfdCA6PSh9TduXfUxA==" saltValue="5TPtLq2WoiRSae/yaDPnTw==" spinCount="100000" sqref="ES1811:ET1811" name="Rango2_99_11_3"/>
    <protectedRange algorithmName="SHA-512" hashValue="XZw03RosI/l0z9FxmTtF29EdZ7P+4+ybhqoaAAUmURojSR5XbGfjC4f2i8gMqfY+RI9JvfdCA6PSh9TduXfUxA==" saltValue="5TPtLq2WoiRSae/yaDPnTw==" spinCount="100000" sqref="EW1811:EX1811" name="Rango2_99_12_5"/>
    <protectedRange algorithmName="SHA-512" hashValue="9+DNppQbWrLYYUMoJ+lyQctV2bX3Vq9kZnegLbpjTLP49It2ovUbcartuoQTeXgP+TGpY//7mDH/UQlFCKDGiA==" saltValue="KUnni6YEm00anzSSvyLqQA==" spinCount="100000" sqref="FL1811:FM1811" name="Rango2_25_7"/>
    <protectedRange algorithmName="SHA-512" hashValue="XZw03RosI/l0z9FxmTtF29EdZ7P+4+ybhqoaAAUmURojSR5XbGfjC4f2i8gMqfY+RI9JvfdCA6PSh9TduXfUxA==" saltValue="5TPtLq2WoiRSae/yaDPnTw==" spinCount="100000" sqref="FR1811:FS1811" name="Rango2_99_13_2"/>
    <protectedRange algorithmName="SHA-512" hashValue="9+DNppQbWrLYYUMoJ+lyQctV2bX3Vq9kZnegLbpjTLP49It2ovUbcartuoQTeXgP+TGpY//7mDH/UQlFCKDGiA==" saltValue="KUnni6YEm00anzSSvyLqQA==" spinCount="100000" sqref="JD1738" name="Rango2_21_3"/>
    <protectedRange algorithmName="SHA-512" hashValue="9+DNppQbWrLYYUMoJ+lyQctV2bX3Vq9kZnegLbpjTLP49It2ovUbcartuoQTeXgP+TGpY//7mDH/UQlFCKDGiA==" saltValue="KUnni6YEm00anzSSvyLqQA==" spinCount="100000" sqref="FO1880" name="Rango2_20_12"/>
    <protectedRange algorithmName="SHA-512" hashValue="9+DNppQbWrLYYUMoJ+lyQctV2bX3Vq9kZnegLbpjTLP49It2ovUbcartuoQTeXgP+TGpY//7mDH/UQlFCKDGiA==" saltValue="KUnni6YEm00anzSSvyLqQA==" spinCount="100000" sqref="FL1880" name="Rango2_19_12"/>
    <protectedRange algorithmName="SHA-512" hashValue="9+DNppQbWrLYYUMoJ+lyQctV2bX3Vq9kZnegLbpjTLP49It2ovUbcartuoQTeXgP+TGpY//7mDH/UQlFCKDGiA==" saltValue="KUnni6YEm00anzSSvyLqQA==" spinCount="100000" sqref="FI1880" name="Rango2_18_20"/>
    <protectedRange algorithmName="SHA-512" hashValue="9+DNppQbWrLYYUMoJ+lyQctV2bX3Vq9kZnegLbpjTLP49It2ovUbcartuoQTeXgP+TGpY//7mDH/UQlFCKDGiA==" saltValue="KUnni6YEm00anzSSvyLqQA==" spinCount="100000" sqref="FF1880" name="Rango2_17_11"/>
    <protectedRange algorithmName="SHA-512" hashValue="9+DNppQbWrLYYUMoJ+lyQctV2bX3Vq9kZnegLbpjTLP49It2ovUbcartuoQTeXgP+TGpY//7mDH/UQlFCKDGiA==" saltValue="KUnni6YEm00anzSSvyLqQA==" spinCount="100000" sqref="HE1880:HJ1880" name="Rango2_15_11"/>
    <protectedRange algorithmName="SHA-512" hashValue="9+DNppQbWrLYYUMoJ+lyQctV2bX3Vq9kZnegLbpjTLP49It2ovUbcartuoQTeXgP+TGpY//7mDH/UQlFCKDGiA==" saltValue="KUnni6YEm00anzSSvyLqQA==" spinCount="100000" sqref="JD1880" name="Rango2_21_4"/>
    <protectedRange algorithmName="SHA-512" hashValue="9+DNppQbWrLYYUMoJ+lyQctV2bX3Vq9kZnegLbpjTLP49It2ovUbcartuoQTeXgP+TGpY//7mDH/UQlFCKDGiA==" saltValue="KUnni6YEm00anzSSvyLqQA==" spinCount="100000" sqref="JP1881" name="Rango2_16_48"/>
    <protectedRange algorithmName="SHA-512" hashValue="D8TacORwT7iz0mF9GEucchnMHfB5er2FFjQsxyeWWyeJkM6Bt3gYQ3LbcHPxZXFpVAYtFOuTrzYOCJrlZDx16g==" saltValue="QtCzIBktdS4NZkOEGcLTRQ==" spinCount="100000" sqref="IT1882" name="Rango2_41_1_3"/>
    <protectedRange algorithmName="SHA-512" hashValue="9+DNppQbWrLYYUMoJ+lyQctV2bX3Vq9kZnegLbpjTLP49It2ovUbcartuoQTeXgP+TGpY//7mDH/UQlFCKDGiA==" saltValue="KUnni6YEm00anzSSvyLqQA==" spinCount="100000" sqref="KR1882" name="Rango2_34_3"/>
    <protectedRange algorithmName="SHA-512" hashValue="9+DNppQbWrLYYUMoJ+lyQctV2bX3Vq9kZnegLbpjTLP49It2ovUbcartuoQTeXgP+TGpY//7mDH/UQlFCKDGiA==" saltValue="KUnni6YEm00anzSSvyLqQA==" spinCount="100000" sqref="JN1881" name="Rango2_36_4"/>
    <protectedRange algorithmName="SHA-512" hashValue="9+DNppQbWrLYYUMoJ+lyQctV2bX3Vq9kZnegLbpjTLP49It2ovUbcartuoQTeXgP+TGpY//7mDH/UQlFCKDGiA==" saltValue="KUnni6YEm00anzSSvyLqQA==" spinCount="100000" sqref="JN1882" name="Rango2_37_6"/>
    <protectedRange algorithmName="SHA-512" hashValue="9+DNppQbWrLYYUMoJ+lyQctV2bX3Vq9kZnegLbpjTLP49It2ovUbcartuoQTeXgP+TGpY//7mDH/UQlFCKDGiA==" saltValue="KUnni6YEm00anzSSvyLqQA==" spinCount="100000" sqref="JP1882" name="Rango2_38_2"/>
    <protectedRange algorithmName="SHA-512" hashValue="9+DNppQbWrLYYUMoJ+lyQctV2bX3Vq9kZnegLbpjTLP49It2ovUbcartuoQTeXgP+TGpY//7mDH/UQlFCKDGiA==" saltValue="KUnni6YEm00anzSSvyLqQA==" spinCount="100000" sqref="KX1881" name="Rango2_39_7"/>
    <protectedRange algorithmName="SHA-512" hashValue="9+DNppQbWrLYYUMoJ+lyQctV2bX3Vq9kZnegLbpjTLP49It2ovUbcartuoQTeXgP+TGpY//7mDH/UQlFCKDGiA==" saltValue="KUnni6YEm00anzSSvyLqQA==" spinCount="100000" sqref="KX1882" name="Rango2_40_5"/>
    <protectedRange algorithmName="SHA-512" hashValue="9+DNppQbWrLYYUMoJ+lyQctV2bX3Vq9kZnegLbpjTLP49It2ovUbcartuoQTeXgP+TGpY//7mDH/UQlFCKDGiA==" saltValue="KUnni6YEm00anzSSvyLqQA==" spinCount="100000" sqref="LD1881:MQ1881" name="Rango2_24_6"/>
    <protectedRange algorithmName="SHA-512" hashValue="9+DNppQbWrLYYUMoJ+lyQctV2bX3Vq9kZnegLbpjTLP49It2ovUbcartuoQTeXgP+TGpY//7mDH/UQlFCKDGiA==" saltValue="KUnni6YEm00anzSSvyLqQA==" spinCount="100000" sqref="LD1882:MQ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N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N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N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N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N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N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N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N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N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N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N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N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N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N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N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N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N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N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N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N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N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N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N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N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N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N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N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N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N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N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N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N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N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N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N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N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N2107 J2097:J2107 B2097:B2107 D2097:H2107" name="Rango2_10_1_44"/>
    <protectedRange algorithmName="SHA-512" hashValue="XZw03RosI/l0z9FxmTtF29EdZ7P+4+ybhqoaAAUmURojSR5XbGfjC4f2i8gMqfY+RI9JvfdCA6PSh9TduXfUxA==" saltValue="5TPtLq2WoiRSae/yaDPnTw==" spinCount="100000" sqref="P1997" name="Rango2_99_2_8"/>
    <protectedRange algorithmName="SHA-512" hashValue="fPHvtIAf3pQeZUoAI9C2/vdXMHBpqqEq+67P5Ypyu4+9IWqs3yc9TZcMWQ0THLxUwqseQPyVvakuYFtCwJHsxA==" saltValue="QHIogSs2PrwAfdqa9PAOFQ==" spinCount="100000" sqref="AD1997" name="Rango2_88_5_5_1_5"/>
    <protectedRange algorithmName="SHA-512" hashValue="LEEeiU6pKqm7TAP46VGlz0q+evvFwpT/0iLpRuWuQ7MacbP0OGL1/FSmrIEOg2rb6M+Jla2bPbVWiGag27j87w==" saltValue="HEVt+pS5OloNDlqSnzGLLw==" spinCount="100000" sqref="AJ1997" name="Rango2_8_7_1_7"/>
    <protectedRange algorithmName="SHA-512" hashValue="q2z5hEFmXS0v2chiPTC/VCoDWNlnhp+Xe6Ybfxe48vIsnB/KTJQxJv+pFUnCXfZ9T6vyJopuqFFNROfQTW/JUw==" saltValue="IctfdGJb5tOTpq+KPi9vww==" spinCount="100000" sqref="AF1997:AG1997" name="Rango2_88_39_1_6"/>
    <protectedRange algorithmName="SHA-512" hashValue="NUll9P9xh7KbSfMYpMxsRZLfDw/y/AzW2LSWlpXVscBDqiAxmzo71xjs+a2lh+jRa7pceOC849slke4+ZKx8LA==" saltValue="8qbkKpQ+CiQuLnqgShNvXA==" spinCount="100000" sqref="U1997" name="Rango2_88_6_1_5"/>
    <protectedRange algorithmName="SHA-512" hashValue="XZw03RosI/l0z9FxmTtF29EdZ7P+4+ybhqoaAAUmURojSR5XbGfjC4f2i8gMqfY+RI9JvfdCA6PSh9TduXfUxA==" saltValue="5TPtLq2WoiRSae/yaDPnTw==" spinCount="100000" sqref="S1997:T1997 V1997:AB1997" name="Rango2_99_4_9"/>
    <protectedRange algorithmName="SHA-512" hashValue="fMbmUM1DQ7FuAPRNvFL5mPdHUYjQnlLFhkuaxvHguaqR7aWyDxcmJs0jLYQfQKY+oyhsMb4Lew4VL6i7um3/ew==" saltValue="ydaTm0CeH8+/cYqoL/AMaQ==" spinCount="100000" sqref="AV1997 AX1997:BA1997" name="Rango2_88_91_1_7"/>
    <protectedRange algorithmName="SHA-512" hashValue="CHipOQaT63FWw628cQcXXJRZlrbNZ7OgmnEbDx38UmmH7z19GRYEzXFiVOzHAy1OAaAbST7g2bHZHDKQp2qm3w==" saltValue="iRVuL+373yLHv0ZHzS9qog==" spinCount="100000" sqref="AM1997" name="Rango2_88_7_5_2_3"/>
    <protectedRange algorithmName="SHA-512" hashValue="NkG6oHuDGvGBEiLAAq8MEJHEfLQUMyjihfH+DBXhT+eQW0r1yri7tOJEFRM9nbOejjjXiviq9RFo7KB7wF+xJA==" saltValue="bpjB0AAANu2X/PeR3eiFkA==" spinCount="100000" sqref="AN1997:AT1997" name="Rango2_88_65_1_5"/>
    <protectedRange algorithmName="SHA-512" hashValue="RQ91b7oAw60DVtcgB2vRpial2kSdzJx5guGCTYUwXYkKrtrUHfiYnLf9R+SNpYXlJDYpyEJLhcWwP0EqNN86dQ==" saltValue="W3RbH3zrcY9sy39xNwXNxg==" spinCount="100000" sqref="BW1997:BZ1997" name="Rango2_88_99_2_5"/>
    <protectedRange algorithmName="SHA-512" hashValue="XZw03RosI/l0z9FxmTtF29EdZ7P+4+ybhqoaAAUmURojSR5XbGfjC4f2i8gMqfY+RI9JvfdCA6PSh9TduXfUxA==" saltValue="5TPtLq2WoiRSae/yaDPnTw==" spinCount="100000" sqref="BS1997:BV1997 CA1997:CC1997" name="Rango2_99_10_6"/>
    <protectedRange algorithmName="SHA-512" hashValue="XZw03RosI/l0z9FxmTtF29EdZ7P+4+ybhqoaAAUmURojSR5XbGfjC4f2i8gMqfY+RI9JvfdCA6PSh9TduXfUxA==" saltValue="5TPtLq2WoiRSae/yaDPnTw==" spinCount="100000" sqref="CF1997:CG1997" name="Rango2_99_11_4"/>
    <protectedRange algorithmName="SHA-512" hashValue="XZw03RosI/l0z9FxmTtF29EdZ7P+4+ybhqoaAAUmURojSR5XbGfjC4f2i8gMqfY+RI9JvfdCA6PSh9TduXfUxA==" saltValue="5TPtLq2WoiRSae/yaDPnTw==" spinCount="100000" sqref="CK1997:CL1997" name="Rango2_99_12_6"/>
    <protectedRange algorithmName="SHA-512" hashValue="XZw03RosI/l0z9FxmTtF29EdZ7P+4+ybhqoaAAUmURojSR5XbGfjC4f2i8gMqfY+RI9JvfdCA6PSh9TduXfUxA==" saltValue="5TPtLq2WoiRSae/yaDPnTw==" spinCount="100000" sqref="CQ1997:CR1997" name="Rango2_99_14_7"/>
    <protectedRange algorithmName="SHA-512" hashValue="XZw03RosI/l0z9FxmTtF29EdZ7P+4+ybhqoaAAUmURojSR5XbGfjC4f2i8gMqfY+RI9JvfdCA6PSh9TduXfUxA==" saltValue="5TPtLq2WoiRSae/yaDPnTw==" spinCount="100000" sqref="CT1997:CU1997" name="Rango2_99_15_8"/>
    <protectedRange algorithmName="SHA-512" hashValue="XZw03RosI/l0z9FxmTtF29EdZ7P+4+ybhqoaAAUmURojSR5XbGfjC4f2i8gMqfY+RI9JvfdCA6PSh9TduXfUxA==" saltValue="5TPtLq2WoiRSae/yaDPnTw==" spinCount="100000" sqref="DB1997:DO1997" name="Rango2_99_17_10"/>
    <protectedRange algorithmName="SHA-512" hashValue="XZw03RosI/l0z9FxmTtF29EdZ7P+4+ybhqoaAAUmURojSR5XbGfjC4f2i8gMqfY+RI9JvfdCA6PSh9TduXfUxA==" saltValue="5TPtLq2WoiRSae/yaDPnTw==" spinCount="100000" sqref="P1998" name="Rango2_99_2_9"/>
    <protectedRange algorithmName="SHA-512" hashValue="fPHvtIAf3pQeZUoAI9C2/vdXMHBpqqEq+67P5Ypyu4+9IWqs3yc9TZcMWQ0THLxUwqseQPyVvakuYFtCwJHsxA==" saltValue="QHIogSs2PrwAfdqa9PAOFQ==" spinCount="100000" sqref="AD1998" name="Rango2_88_5_5_1_6"/>
    <protectedRange algorithmName="SHA-512" hashValue="LEEeiU6pKqm7TAP46VGlz0q+evvFwpT/0iLpRuWuQ7MacbP0OGL1/FSmrIEOg2rb6M+Jla2bPbVWiGag27j87w==" saltValue="HEVt+pS5OloNDlqSnzGLLw==" spinCount="100000" sqref="AJ1998" name="Rango2_8_7_1_8"/>
    <protectedRange algorithmName="SHA-512" hashValue="q2z5hEFmXS0v2chiPTC/VCoDWNlnhp+Xe6Ybfxe48vIsnB/KTJQxJv+pFUnCXfZ9T6vyJopuqFFNROfQTW/JUw==" saltValue="IctfdGJb5tOTpq+KPi9vww==" spinCount="100000" sqref="AF1998:AG1998" name="Rango2_88_39_1_7"/>
    <protectedRange algorithmName="SHA-512" hashValue="NUll9P9xh7KbSfMYpMxsRZLfDw/y/AzW2LSWlpXVscBDqiAxmzo71xjs+a2lh+jRa7pceOC849slke4+ZKx8LA==" saltValue="8qbkKpQ+CiQuLnqgShNvXA==" spinCount="100000" sqref="U1998" name="Rango2_88_6_1_6"/>
    <protectedRange algorithmName="SHA-512" hashValue="XZw03RosI/l0z9FxmTtF29EdZ7P+4+ybhqoaAAUmURojSR5XbGfjC4f2i8gMqfY+RI9JvfdCA6PSh9TduXfUxA==" saltValue="5TPtLq2WoiRSae/yaDPnTw==" spinCount="100000" sqref="S1998:T1998 V1998:AB1998" name="Rango2_99_4_10"/>
    <protectedRange algorithmName="SHA-512" hashValue="fMbmUM1DQ7FuAPRNvFL5mPdHUYjQnlLFhkuaxvHguaqR7aWyDxcmJs0jLYQfQKY+oyhsMb4Lew4VL6i7um3/ew==" saltValue="ydaTm0CeH8+/cYqoL/AMaQ==" spinCount="100000" sqref="AV1998 AX1998:BA1998" name="Rango2_88_91_1_9"/>
    <protectedRange algorithmName="SHA-512" hashValue="CHipOQaT63FWw628cQcXXJRZlrbNZ7OgmnEbDx38UmmH7z19GRYEzXFiVOzHAy1OAaAbST7g2bHZHDKQp2qm3w==" saltValue="iRVuL+373yLHv0ZHzS9qog==" spinCount="100000" sqref="AM1998" name="Rango2_88_7_5_2_4"/>
    <protectedRange algorithmName="SHA-512" hashValue="NkG6oHuDGvGBEiLAAq8MEJHEfLQUMyjihfH+DBXhT+eQW0r1yri7tOJEFRM9nbOejjjXiviq9RFo7KB7wF+xJA==" saltValue="bpjB0AAANu2X/PeR3eiFkA==" spinCount="100000" sqref="AN1998:AT1998" name="Rango2_88_65_1_6"/>
    <protectedRange algorithmName="SHA-512" hashValue="RQ91b7oAw60DVtcgB2vRpial2kSdzJx5guGCTYUwXYkKrtrUHfiYnLf9R+SNpYXlJDYpyEJLhcWwP0EqNN86dQ==" saltValue="W3RbH3zrcY9sy39xNwXNxg==" spinCount="100000" sqref="BW1998:BZ1998" name="Rango2_88_99_2_6"/>
    <protectedRange algorithmName="SHA-512" hashValue="XZw03RosI/l0z9FxmTtF29EdZ7P+4+ybhqoaAAUmURojSR5XbGfjC4f2i8gMqfY+RI9JvfdCA6PSh9TduXfUxA==" saltValue="5TPtLq2WoiRSae/yaDPnTw==" spinCount="100000" sqref="CA1998:CC1998 BS1998:BV1998" name="Rango2_99_10_7"/>
    <protectedRange algorithmName="SHA-512" hashValue="XZw03RosI/l0z9FxmTtF29EdZ7P+4+ybhqoaAAUmURojSR5XbGfjC4f2i8gMqfY+RI9JvfdCA6PSh9TduXfUxA==" saltValue="5TPtLq2WoiRSae/yaDPnTw==" spinCount="100000" sqref="CF1998:CG1998" name="Rango2_99_11_5"/>
    <protectedRange algorithmName="SHA-512" hashValue="XZw03RosI/l0z9FxmTtF29EdZ7P+4+ybhqoaAAUmURojSR5XbGfjC4f2i8gMqfY+RI9JvfdCA6PSh9TduXfUxA==" saltValue="5TPtLq2WoiRSae/yaDPnTw==" spinCount="100000" sqref="CK1998:CL1998" name="Rango2_99_12_7"/>
    <protectedRange algorithmName="SHA-512" hashValue="XZw03RosI/l0z9FxmTtF29EdZ7P+4+ybhqoaAAUmURojSR5XbGfjC4f2i8gMqfY+RI9JvfdCA6PSh9TduXfUxA==" saltValue="5TPtLq2WoiRSae/yaDPnTw==" spinCount="100000" sqref="CQ1998:CR1998" name="Rango2_99_14_8"/>
    <protectedRange algorithmName="SHA-512" hashValue="XZw03RosI/l0z9FxmTtF29EdZ7P+4+ybhqoaAAUmURojSR5XbGfjC4f2i8gMqfY+RI9JvfdCA6PSh9TduXfUxA==" saltValue="5TPtLq2WoiRSae/yaDPnTw==" spinCount="100000" sqref="CT1998:CU1998" name="Rango2_99_15_9"/>
    <protectedRange algorithmName="SHA-512" hashValue="XZw03RosI/l0z9FxmTtF29EdZ7P+4+ybhqoaAAUmURojSR5XbGfjC4f2i8gMqfY+RI9JvfdCA6PSh9TduXfUxA==" saltValue="5TPtLq2WoiRSae/yaDPnTw==" spinCount="100000" sqref="DB1998:DO1998" name="Rango2_99_17_11"/>
    <protectedRange algorithmName="SHA-512" hashValue="XZw03RosI/l0z9FxmTtF29EdZ7P+4+ybhqoaAAUmURojSR5XbGfjC4f2i8gMqfY+RI9JvfdCA6PSh9TduXfUxA==" saltValue="5TPtLq2WoiRSae/yaDPnTw==" spinCount="100000" sqref="P1999" name="Rango2_99_2_10"/>
    <protectedRange algorithmName="SHA-512" hashValue="fPHvtIAf3pQeZUoAI9C2/vdXMHBpqqEq+67P5Ypyu4+9IWqs3yc9TZcMWQ0THLxUwqseQPyVvakuYFtCwJHsxA==" saltValue="QHIogSs2PrwAfdqa9PAOFQ==" spinCount="100000" sqref="AD1999" name="Rango2_88_5_5_1_7"/>
    <protectedRange algorithmName="SHA-512" hashValue="LEEeiU6pKqm7TAP46VGlz0q+evvFwpT/0iLpRuWuQ7MacbP0OGL1/FSmrIEOg2rb6M+Jla2bPbVWiGag27j87w==" saltValue="HEVt+pS5OloNDlqSnzGLLw==" spinCount="100000" sqref="AJ1999" name="Rango2_8_7_1_9"/>
    <protectedRange algorithmName="SHA-512" hashValue="q2z5hEFmXS0v2chiPTC/VCoDWNlnhp+Xe6Ybfxe48vIsnB/KTJQxJv+pFUnCXfZ9T6vyJopuqFFNROfQTW/JUw==" saltValue="IctfdGJb5tOTpq+KPi9vww==" spinCount="100000" sqref="AF1999:AG1999" name="Rango2_88_39_1_8"/>
    <protectedRange algorithmName="SHA-512" hashValue="NUll9P9xh7KbSfMYpMxsRZLfDw/y/AzW2LSWlpXVscBDqiAxmzo71xjs+a2lh+jRa7pceOC849slke4+ZKx8LA==" saltValue="8qbkKpQ+CiQuLnqgShNvXA==" spinCount="100000" sqref="U1999" name="Rango2_88_6_1_7"/>
    <protectedRange algorithmName="SHA-512" hashValue="XZw03RosI/l0z9FxmTtF29EdZ7P+4+ybhqoaAAUmURojSR5XbGfjC4f2i8gMqfY+RI9JvfdCA6PSh9TduXfUxA==" saltValue="5TPtLq2WoiRSae/yaDPnTw==" spinCount="100000" sqref="S1999:T1999 V1999:AB1999" name="Rango2_99_4_11"/>
    <protectedRange algorithmName="SHA-512" hashValue="fMbmUM1DQ7FuAPRNvFL5mPdHUYjQnlLFhkuaxvHguaqR7aWyDxcmJs0jLYQfQKY+oyhsMb4Lew4VL6i7um3/ew==" saltValue="ydaTm0CeH8+/cYqoL/AMaQ==" spinCount="100000" sqref="AV1999 AX1999:BA1999" name="Rango2_88_91_1_10"/>
    <protectedRange algorithmName="SHA-512" hashValue="CHipOQaT63FWw628cQcXXJRZlrbNZ7OgmnEbDx38UmmH7z19GRYEzXFiVOzHAy1OAaAbST7g2bHZHDKQp2qm3w==" saltValue="iRVuL+373yLHv0ZHzS9qog==" spinCount="100000" sqref="AM1999" name="Rango2_88_7_5_2_5"/>
    <protectedRange algorithmName="SHA-512" hashValue="NkG6oHuDGvGBEiLAAq8MEJHEfLQUMyjihfH+DBXhT+eQW0r1yri7tOJEFRM9nbOejjjXiviq9RFo7KB7wF+xJA==" saltValue="bpjB0AAANu2X/PeR3eiFkA==" spinCount="100000" sqref="AN1999:AT1999" name="Rango2_88_65_1_7"/>
    <protectedRange algorithmName="SHA-512" hashValue="RQ91b7oAw60DVtcgB2vRpial2kSdzJx5guGCTYUwXYkKrtrUHfiYnLf9R+SNpYXlJDYpyEJLhcWwP0EqNN86dQ==" saltValue="W3RbH3zrcY9sy39xNwXNxg==" spinCount="100000" sqref="BW1999:BZ1999" name="Rango2_88_99_2_7"/>
    <protectedRange algorithmName="SHA-512" hashValue="XZw03RosI/l0z9FxmTtF29EdZ7P+4+ybhqoaAAUmURojSR5XbGfjC4f2i8gMqfY+RI9JvfdCA6PSh9TduXfUxA==" saltValue="5TPtLq2WoiRSae/yaDPnTw==" spinCount="100000" sqref="CA1999:CC1999 BS1999:BV1999" name="Rango2_99_10_8"/>
    <protectedRange algorithmName="SHA-512" hashValue="XZw03RosI/l0z9FxmTtF29EdZ7P+4+ybhqoaAAUmURojSR5XbGfjC4f2i8gMqfY+RI9JvfdCA6PSh9TduXfUxA==" saltValue="5TPtLq2WoiRSae/yaDPnTw==" spinCount="100000" sqref="CF1999:CG1999" name="Rango2_99_11_6"/>
    <protectedRange algorithmName="SHA-512" hashValue="XZw03RosI/l0z9FxmTtF29EdZ7P+4+ybhqoaAAUmURojSR5XbGfjC4f2i8gMqfY+RI9JvfdCA6PSh9TduXfUxA==" saltValue="5TPtLq2WoiRSae/yaDPnTw==" spinCount="100000" sqref="CK1999:CL1999" name="Rango2_99_12_9"/>
    <protectedRange algorithmName="SHA-512" hashValue="XZw03RosI/l0z9FxmTtF29EdZ7P+4+ybhqoaAAUmURojSR5XbGfjC4f2i8gMqfY+RI9JvfdCA6PSh9TduXfUxA==" saltValue="5TPtLq2WoiRSae/yaDPnTw==" spinCount="100000" sqref="CQ1999:CR1999" name="Rango2_99_14_9"/>
    <protectedRange algorithmName="SHA-512" hashValue="XZw03RosI/l0z9FxmTtF29EdZ7P+4+ybhqoaAAUmURojSR5XbGfjC4f2i8gMqfY+RI9JvfdCA6PSh9TduXfUxA==" saltValue="5TPtLq2WoiRSae/yaDPnTw==" spinCount="100000" sqref="CT1999:CU1999" name="Rango2_99_15_10"/>
    <protectedRange algorithmName="SHA-512" hashValue="XZw03RosI/l0z9FxmTtF29EdZ7P+4+ybhqoaAAUmURojSR5XbGfjC4f2i8gMqfY+RI9JvfdCA6PSh9TduXfUxA==" saltValue="5TPtLq2WoiRSae/yaDPnTw==" spinCount="100000" sqref="DB1999:DO1999" name="Rango2_99_17_12"/>
    <protectedRange algorithmName="SHA-512" hashValue="XZw03RosI/l0z9FxmTtF29EdZ7P+4+ybhqoaAAUmURojSR5XbGfjC4f2i8gMqfY+RI9JvfdCA6PSh9TduXfUxA==" saltValue="5TPtLq2WoiRSae/yaDPnTw==" spinCount="100000" sqref="P2000" name="Rango2_99_2_11"/>
    <protectedRange algorithmName="SHA-512" hashValue="fPHvtIAf3pQeZUoAI9C2/vdXMHBpqqEq+67P5Ypyu4+9IWqs3yc9TZcMWQ0THLxUwqseQPyVvakuYFtCwJHsxA==" saltValue="QHIogSs2PrwAfdqa9PAOFQ==" spinCount="100000" sqref="AD2000" name="Rango2_88_5_5_1_8"/>
    <protectedRange algorithmName="SHA-512" hashValue="LEEeiU6pKqm7TAP46VGlz0q+evvFwpT/0iLpRuWuQ7MacbP0OGL1/FSmrIEOg2rb6M+Jla2bPbVWiGag27j87w==" saltValue="HEVt+pS5OloNDlqSnzGLLw==" spinCount="100000" sqref="AJ2000" name="Rango2_8_7_1_10"/>
    <protectedRange algorithmName="SHA-512" hashValue="q2z5hEFmXS0v2chiPTC/VCoDWNlnhp+Xe6Ybfxe48vIsnB/KTJQxJv+pFUnCXfZ9T6vyJopuqFFNROfQTW/JUw==" saltValue="IctfdGJb5tOTpq+KPi9vww==" spinCount="100000" sqref="AF2000:AG2000" name="Rango2_88_39_1_9"/>
    <protectedRange algorithmName="SHA-512" hashValue="NUll9P9xh7KbSfMYpMxsRZLfDw/y/AzW2LSWlpXVscBDqiAxmzo71xjs+a2lh+jRa7pceOC849slke4+ZKx8LA==" saltValue="8qbkKpQ+CiQuLnqgShNvXA==" spinCount="100000" sqref="U2000" name="Rango2_88_6_1_8"/>
    <protectedRange algorithmName="SHA-512" hashValue="XZw03RosI/l0z9FxmTtF29EdZ7P+4+ybhqoaAAUmURojSR5XbGfjC4f2i8gMqfY+RI9JvfdCA6PSh9TduXfUxA==" saltValue="5TPtLq2WoiRSae/yaDPnTw==" spinCount="100000" sqref="S2000:T2000 V2000:AB2000" name="Rango2_99_4_12"/>
    <protectedRange algorithmName="SHA-512" hashValue="fMbmUM1DQ7FuAPRNvFL5mPdHUYjQnlLFhkuaxvHguaqR7aWyDxcmJs0jLYQfQKY+oyhsMb4Lew4VL6i7um3/ew==" saltValue="ydaTm0CeH8+/cYqoL/AMaQ==" spinCount="100000" sqref="AV2000 AX2000:BA2000" name="Rango2_88_91_1_11"/>
    <protectedRange algorithmName="SHA-512" hashValue="CHipOQaT63FWw628cQcXXJRZlrbNZ7OgmnEbDx38UmmH7z19GRYEzXFiVOzHAy1OAaAbST7g2bHZHDKQp2qm3w==" saltValue="iRVuL+373yLHv0ZHzS9qog==" spinCount="100000" sqref="AM2000" name="Rango2_88_7_5_2_6"/>
    <protectedRange algorithmName="SHA-512" hashValue="NkG6oHuDGvGBEiLAAq8MEJHEfLQUMyjihfH+DBXhT+eQW0r1yri7tOJEFRM9nbOejjjXiviq9RFo7KB7wF+xJA==" saltValue="bpjB0AAANu2X/PeR3eiFkA==" spinCount="100000" sqref="AN2000:AT2000" name="Rango2_88_65_1_8"/>
    <protectedRange algorithmName="SHA-512" hashValue="RQ91b7oAw60DVtcgB2vRpial2kSdzJx5guGCTYUwXYkKrtrUHfiYnLf9R+SNpYXlJDYpyEJLhcWwP0EqNN86dQ==" saltValue="W3RbH3zrcY9sy39xNwXNxg==" spinCount="100000" sqref="BW2000:BZ2000" name="Rango2_88_99_2_8"/>
    <protectedRange algorithmName="SHA-512" hashValue="XZw03RosI/l0z9FxmTtF29EdZ7P+4+ybhqoaAAUmURojSR5XbGfjC4f2i8gMqfY+RI9JvfdCA6PSh9TduXfUxA==" saltValue="5TPtLq2WoiRSae/yaDPnTw==" spinCount="100000" sqref="CA2000:CC2000 BS2000:BV2000" name="Rango2_99_10_9"/>
    <protectedRange algorithmName="SHA-512" hashValue="XZw03RosI/l0z9FxmTtF29EdZ7P+4+ybhqoaAAUmURojSR5XbGfjC4f2i8gMqfY+RI9JvfdCA6PSh9TduXfUxA==" saltValue="5TPtLq2WoiRSae/yaDPnTw==" spinCount="100000" sqref="CF2000:CG2000" name="Rango2_99_11_7"/>
    <protectedRange algorithmName="SHA-512" hashValue="XZw03RosI/l0z9FxmTtF29EdZ7P+4+ybhqoaAAUmURojSR5XbGfjC4f2i8gMqfY+RI9JvfdCA6PSh9TduXfUxA==" saltValue="5TPtLq2WoiRSae/yaDPnTw==" spinCount="100000" sqref="CK2000:CL2000" name="Rango2_99_12_10"/>
    <protectedRange algorithmName="SHA-512" hashValue="XZw03RosI/l0z9FxmTtF29EdZ7P+4+ybhqoaAAUmURojSR5XbGfjC4f2i8gMqfY+RI9JvfdCA6PSh9TduXfUxA==" saltValue="5TPtLq2WoiRSae/yaDPnTw==" spinCount="100000" sqref="CQ2000:CR2000" name="Rango2_99_14_10"/>
    <protectedRange algorithmName="SHA-512" hashValue="XZw03RosI/l0z9FxmTtF29EdZ7P+4+ybhqoaAAUmURojSR5XbGfjC4f2i8gMqfY+RI9JvfdCA6PSh9TduXfUxA==" saltValue="5TPtLq2WoiRSae/yaDPnTw==" spinCount="100000" sqref="CT2000:CU2000" name="Rango2_99_15_11"/>
    <protectedRange algorithmName="SHA-512" hashValue="XZw03RosI/l0z9FxmTtF29EdZ7P+4+ybhqoaAAUmURojSR5XbGfjC4f2i8gMqfY+RI9JvfdCA6PSh9TduXfUxA==" saltValue="5TPtLq2WoiRSae/yaDPnTw==" spinCount="100000" sqref="DB2000:DO2000" name="Rango2_99_17_13"/>
    <protectedRange algorithmName="SHA-512" hashValue="XZw03RosI/l0z9FxmTtF29EdZ7P+4+ybhqoaAAUmURojSR5XbGfjC4f2i8gMqfY+RI9JvfdCA6PSh9TduXfUxA==" saltValue="5TPtLq2WoiRSae/yaDPnTw==" spinCount="100000" sqref="P2001" name="Rango2_99_2_12"/>
    <protectedRange algorithmName="SHA-512" hashValue="fPHvtIAf3pQeZUoAI9C2/vdXMHBpqqEq+67P5Ypyu4+9IWqs3yc9TZcMWQ0THLxUwqseQPyVvakuYFtCwJHsxA==" saltValue="QHIogSs2PrwAfdqa9PAOFQ==" spinCount="100000" sqref="AD2001" name="Rango2_88_5_5_1_9"/>
    <protectedRange algorithmName="SHA-512" hashValue="LEEeiU6pKqm7TAP46VGlz0q+evvFwpT/0iLpRuWuQ7MacbP0OGL1/FSmrIEOg2rb6M+Jla2bPbVWiGag27j87w==" saltValue="HEVt+pS5OloNDlqSnzGLLw==" spinCount="100000" sqref="AJ2001" name="Rango2_8_7_1_11"/>
    <protectedRange algorithmName="SHA-512" hashValue="q2z5hEFmXS0v2chiPTC/VCoDWNlnhp+Xe6Ybfxe48vIsnB/KTJQxJv+pFUnCXfZ9T6vyJopuqFFNROfQTW/JUw==" saltValue="IctfdGJb5tOTpq+KPi9vww==" spinCount="100000" sqref="AF2001:AG2001" name="Rango2_88_39_1_10"/>
    <protectedRange algorithmName="SHA-512" hashValue="NUll9P9xh7KbSfMYpMxsRZLfDw/y/AzW2LSWlpXVscBDqiAxmzo71xjs+a2lh+jRa7pceOC849slke4+ZKx8LA==" saltValue="8qbkKpQ+CiQuLnqgShNvXA==" spinCount="100000" sqref="U2001" name="Rango2_88_6_1_9"/>
    <protectedRange algorithmName="SHA-512" hashValue="XZw03RosI/l0z9FxmTtF29EdZ7P+4+ybhqoaAAUmURojSR5XbGfjC4f2i8gMqfY+RI9JvfdCA6PSh9TduXfUxA==" saltValue="5TPtLq2WoiRSae/yaDPnTw==" spinCount="100000" sqref="S2001:T2001 V2001:AB2001" name="Rango2_99_4_13"/>
    <protectedRange algorithmName="SHA-512" hashValue="fMbmUM1DQ7FuAPRNvFL5mPdHUYjQnlLFhkuaxvHguaqR7aWyDxcmJs0jLYQfQKY+oyhsMb4Lew4VL6i7um3/ew==" saltValue="ydaTm0CeH8+/cYqoL/AMaQ==" spinCount="100000" sqref="AV2001 AX2001:BA2001" name="Rango2_88_91_1_12"/>
    <protectedRange algorithmName="SHA-512" hashValue="CHipOQaT63FWw628cQcXXJRZlrbNZ7OgmnEbDx38UmmH7z19GRYEzXFiVOzHAy1OAaAbST7g2bHZHDKQp2qm3w==" saltValue="iRVuL+373yLHv0ZHzS9qog==" spinCount="100000" sqref="AM2001" name="Rango2_88_7_5_2_7"/>
    <protectedRange algorithmName="SHA-512" hashValue="NkG6oHuDGvGBEiLAAq8MEJHEfLQUMyjihfH+DBXhT+eQW0r1yri7tOJEFRM9nbOejjjXiviq9RFo7KB7wF+xJA==" saltValue="bpjB0AAANu2X/PeR3eiFkA==" spinCount="100000" sqref="AN2001:AT2001" name="Rango2_88_65_1_9"/>
    <protectedRange algorithmName="SHA-512" hashValue="RQ91b7oAw60DVtcgB2vRpial2kSdzJx5guGCTYUwXYkKrtrUHfiYnLf9R+SNpYXlJDYpyEJLhcWwP0EqNN86dQ==" saltValue="W3RbH3zrcY9sy39xNwXNxg==" spinCount="100000" sqref="BW2001:BZ2001" name="Rango2_88_99_2_9"/>
    <protectedRange algorithmName="SHA-512" hashValue="XZw03RosI/l0z9FxmTtF29EdZ7P+4+ybhqoaAAUmURojSR5XbGfjC4f2i8gMqfY+RI9JvfdCA6PSh9TduXfUxA==" saltValue="5TPtLq2WoiRSae/yaDPnTw==" spinCount="100000" sqref="CA2001:CC2001 BS2001:BV2001" name="Rango2_99_10_10"/>
    <protectedRange algorithmName="SHA-512" hashValue="XZw03RosI/l0z9FxmTtF29EdZ7P+4+ybhqoaAAUmURojSR5XbGfjC4f2i8gMqfY+RI9JvfdCA6PSh9TduXfUxA==" saltValue="5TPtLq2WoiRSae/yaDPnTw==" spinCount="100000" sqref="CF2001:CG2001" name="Rango2_99_11_8"/>
    <protectedRange algorithmName="SHA-512" hashValue="XZw03RosI/l0z9FxmTtF29EdZ7P+4+ybhqoaAAUmURojSR5XbGfjC4f2i8gMqfY+RI9JvfdCA6PSh9TduXfUxA==" saltValue="5TPtLq2WoiRSae/yaDPnTw==" spinCount="100000" sqref="CK2001:CL2001" name="Rango2_99_12_11"/>
    <protectedRange algorithmName="SHA-512" hashValue="XZw03RosI/l0z9FxmTtF29EdZ7P+4+ybhqoaAAUmURojSR5XbGfjC4f2i8gMqfY+RI9JvfdCA6PSh9TduXfUxA==" saltValue="5TPtLq2WoiRSae/yaDPnTw==" spinCount="100000" sqref="CQ2001:CR2001" name="Rango2_99_14_11"/>
    <protectedRange algorithmName="SHA-512" hashValue="XZw03RosI/l0z9FxmTtF29EdZ7P+4+ybhqoaAAUmURojSR5XbGfjC4f2i8gMqfY+RI9JvfdCA6PSh9TduXfUxA==" saltValue="5TPtLq2WoiRSae/yaDPnTw==" spinCount="100000" sqref="CT2001:CU2001" name="Rango2_99_15_12"/>
    <protectedRange algorithmName="SHA-512" hashValue="XZw03RosI/l0z9FxmTtF29EdZ7P+4+ybhqoaAAUmURojSR5XbGfjC4f2i8gMqfY+RI9JvfdCA6PSh9TduXfUxA==" saltValue="5TPtLq2WoiRSae/yaDPnTw==" spinCount="100000" sqref="DB2001:DO2001" name="Rango2_99_17_14"/>
    <protectedRange algorithmName="SHA-512" hashValue="XZw03RosI/l0z9FxmTtF29EdZ7P+4+ybhqoaAAUmURojSR5XbGfjC4f2i8gMqfY+RI9JvfdCA6PSh9TduXfUxA==" saltValue="5TPtLq2WoiRSae/yaDPnTw==" spinCount="100000" sqref="P2002" name="Rango2_99_2_13"/>
    <protectedRange algorithmName="SHA-512" hashValue="fPHvtIAf3pQeZUoAI9C2/vdXMHBpqqEq+67P5Ypyu4+9IWqs3yc9TZcMWQ0THLxUwqseQPyVvakuYFtCwJHsxA==" saltValue="QHIogSs2PrwAfdqa9PAOFQ==" spinCount="100000" sqref="AD2002" name="Rango2_88_5_5_1_10"/>
    <protectedRange algorithmName="SHA-512" hashValue="LEEeiU6pKqm7TAP46VGlz0q+evvFwpT/0iLpRuWuQ7MacbP0OGL1/FSmrIEOg2rb6M+Jla2bPbVWiGag27j87w==" saltValue="HEVt+pS5OloNDlqSnzGLLw==" spinCount="100000" sqref="AJ2002" name="Rango2_8_7_1_12"/>
    <protectedRange algorithmName="SHA-512" hashValue="q2z5hEFmXS0v2chiPTC/VCoDWNlnhp+Xe6Ybfxe48vIsnB/KTJQxJv+pFUnCXfZ9T6vyJopuqFFNROfQTW/JUw==" saltValue="IctfdGJb5tOTpq+KPi9vww==" spinCount="100000" sqref="AF2002:AG2002" name="Rango2_88_39_1_11"/>
    <protectedRange algorithmName="SHA-512" hashValue="NUll9P9xh7KbSfMYpMxsRZLfDw/y/AzW2LSWlpXVscBDqiAxmzo71xjs+a2lh+jRa7pceOC849slke4+ZKx8LA==" saltValue="8qbkKpQ+CiQuLnqgShNvXA==" spinCount="100000" sqref="U2002" name="Rango2_88_6_1_10"/>
    <protectedRange algorithmName="SHA-512" hashValue="XZw03RosI/l0z9FxmTtF29EdZ7P+4+ybhqoaAAUmURojSR5XbGfjC4f2i8gMqfY+RI9JvfdCA6PSh9TduXfUxA==" saltValue="5TPtLq2WoiRSae/yaDPnTw==" spinCount="100000" sqref="S2002:T2002 V2002:AB2002" name="Rango2_99_4_14"/>
    <protectedRange algorithmName="SHA-512" hashValue="fMbmUM1DQ7FuAPRNvFL5mPdHUYjQnlLFhkuaxvHguaqR7aWyDxcmJs0jLYQfQKY+oyhsMb4Lew4VL6i7um3/ew==" saltValue="ydaTm0CeH8+/cYqoL/AMaQ==" spinCount="100000" sqref="AV2002 AX2002:BA2002" name="Rango2_88_91_1_13"/>
    <protectedRange algorithmName="SHA-512" hashValue="CHipOQaT63FWw628cQcXXJRZlrbNZ7OgmnEbDx38UmmH7z19GRYEzXFiVOzHAy1OAaAbST7g2bHZHDKQp2qm3w==" saltValue="iRVuL+373yLHv0ZHzS9qog==" spinCount="100000" sqref="AM2002" name="Rango2_88_7_5_2_8"/>
    <protectedRange algorithmName="SHA-512" hashValue="NkG6oHuDGvGBEiLAAq8MEJHEfLQUMyjihfH+DBXhT+eQW0r1yri7tOJEFRM9nbOejjjXiviq9RFo7KB7wF+xJA==" saltValue="bpjB0AAANu2X/PeR3eiFkA==" spinCount="100000" sqref="AN2002:AT2002" name="Rango2_88_65_1_10"/>
    <protectedRange algorithmName="SHA-512" hashValue="RQ91b7oAw60DVtcgB2vRpial2kSdzJx5guGCTYUwXYkKrtrUHfiYnLf9R+SNpYXlJDYpyEJLhcWwP0EqNN86dQ==" saltValue="W3RbH3zrcY9sy39xNwXNxg==" spinCount="100000" sqref="BW2002:BZ2002" name="Rango2_88_99_2_10"/>
    <protectedRange algorithmName="SHA-512" hashValue="XZw03RosI/l0z9FxmTtF29EdZ7P+4+ybhqoaAAUmURojSR5XbGfjC4f2i8gMqfY+RI9JvfdCA6PSh9TduXfUxA==" saltValue="5TPtLq2WoiRSae/yaDPnTw==" spinCount="100000" sqref="CA2002:CC2002 BS2002:BV2002" name="Rango2_99_10_11"/>
    <protectedRange algorithmName="SHA-512" hashValue="XZw03RosI/l0z9FxmTtF29EdZ7P+4+ybhqoaAAUmURojSR5XbGfjC4f2i8gMqfY+RI9JvfdCA6PSh9TduXfUxA==" saltValue="5TPtLq2WoiRSae/yaDPnTw==" spinCount="100000" sqref="CF2002:CG2002" name="Rango2_99_11_9"/>
    <protectedRange algorithmName="SHA-512" hashValue="XZw03RosI/l0z9FxmTtF29EdZ7P+4+ybhqoaAAUmURojSR5XbGfjC4f2i8gMqfY+RI9JvfdCA6PSh9TduXfUxA==" saltValue="5TPtLq2WoiRSae/yaDPnTw==" spinCount="100000" sqref="CK2002:CL2002" name="Rango2_99_12_12"/>
    <protectedRange algorithmName="SHA-512" hashValue="XZw03RosI/l0z9FxmTtF29EdZ7P+4+ybhqoaAAUmURojSR5XbGfjC4f2i8gMqfY+RI9JvfdCA6PSh9TduXfUxA==" saltValue="5TPtLq2WoiRSae/yaDPnTw==" spinCount="100000" sqref="CQ2002:CR2002" name="Rango2_99_14_13"/>
    <protectedRange algorithmName="SHA-512" hashValue="XZw03RosI/l0z9FxmTtF29EdZ7P+4+ybhqoaAAUmURojSR5XbGfjC4f2i8gMqfY+RI9JvfdCA6PSh9TduXfUxA==" saltValue="5TPtLq2WoiRSae/yaDPnTw==" spinCount="100000" sqref="CT2002:CU2002" name="Rango2_99_15_13"/>
    <protectedRange algorithmName="SHA-512" hashValue="XZw03RosI/l0z9FxmTtF29EdZ7P+4+ybhqoaAAUmURojSR5XbGfjC4f2i8gMqfY+RI9JvfdCA6PSh9TduXfUxA==" saltValue="5TPtLq2WoiRSae/yaDPnTw==" spinCount="100000" sqref="DB2002:DO2002" name="Rango2_99_17_15"/>
    <protectedRange algorithmName="SHA-512" hashValue="XZw03RosI/l0z9FxmTtF29EdZ7P+4+ybhqoaAAUmURojSR5XbGfjC4f2i8gMqfY+RI9JvfdCA6PSh9TduXfUxA==" saltValue="5TPtLq2WoiRSae/yaDPnTw==" spinCount="100000" sqref="P2003" name="Rango2_99_2_14"/>
    <protectedRange algorithmName="SHA-512" hashValue="fPHvtIAf3pQeZUoAI9C2/vdXMHBpqqEq+67P5Ypyu4+9IWqs3yc9TZcMWQ0THLxUwqseQPyVvakuYFtCwJHsxA==" saltValue="QHIogSs2PrwAfdqa9PAOFQ==" spinCount="100000" sqref="AD2003" name="Rango2_88_5_5_1_11"/>
    <protectedRange algorithmName="SHA-512" hashValue="LEEeiU6pKqm7TAP46VGlz0q+evvFwpT/0iLpRuWuQ7MacbP0OGL1/FSmrIEOg2rb6M+Jla2bPbVWiGag27j87w==" saltValue="HEVt+pS5OloNDlqSnzGLLw==" spinCount="100000" sqref="AJ2003" name="Rango2_8_7_1_13"/>
    <protectedRange algorithmName="SHA-512" hashValue="q2z5hEFmXS0v2chiPTC/VCoDWNlnhp+Xe6Ybfxe48vIsnB/KTJQxJv+pFUnCXfZ9T6vyJopuqFFNROfQTW/JUw==" saltValue="IctfdGJb5tOTpq+KPi9vww==" spinCount="100000" sqref="AF2003:AG2003" name="Rango2_88_39_1_12"/>
    <protectedRange algorithmName="SHA-512" hashValue="NUll9P9xh7KbSfMYpMxsRZLfDw/y/AzW2LSWlpXVscBDqiAxmzo71xjs+a2lh+jRa7pceOC849slke4+ZKx8LA==" saltValue="8qbkKpQ+CiQuLnqgShNvXA==" spinCount="100000" sqref="U2003" name="Rango2_88_6_1_11"/>
    <protectedRange algorithmName="SHA-512" hashValue="XZw03RosI/l0z9FxmTtF29EdZ7P+4+ybhqoaAAUmURojSR5XbGfjC4f2i8gMqfY+RI9JvfdCA6PSh9TduXfUxA==" saltValue="5TPtLq2WoiRSae/yaDPnTw==" spinCount="100000" sqref="S2003:T2003 V2003:AB2003" name="Rango2_99_4_15"/>
    <protectedRange algorithmName="SHA-512" hashValue="fMbmUM1DQ7FuAPRNvFL5mPdHUYjQnlLFhkuaxvHguaqR7aWyDxcmJs0jLYQfQKY+oyhsMb4Lew4VL6i7um3/ew==" saltValue="ydaTm0CeH8+/cYqoL/AMaQ==" spinCount="100000" sqref="AV2003 AX2003:BA2003" name="Rango2_88_91_1_14"/>
    <protectedRange algorithmName="SHA-512" hashValue="CHipOQaT63FWw628cQcXXJRZlrbNZ7OgmnEbDx38UmmH7z19GRYEzXFiVOzHAy1OAaAbST7g2bHZHDKQp2qm3w==" saltValue="iRVuL+373yLHv0ZHzS9qog==" spinCount="100000" sqref="AM2003" name="Rango2_88_7_5_2_9"/>
    <protectedRange algorithmName="SHA-512" hashValue="NkG6oHuDGvGBEiLAAq8MEJHEfLQUMyjihfH+DBXhT+eQW0r1yri7tOJEFRM9nbOejjjXiviq9RFo7KB7wF+xJA==" saltValue="bpjB0AAANu2X/PeR3eiFkA==" spinCount="100000" sqref="AN2003:AT2003" name="Rango2_88_65_1_11"/>
    <protectedRange algorithmName="SHA-512" hashValue="RQ91b7oAw60DVtcgB2vRpial2kSdzJx5guGCTYUwXYkKrtrUHfiYnLf9R+SNpYXlJDYpyEJLhcWwP0EqNN86dQ==" saltValue="W3RbH3zrcY9sy39xNwXNxg==" spinCount="100000" sqref="BW2003:BZ2003" name="Rango2_88_99_2_11"/>
    <protectedRange algorithmName="SHA-512" hashValue="XZw03RosI/l0z9FxmTtF29EdZ7P+4+ybhqoaAAUmURojSR5XbGfjC4f2i8gMqfY+RI9JvfdCA6PSh9TduXfUxA==" saltValue="5TPtLq2WoiRSae/yaDPnTw==" spinCount="100000" sqref="CA2003:CC2003 BS2003:BV2003" name="Rango2_99_10_12"/>
    <protectedRange algorithmName="SHA-512" hashValue="XZw03RosI/l0z9FxmTtF29EdZ7P+4+ybhqoaAAUmURojSR5XbGfjC4f2i8gMqfY+RI9JvfdCA6PSh9TduXfUxA==" saltValue="5TPtLq2WoiRSae/yaDPnTw==" spinCount="100000" sqref="CF2003:CG2003" name="Rango2_99_11_10"/>
    <protectedRange algorithmName="SHA-512" hashValue="XZw03RosI/l0z9FxmTtF29EdZ7P+4+ybhqoaAAUmURojSR5XbGfjC4f2i8gMqfY+RI9JvfdCA6PSh9TduXfUxA==" saltValue="5TPtLq2WoiRSae/yaDPnTw==" spinCount="100000" sqref="CK2003:CL2003" name="Rango2_99_12_13"/>
    <protectedRange algorithmName="SHA-512" hashValue="XZw03RosI/l0z9FxmTtF29EdZ7P+4+ybhqoaAAUmURojSR5XbGfjC4f2i8gMqfY+RI9JvfdCA6PSh9TduXfUxA==" saltValue="5TPtLq2WoiRSae/yaDPnTw==" spinCount="100000" sqref="CQ2003:CR2003" name="Rango2_99_14_14"/>
    <protectedRange algorithmName="SHA-512" hashValue="XZw03RosI/l0z9FxmTtF29EdZ7P+4+ybhqoaAAUmURojSR5XbGfjC4f2i8gMqfY+RI9JvfdCA6PSh9TduXfUxA==" saltValue="5TPtLq2WoiRSae/yaDPnTw==" spinCount="100000" sqref="CT2003:CU2003" name="Rango2_99_15_14"/>
    <protectedRange algorithmName="SHA-512" hashValue="XZw03RosI/l0z9FxmTtF29EdZ7P+4+ybhqoaAAUmURojSR5XbGfjC4f2i8gMqfY+RI9JvfdCA6PSh9TduXfUxA==" saltValue="5TPtLq2WoiRSae/yaDPnTw==" spinCount="100000" sqref="DB2003:DO2003" name="Rango2_99_17_16"/>
    <protectedRange algorithmName="SHA-512" hashValue="XZw03RosI/l0z9FxmTtF29EdZ7P+4+ybhqoaAAUmURojSR5XbGfjC4f2i8gMqfY+RI9JvfdCA6PSh9TduXfUxA==" saltValue="5TPtLq2WoiRSae/yaDPnTw==" spinCount="100000" sqref="P2004" name="Rango2_99_2_15"/>
    <protectedRange algorithmName="SHA-512" hashValue="fPHvtIAf3pQeZUoAI9C2/vdXMHBpqqEq+67P5Ypyu4+9IWqs3yc9TZcMWQ0THLxUwqseQPyVvakuYFtCwJHsxA==" saltValue="QHIogSs2PrwAfdqa9PAOFQ==" spinCount="100000" sqref="AD2004" name="Rango2_88_5_5_1_12"/>
    <protectedRange algorithmName="SHA-512" hashValue="LEEeiU6pKqm7TAP46VGlz0q+evvFwpT/0iLpRuWuQ7MacbP0OGL1/FSmrIEOg2rb6M+Jla2bPbVWiGag27j87w==" saltValue="HEVt+pS5OloNDlqSnzGLLw==" spinCount="100000" sqref="AJ2004" name="Rango2_8_7_1_14"/>
    <protectedRange algorithmName="SHA-512" hashValue="q2z5hEFmXS0v2chiPTC/VCoDWNlnhp+Xe6Ybfxe48vIsnB/KTJQxJv+pFUnCXfZ9T6vyJopuqFFNROfQTW/JUw==" saltValue="IctfdGJb5tOTpq+KPi9vww==" spinCount="100000" sqref="AF2004:AG2004" name="Rango2_88_39_1_13"/>
    <protectedRange algorithmName="SHA-512" hashValue="NUll9P9xh7KbSfMYpMxsRZLfDw/y/AzW2LSWlpXVscBDqiAxmzo71xjs+a2lh+jRa7pceOC849slke4+ZKx8LA==" saltValue="8qbkKpQ+CiQuLnqgShNvXA==" spinCount="100000" sqref="U2004" name="Rango2_88_6_1_12"/>
    <protectedRange algorithmName="SHA-512" hashValue="XZw03RosI/l0z9FxmTtF29EdZ7P+4+ybhqoaAAUmURojSR5XbGfjC4f2i8gMqfY+RI9JvfdCA6PSh9TduXfUxA==" saltValue="5TPtLq2WoiRSae/yaDPnTw==" spinCount="100000" sqref="S2004:T2004 V2004:AB2004" name="Rango2_99_4_16"/>
    <protectedRange algorithmName="SHA-512" hashValue="fMbmUM1DQ7FuAPRNvFL5mPdHUYjQnlLFhkuaxvHguaqR7aWyDxcmJs0jLYQfQKY+oyhsMb4Lew4VL6i7um3/ew==" saltValue="ydaTm0CeH8+/cYqoL/AMaQ==" spinCount="100000" sqref="AV2004 AX2004:BA2004" name="Rango2_88_91_1_15"/>
    <protectedRange algorithmName="SHA-512" hashValue="CHipOQaT63FWw628cQcXXJRZlrbNZ7OgmnEbDx38UmmH7z19GRYEzXFiVOzHAy1OAaAbST7g2bHZHDKQp2qm3w==" saltValue="iRVuL+373yLHv0ZHzS9qog==" spinCount="100000" sqref="AM2004" name="Rango2_88_7_5_2_10"/>
    <protectedRange algorithmName="SHA-512" hashValue="NkG6oHuDGvGBEiLAAq8MEJHEfLQUMyjihfH+DBXhT+eQW0r1yri7tOJEFRM9nbOejjjXiviq9RFo7KB7wF+xJA==" saltValue="bpjB0AAANu2X/PeR3eiFkA==" spinCount="100000" sqref="AN2004:AT2004" name="Rango2_88_65_1_12"/>
    <protectedRange algorithmName="SHA-512" hashValue="RQ91b7oAw60DVtcgB2vRpial2kSdzJx5guGCTYUwXYkKrtrUHfiYnLf9R+SNpYXlJDYpyEJLhcWwP0EqNN86dQ==" saltValue="W3RbH3zrcY9sy39xNwXNxg==" spinCount="100000" sqref="BW2004:BZ2004" name="Rango2_88_99_2_12"/>
    <protectedRange algorithmName="SHA-512" hashValue="XZw03RosI/l0z9FxmTtF29EdZ7P+4+ybhqoaAAUmURojSR5XbGfjC4f2i8gMqfY+RI9JvfdCA6PSh9TduXfUxA==" saltValue="5TPtLq2WoiRSae/yaDPnTw==" spinCount="100000" sqref="CA2004:CC2004 BS2004:BV2004" name="Rango2_99_10_13"/>
    <protectedRange algorithmName="SHA-512" hashValue="XZw03RosI/l0z9FxmTtF29EdZ7P+4+ybhqoaAAUmURojSR5XbGfjC4f2i8gMqfY+RI9JvfdCA6PSh9TduXfUxA==" saltValue="5TPtLq2WoiRSae/yaDPnTw==" spinCount="100000" sqref="CF2004:CG2004" name="Rango2_99_11_11"/>
    <protectedRange algorithmName="SHA-512" hashValue="XZw03RosI/l0z9FxmTtF29EdZ7P+4+ybhqoaAAUmURojSR5XbGfjC4f2i8gMqfY+RI9JvfdCA6PSh9TduXfUxA==" saltValue="5TPtLq2WoiRSae/yaDPnTw==" spinCount="100000" sqref="CK2004:CL2004" name="Rango2_99_12_14"/>
    <protectedRange algorithmName="SHA-512" hashValue="XZw03RosI/l0z9FxmTtF29EdZ7P+4+ybhqoaAAUmURojSR5XbGfjC4f2i8gMqfY+RI9JvfdCA6PSh9TduXfUxA==" saltValue="5TPtLq2WoiRSae/yaDPnTw==" spinCount="100000" sqref="CQ2004:CR2004" name="Rango2_99_14_15"/>
    <protectedRange algorithmName="SHA-512" hashValue="XZw03RosI/l0z9FxmTtF29EdZ7P+4+ybhqoaAAUmURojSR5XbGfjC4f2i8gMqfY+RI9JvfdCA6PSh9TduXfUxA==" saltValue="5TPtLq2WoiRSae/yaDPnTw==" spinCount="100000" sqref="CT2004:CU2004" name="Rango2_99_15_15"/>
    <protectedRange algorithmName="SHA-512" hashValue="XZw03RosI/l0z9FxmTtF29EdZ7P+4+ybhqoaAAUmURojSR5XbGfjC4f2i8gMqfY+RI9JvfdCA6PSh9TduXfUxA==" saltValue="5TPtLq2WoiRSae/yaDPnTw==" spinCount="100000" sqref="DB2004:DO2004" name="Rango2_99_17_17"/>
    <protectedRange algorithmName="SHA-512" hashValue="XZw03RosI/l0z9FxmTtF29EdZ7P+4+ybhqoaAAUmURojSR5XbGfjC4f2i8gMqfY+RI9JvfdCA6PSh9TduXfUxA==" saltValue="5TPtLq2WoiRSae/yaDPnTw==" spinCount="100000" sqref="P2005" name="Rango2_99_2_16"/>
    <protectedRange algorithmName="SHA-512" hashValue="fPHvtIAf3pQeZUoAI9C2/vdXMHBpqqEq+67P5Ypyu4+9IWqs3yc9TZcMWQ0THLxUwqseQPyVvakuYFtCwJHsxA==" saltValue="QHIogSs2PrwAfdqa9PAOFQ==" spinCount="100000" sqref="AD2005" name="Rango2_88_5_5_1_13"/>
    <protectedRange algorithmName="SHA-512" hashValue="LEEeiU6pKqm7TAP46VGlz0q+evvFwpT/0iLpRuWuQ7MacbP0OGL1/FSmrIEOg2rb6M+Jla2bPbVWiGag27j87w==" saltValue="HEVt+pS5OloNDlqSnzGLLw==" spinCount="100000" sqref="AJ2005" name="Rango2_8_7_1_15"/>
    <protectedRange algorithmName="SHA-512" hashValue="q2z5hEFmXS0v2chiPTC/VCoDWNlnhp+Xe6Ybfxe48vIsnB/KTJQxJv+pFUnCXfZ9T6vyJopuqFFNROfQTW/JUw==" saltValue="IctfdGJb5tOTpq+KPi9vww==" spinCount="100000" sqref="AF2005:AG2005" name="Rango2_88_39_1_14"/>
    <protectedRange algorithmName="SHA-512" hashValue="NUll9P9xh7KbSfMYpMxsRZLfDw/y/AzW2LSWlpXVscBDqiAxmzo71xjs+a2lh+jRa7pceOC849slke4+ZKx8LA==" saltValue="8qbkKpQ+CiQuLnqgShNvXA==" spinCount="100000" sqref="U2005" name="Rango2_88_6_1_13"/>
    <protectedRange algorithmName="SHA-512" hashValue="XZw03RosI/l0z9FxmTtF29EdZ7P+4+ybhqoaAAUmURojSR5XbGfjC4f2i8gMqfY+RI9JvfdCA6PSh9TduXfUxA==" saltValue="5TPtLq2WoiRSae/yaDPnTw==" spinCount="100000" sqref="S2005:T2005 V2005:AB2005" name="Rango2_99_4_17"/>
    <protectedRange algorithmName="SHA-512" hashValue="fMbmUM1DQ7FuAPRNvFL5mPdHUYjQnlLFhkuaxvHguaqR7aWyDxcmJs0jLYQfQKY+oyhsMb4Lew4VL6i7um3/ew==" saltValue="ydaTm0CeH8+/cYqoL/AMaQ==" spinCount="100000" sqref="AV2005 AX2005:BA2005" name="Rango2_88_91_1_16"/>
    <protectedRange algorithmName="SHA-512" hashValue="CHipOQaT63FWw628cQcXXJRZlrbNZ7OgmnEbDx38UmmH7z19GRYEzXFiVOzHAy1OAaAbST7g2bHZHDKQp2qm3w==" saltValue="iRVuL+373yLHv0ZHzS9qog==" spinCount="100000" sqref="AM2005" name="Rango2_88_7_5_2_11"/>
    <protectedRange algorithmName="SHA-512" hashValue="NkG6oHuDGvGBEiLAAq8MEJHEfLQUMyjihfH+DBXhT+eQW0r1yri7tOJEFRM9nbOejjjXiviq9RFo7KB7wF+xJA==" saltValue="bpjB0AAANu2X/PeR3eiFkA==" spinCount="100000" sqref="AN2005:AT2005" name="Rango2_88_65_1_13"/>
    <protectedRange algorithmName="SHA-512" hashValue="RQ91b7oAw60DVtcgB2vRpial2kSdzJx5guGCTYUwXYkKrtrUHfiYnLf9R+SNpYXlJDYpyEJLhcWwP0EqNN86dQ==" saltValue="W3RbH3zrcY9sy39xNwXNxg==" spinCount="100000" sqref="BW2005:BZ2005" name="Rango2_88_99_2_13"/>
    <protectedRange algorithmName="SHA-512" hashValue="XZw03RosI/l0z9FxmTtF29EdZ7P+4+ybhqoaAAUmURojSR5XbGfjC4f2i8gMqfY+RI9JvfdCA6PSh9TduXfUxA==" saltValue="5TPtLq2WoiRSae/yaDPnTw==" spinCount="100000" sqref="CA2005:CC2005 BS2005:BV2005" name="Rango2_99_10_14"/>
    <protectedRange algorithmName="SHA-512" hashValue="XZw03RosI/l0z9FxmTtF29EdZ7P+4+ybhqoaAAUmURojSR5XbGfjC4f2i8gMqfY+RI9JvfdCA6PSh9TduXfUxA==" saltValue="5TPtLq2WoiRSae/yaDPnTw==" spinCount="100000" sqref="CF2005:CG2005" name="Rango2_99_11_12"/>
    <protectedRange algorithmName="SHA-512" hashValue="XZw03RosI/l0z9FxmTtF29EdZ7P+4+ybhqoaAAUmURojSR5XbGfjC4f2i8gMqfY+RI9JvfdCA6PSh9TduXfUxA==" saltValue="5TPtLq2WoiRSae/yaDPnTw==" spinCount="100000" sqref="CK2005:CL2005" name="Rango2_99_12_15"/>
    <protectedRange algorithmName="SHA-512" hashValue="XZw03RosI/l0z9FxmTtF29EdZ7P+4+ybhqoaAAUmURojSR5XbGfjC4f2i8gMqfY+RI9JvfdCA6PSh9TduXfUxA==" saltValue="5TPtLq2WoiRSae/yaDPnTw==" spinCount="100000" sqref="CQ2005:CR2005" name="Rango2_99_14_16"/>
    <protectedRange algorithmName="SHA-512" hashValue="XZw03RosI/l0z9FxmTtF29EdZ7P+4+ybhqoaAAUmURojSR5XbGfjC4f2i8gMqfY+RI9JvfdCA6PSh9TduXfUxA==" saltValue="5TPtLq2WoiRSae/yaDPnTw==" spinCount="100000" sqref="CT2005:CU2005" name="Rango2_99_15_16"/>
    <protectedRange algorithmName="SHA-512" hashValue="XZw03RosI/l0z9FxmTtF29EdZ7P+4+ybhqoaAAUmURojSR5XbGfjC4f2i8gMqfY+RI9JvfdCA6PSh9TduXfUxA==" saltValue="5TPtLq2WoiRSae/yaDPnTw==" spinCount="100000" sqref="DB2005:DO2005" name="Rango2_99_17_18"/>
    <protectedRange algorithmName="SHA-512" hashValue="XZw03RosI/l0z9FxmTtF29EdZ7P+4+ybhqoaAAUmURojSR5XbGfjC4f2i8gMqfY+RI9JvfdCA6PSh9TduXfUxA==" saltValue="5TPtLq2WoiRSae/yaDPnTw==" spinCount="100000" sqref="P2006" name="Rango2_99_2_17"/>
    <protectedRange algorithmName="SHA-512" hashValue="fPHvtIAf3pQeZUoAI9C2/vdXMHBpqqEq+67P5Ypyu4+9IWqs3yc9TZcMWQ0THLxUwqseQPyVvakuYFtCwJHsxA==" saltValue="QHIogSs2PrwAfdqa9PAOFQ==" spinCount="100000" sqref="AD2006" name="Rango2_88_5_5_1_14"/>
    <protectedRange algorithmName="SHA-512" hashValue="LEEeiU6pKqm7TAP46VGlz0q+evvFwpT/0iLpRuWuQ7MacbP0OGL1/FSmrIEOg2rb6M+Jla2bPbVWiGag27j87w==" saltValue="HEVt+pS5OloNDlqSnzGLLw==" spinCount="100000" sqref="AJ2006" name="Rango2_8_7_1_16"/>
    <protectedRange algorithmName="SHA-512" hashValue="q2z5hEFmXS0v2chiPTC/VCoDWNlnhp+Xe6Ybfxe48vIsnB/KTJQxJv+pFUnCXfZ9T6vyJopuqFFNROfQTW/JUw==" saltValue="IctfdGJb5tOTpq+KPi9vww==" spinCount="100000" sqref="AF2006:AG2006" name="Rango2_88_39_1_15"/>
    <protectedRange algorithmName="SHA-512" hashValue="NUll9P9xh7KbSfMYpMxsRZLfDw/y/AzW2LSWlpXVscBDqiAxmzo71xjs+a2lh+jRa7pceOC849slke4+ZKx8LA==" saltValue="8qbkKpQ+CiQuLnqgShNvXA==" spinCount="100000" sqref="U2006" name="Rango2_88_6_1_14"/>
    <protectedRange algorithmName="SHA-512" hashValue="XZw03RosI/l0z9FxmTtF29EdZ7P+4+ybhqoaAAUmURojSR5XbGfjC4f2i8gMqfY+RI9JvfdCA6PSh9TduXfUxA==" saltValue="5TPtLq2WoiRSae/yaDPnTw==" spinCount="100000" sqref="S2006:T2006 V2006:AB2006" name="Rango2_99_4_18"/>
    <protectedRange algorithmName="SHA-512" hashValue="fMbmUM1DQ7FuAPRNvFL5mPdHUYjQnlLFhkuaxvHguaqR7aWyDxcmJs0jLYQfQKY+oyhsMb4Lew4VL6i7um3/ew==" saltValue="ydaTm0CeH8+/cYqoL/AMaQ==" spinCount="100000" sqref="AV2006 AX2006:BA2006" name="Rango2_88_91_1_17"/>
    <protectedRange algorithmName="SHA-512" hashValue="CHipOQaT63FWw628cQcXXJRZlrbNZ7OgmnEbDx38UmmH7z19GRYEzXFiVOzHAy1OAaAbST7g2bHZHDKQp2qm3w==" saltValue="iRVuL+373yLHv0ZHzS9qog==" spinCount="100000" sqref="AM2006" name="Rango2_88_7_5_2_12"/>
    <protectedRange algorithmName="SHA-512" hashValue="NkG6oHuDGvGBEiLAAq8MEJHEfLQUMyjihfH+DBXhT+eQW0r1yri7tOJEFRM9nbOejjjXiviq9RFo7KB7wF+xJA==" saltValue="bpjB0AAANu2X/PeR3eiFkA==" spinCount="100000" sqref="AN2006:AT2006" name="Rango2_88_65_1_14"/>
    <protectedRange algorithmName="SHA-512" hashValue="RQ91b7oAw60DVtcgB2vRpial2kSdzJx5guGCTYUwXYkKrtrUHfiYnLf9R+SNpYXlJDYpyEJLhcWwP0EqNN86dQ==" saltValue="W3RbH3zrcY9sy39xNwXNxg==" spinCount="100000" sqref="BW2006:BZ2006" name="Rango2_88_99_2_14"/>
    <protectedRange algorithmName="SHA-512" hashValue="XZw03RosI/l0z9FxmTtF29EdZ7P+4+ybhqoaAAUmURojSR5XbGfjC4f2i8gMqfY+RI9JvfdCA6PSh9TduXfUxA==" saltValue="5TPtLq2WoiRSae/yaDPnTw==" spinCount="100000" sqref="CA2006:CC2006 BS2006:BV2006" name="Rango2_99_10_15"/>
    <protectedRange algorithmName="SHA-512" hashValue="XZw03RosI/l0z9FxmTtF29EdZ7P+4+ybhqoaAAUmURojSR5XbGfjC4f2i8gMqfY+RI9JvfdCA6PSh9TduXfUxA==" saltValue="5TPtLq2WoiRSae/yaDPnTw==" spinCount="100000" sqref="CF2006:CG2006" name="Rango2_99_11_13"/>
    <protectedRange algorithmName="SHA-512" hashValue="XZw03RosI/l0z9FxmTtF29EdZ7P+4+ybhqoaAAUmURojSR5XbGfjC4f2i8gMqfY+RI9JvfdCA6PSh9TduXfUxA==" saltValue="5TPtLq2WoiRSae/yaDPnTw==" spinCount="100000" sqref="CK2006:CL2006" name="Rango2_99_12_16"/>
    <protectedRange algorithmName="SHA-512" hashValue="XZw03RosI/l0z9FxmTtF29EdZ7P+4+ybhqoaAAUmURojSR5XbGfjC4f2i8gMqfY+RI9JvfdCA6PSh9TduXfUxA==" saltValue="5TPtLq2WoiRSae/yaDPnTw==" spinCount="100000" sqref="CQ2006:CR2006" name="Rango2_99_14_17"/>
    <protectedRange algorithmName="SHA-512" hashValue="XZw03RosI/l0z9FxmTtF29EdZ7P+4+ybhqoaAAUmURojSR5XbGfjC4f2i8gMqfY+RI9JvfdCA6PSh9TduXfUxA==" saltValue="5TPtLq2WoiRSae/yaDPnTw==" spinCount="100000" sqref="CT2006:CU2006" name="Rango2_99_15_17"/>
    <protectedRange algorithmName="SHA-512" hashValue="XZw03RosI/l0z9FxmTtF29EdZ7P+4+ybhqoaAAUmURojSR5XbGfjC4f2i8gMqfY+RI9JvfdCA6PSh9TduXfUxA==" saltValue="5TPtLq2WoiRSae/yaDPnTw==" spinCount="100000" sqref="DB2006:DO2006" name="Rango2_99_17_19"/>
    <protectedRange algorithmName="SHA-512" hashValue="XZw03RosI/l0z9FxmTtF29EdZ7P+4+ybhqoaAAUmURojSR5XbGfjC4f2i8gMqfY+RI9JvfdCA6PSh9TduXfUxA==" saltValue="5TPtLq2WoiRSae/yaDPnTw==" spinCount="100000" sqref="P2007" name="Rango2_99_2_18"/>
    <protectedRange algorithmName="SHA-512" hashValue="LEEeiU6pKqm7TAP46VGlz0q+evvFwpT/0iLpRuWuQ7MacbP0OGL1/FSmrIEOg2rb6M+Jla2bPbVWiGag27j87w==" saltValue="HEVt+pS5OloNDlqSnzGLLw==" spinCount="100000" sqref="AJ2007" name="Rango2_8_7_1_17"/>
    <protectedRange algorithmName="SHA-512" hashValue="q2z5hEFmXS0v2chiPTC/VCoDWNlnhp+Xe6Ybfxe48vIsnB/KTJQxJv+pFUnCXfZ9T6vyJopuqFFNROfQTW/JUw==" saltValue="IctfdGJb5tOTpq+KPi9vww==" spinCount="100000" sqref="AF2007:AG2007" name="Rango2_88_39_1_16"/>
    <protectedRange algorithmName="SHA-512" hashValue="NUll9P9xh7KbSfMYpMxsRZLfDw/y/AzW2LSWlpXVscBDqiAxmzo71xjs+a2lh+jRa7pceOC849slke4+ZKx8LA==" saltValue="8qbkKpQ+CiQuLnqgShNvXA==" spinCount="100000" sqref="U2007" name="Rango2_88_6_1_15"/>
    <protectedRange algorithmName="SHA-512" hashValue="XZw03RosI/l0z9FxmTtF29EdZ7P+4+ybhqoaAAUmURojSR5XbGfjC4f2i8gMqfY+RI9JvfdCA6PSh9TduXfUxA==" saltValue="5TPtLq2WoiRSae/yaDPnTw==" spinCount="100000" sqref="S2007:T2007 V2007:AB2007" name="Rango2_99_4_19"/>
    <protectedRange algorithmName="SHA-512" hashValue="AYYX88LSDB6RDNMvSqt0KPGWPjBqTk56tMxTOlv5QD61MGTKAAQnSnudvNDWPN0Bbllh2qRQC+P5uq7goxjdrw==" saltValue="i/iPMewnks1FoXYOjKMEVg==" spinCount="100000" sqref="AC2007" name="Rango2_87_6_2_2"/>
    <protectedRange algorithmName="SHA-512" hashValue="fMbmUM1DQ7FuAPRNvFL5mPdHUYjQnlLFhkuaxvHguaqR7aWyDxcmJs0jLYQfQKY+oyhsMb4Lew4VL6i7um3/ew==" saltValue="ydaTm0CeH8+/cYqoL/AMaQ==" spinCount="100000" sqref="AV2007 AX2007:BA2007" name="Rango2_88_91_1_18"/>
    <protectedRange algorithmName="SHA-512" hashValue="CHipOQaT63FWw628cQcXXJRZlrbNZ7OgmnEbDx38UmmH7z19GRYEzXFiVOzHAy1OAaAbST7g2bHZHDKQp2qm3w==" saltValue="iRVuL+373yLHv0ZHzS9qog==" spinCount="100000" sqref="AM2007" name="Rango2_88_7_5_2_13"/>
    <protectedRange algorithmName="SHA-512" hashValue="NkG6oHuDGvGBEiLAAq8MEJHEfLQUMyjihfH+DBXhT+eQW0r1yri7tOJEFRM9nbOejjjXiviq9RFo7KB7wF+xJA==" saltValue="bpjB0AAANu2X/PeR3eiFkA==" spinCount="100000" sqref="AN2007:AT2007" name="Rango2_88_65_1_15"/>
    <protectedRange algorithmName="SHA-512" hashValue="RQ91b7oAw60DVtcgB2vRpial2kSdzJx5guGCTYUwXYkKrtrUHfiYnLf9R+SNpYXlJDYpyEJLhcWwP0EqNN86dQ==" saltValue="W3RbH3zrcY9sy39xNwXNxg==" spinCount="100000" sqref="BW2007:BZ2007" name="Rango2_88_99_2_15"/>
    <protectedRange algorithmName="SHA-512" hashValue="XZw03RosI/l0z9FxmTtF29EdZ7P+4+ybhqoaAAUmURojSR5XbGfjC4f2i8gMqfY+RI9JvfdCA6PSh9TduXfUxA==" saltValue="5TPtLq2WoiRSae/yaDPnTw==" spinCount="100000" sqref="CA2007:CC2007 BS2007:BV2007" name="Rango2_99_10_16"/>
    <protectedRange algorithmName="SHA-512" hashValue="XZw03RosI/l0z9FxmTtF29EdZ7P+4+ybhqoaAAUmURojSR5XbGfjC4f2i8gMqfY+RI9JvfdCA6PSh9TduXfUxA==" saltValue="5TPtLq2WoiRSae/yaDPnTw==" spinCount="100000" sqref="CF2007:CG2007" name="Rango2_99_11_14"/>
    <protectedRange algorithmName="SHA-512" hashValue="XZw03RosI/l0z9FxmTtF29EdZ7P+4+ybhqoaAAUmURojSR5XbGfjC4f2i8gMqfY+RI9JvfdCA6PSh9TduXfUxA==" saltValue="5TPtLq2WoiRSae/yaDPnTw==" spinCount="100000" sqref="CK2007:CL2007" name="Rango2_99_12_17"/>
    <protectedRange algorithmName="SHA-512" hashValue="XZw03RosI/l0z9FxmTtF29EdZ7P+4+ybhqoaAAUmURojSR5XbGfjC4f2i8gMqfY+RI9JvfdCA6PSh9TduXfUxA==" saltValue="5TPtLq2WoiRSae/yaDPnTw==" spinCount="100000" sqref="CQ2007:CR2007" name="Rango2_99_14_19"/>
    <protectedRange algorithmName="SHA-512" hashValue="XZw03RosI/l0z9FxmTtF29EdZ7P+4+ybhqoaAAUmURojSR5XbGfjC4f2i8gMqfY+RI9JvfdCA6PSh9TduXfUxA==" saltValue="5TPtLq2WoiRSae/yaDPnTw==" spinCount="100000" sqref="CT2007:CU2007" name="Rango2_99_15_18"/>
    <protectedRange algorithmName="SHA-512" hashValue="XZw03RosI/l0z9FxmTtF29EdZ7P+4+ybhqoaAAUmURojSR5XbGfjC4f2i8gMqfY+RI9JvfdCA6PSh9TduXfUxA==" saltValue="5TPtLq2WoiRSae/yaDPnTw==" spinCount="100000" sqref="DB2007:DO2007" name="Rango2_99_17_20"/>
    <protectedRange algorithmName="SHA-512" hashValue="XZw03RosI/l0z9FxmTtF29EdZ7P+4+ybhqoaAAUmURojSR5XbGfjC4f2i8gMqfY+RI9JvfdCA6PSh9TduXfUxA==" saltValue="5TPtLq2WoiRSae/yaDPnTw==" spinCount="100000" sqref="P2008:P2010" name="Rango2_99_2_19"/>
    <protectedRange algorithmName="SHA-512" hashValue="fPHvtIAf3pQeZUoAI9C2/vdXMHBpqqEq+67P5Ypyu4+9IWqs3yc9TZcMWQ0THLxUwqseQPyVvakuYFtCwJHsxA==" saltValue="QHIogSs2PrwAfdqa9PAOFQ==" spinCount="100000" sqref="AD2008:AD2010" name="Rango2_88_5_5_1_15"/>
    <protectedRange algorithmName="SHA-512" hashValue="LEEeiU6pKqm7TAP46VGlz0q+evvFwpT/0iLpRuWuQ7MacbP0OGL1/FSmrIEOg2rb6M+Jla2bPbVWiGag27j87w==" saltValue="HEVt+pS5OloNDlqSnzGLLw==" spinCount="100000" sqref="AJ2008:AJ2010" name="Rango2_8_7_1_18"/>
    <protectedRange algorithmName="SHA-512" hashValue="q2z5hEFmXS0v2chiPTC/VCoDWNlnhp+Xe6Ybfxe48vIsnB/KTJQxJv+pFUnCXfZ9T6vyJopuqFFNROfQTW/JUw==" saltValue="IctfdGJb5tOTpq+KPi9vww==" spinCount="100000" sqref="AF2008:AG2010" name="Rango2_88_39_1_17"/>
    <protectedRange algorithmName="SHA-512" hashValue="NUll9P9xh7KbSfMYpMxsRZLfDw/y/AzW2LSWlpXVscBDqiAxmzo71xjs+a2lh+jRa7pceOC849slke4+ZKx8LA==" saltValue="8qbkKpQ+CiQuLnqgShNvXA==" spinCount="100000" sqref="U2008:U2010" name="Rango2_88_6_1_16"/>
    <protectedRange algorithmName="SHA-512" hashValue="XZw03RosI/l0z9FxmTtF29EdZ7P+4+ybhqoaAAUmURojSR5XbGfjC4f2i8gMqfY+RI9JvfdCA6PSh9TduXfUxA==" saltValue="5TPtLq2WoiRSae/yaDPnTw==" spinCount="100000" sqref="S2008:T2010 V2008:Y2010 AA2008:AB2010" name="Rango2_99_4_20"/>
    <protectedRange algorithmName="SHA-512" hashValue="AYYX88LSDB6RDNMvSqt0KPGWPjBqTk56tMxTOlv5QD61MGTKAAQnSnudvNDWPN0Bbllh2qRQC+P5uq7goxjdrw==" saltValue="i/iPMewnks1FoXYOjKMEVg==" spinCount="100000" sqref="AC2008" name="Rango2_87_6_1_1_1"/>
    <protectedRange algorithmName="SHA-512" hashValue="XZw03RosI/l0z9FxmTtF29EdZ7P+4+ybhqoaAAUmURojSR5XbGfjC4f2i8gMqfY+RI9JvfdCA6PSh9TduXfUxA==" saltValue="5TPtLq2WoiRSae/yaDPnTw==" spinCount="100000" sqref="Z2009:Z2010" name="Rango2_99_2_2_1"/>
    <protectedRange algorithmName="SHA-512" hashValue="AYYX88LSDB6RDNMvSqt0KPGWPjBqTk56tMxTOlv5QD61MGTKAAQnSnudvNDWPN0Bbllh2qRQC+P5uq7goxjdrw==" saltValue="i/iPMewnks1FoXYOjKMEVg==" spinCount="100000" sqref="AC2009:AC2010" name="Rango2_87_6_2_1_1"/>
    <protectedRange algorithmName="SHA-512" hashValue="fMbmUM1DQ7FuAPRNvFL5mPdHUYjQnlLFhkuaxvHguaqR7aWyDxcmJs0jLYQfQKY+oyhsMb4Lew4VL6i7um3/ew==" saltValue="ydaTm0CeH8+/cYqoL/AMaQ==" spinCount="100000" sqref="AV2008:AV2010 AX2008:BA2010" name="Rango2_88_91_1_19"/>
    <protectedRange algorithmName="SHA-512" hashValue="CHipOQaT63FWw628cQcXXJRZlrbNZ7OgmnEbDx38UmmH7z19GRYEzXFiVOzHAy1OAaAbST7g2bHZHDKQp2qm3w==" saltValue="iRVuL+373yLHv0ZHzS9qog==" spinCount="100000" sqref="AM2008:AM2010" name="Rango2_88_7_5_2_14"/>
    <protectedRange algorithmName="SHA-512" hashValue="NkG6oHuDGvGBEiLAAq8MEJHEfLQUMyjihfH+DBXhT+eQW0r1yri7tOJEFRM9nbOejjjXiviq9RFo7KB7wF+xJA==" saltValue="bpjB0AAANu2X/PeR3eiFkA==" spinCount="100000" sqref="AN2008:AT2010" name="Rango2_88_65_1_16"/>
    <protectedRange algorithmName="SHA-512" hashValue="RQ91b7oAw60DVtcgB2vRpial2kSdzJx5guGCTYUwXYkKrtrUHfiYnLf9R+SNpYXlJDYpyEJLhcWwP0EqNN86dQ==" saltValue="W3RbH3zrcY9sy39xNwXNxg==" spinCount="100000" sqref="BW2008:BZ2010" name="Rango2_88_99_2_16"/>
    <protectedRange algorithmName="SHA-512" hashValue="XZw03RosI/l0z9FxmTtF29EdZ7P+4+ybhqoaAAUmURojSR5XbGfjC4f2i8gMqfY+RI9JvfdCA6PSh9TduXfUxA==" saltValue="5TPtLq2WoiRSae/yaDPnTw==" spinCount="100000" sqref="CA2008:CC2010 BS2008:BV2010" name="Rango2_99_10_17"/>
    <protectedRange algorithmName="SHA-512" hashValue="XZw03RosI/l0z9FxmTtF29EdZ7P+4+ybhqoaAAUmURojSR5XbGfjC4f2i8gMqfY+RI9JvfdCA6PSh9TduXfUxA==" saltValue="5TPtLq2WoiRSae/yaDPnTw==" spinCount="100000" sqref="CF2008:CG2010" name="Rango2_99_11_15"/>
    <protectedRange algorithmName="SHA-512" hashValue="XZw03RosI/l0z9FxmTtF29EdZ7P+4+ybhqoaAAUmURojSR5XbGfjC4f2i8gMqfY+RI9JvfdCA6PSh9TduXfUxA==" saltValue="5TPtLq2WoiRSae/yaDPnTw==" spinCount="100000" sqref="CK2008:CL2010" name="Rango2_99_12_18"/>
    <protectedRange algorithmName="SHA-512" hashValue="XZw03RosI/l0z9FxmTtF29EdZ7P+4+ybhqoaAAUmURojSR5XbGfjC4f2i8gMqfY+RI9JvfdCA6PSh9TduXfUxA==" saltValue="5TPtLq2WoiRSae/yaDPnTw==" spinCount="100000" sqref="CQ2008:CR2010" name="Rango2_99_14_20"/>
    <protectedRange algorithmName="SHA-512" hashValue="XZw03RosI/l0z9FxmTtF29EdZ7P+4+ybhqoaAAUmURojSR5XbGfjC4f2i8gMqfY+RI9JvfdCA6PSh9TduXfUxA==" saltValue="5TPtLq2WoiRSae/yaDPnTw==" spinCount="100000" sqref="CT2008:CU2010" name="Rango2_99_15_19"/>
    <protectedRange algorithmName="SHA-512" hashValue="XZw03RosI/l0z9FxmTtF29EdZ7P+4+ybhqoaAAUmURojSR5XbGfjC4f2i8gMqfY+RI9JvfdCA6PSh9TduXfUxA==" saltValue="5TPtLq2WoiRSae/yaDPnTw==" spinCount="100000" sqref="DB2008:DO2010" name="Rango2_99_17_21"/>
    <protectedRange algorithmName="SHA-512" hashValue="XZw03RosI/l0z9FxmTtF29EdZ7P+4+ybhqoaAAUmURojSR5XbGfjC4f2i8gMqfY+RI9JvfdCA6PSh9TduXfUxA==" saltValue="5TPtLq2WoiRSae/yaDPnTw==" spinCount="100000" sqref="P2011" name="Rango2_99_2_20"/>
    <protectedRange algorithmName="SHA-512" hashValue="fPHvtIAf3pQeZUoAI9C2/vdXMHBpqqEq+67P5Ypyu4+9IWqs3yc9TZcMWQ0THLxUwqseQPyVvakuYFtCwJHsxA==" saltValue="QHIogSs2PrwAfdqa9PAOFQ==" spinCount="100000" sqref="AD2011" name="Rango2_88_5_5_1_16"/>
    <protectedRange algorithmName="SHA-512" hashValue="LEEeiU6pKqm7TAP46VGlz0q+evvFwpT/0iLpRuWuQ7MacbP0OGL1/FSmrIEOg2rb6M+Jla2bPbVWiGag27j87w==" saltValue="HEVt+pS5OloNDlqSnzGLLw==" spinCount="100000" sqref="AJ2011" name="Rango2_8_7_1_19"/>
    <protectedRange algorithmName="SHA-512" hashValue="q2z5hEFmXS0v2chiPTC/VCoDWNlnhp+Xe6Ybfxe48vIsnB/KTJQxJv+pFUnCXfZ9T6vyJopuqFFNROfQTW/JUw==" saltValue="IctfdGJb5tOTpq+KPi9vww==" spinCount="100000" sqref="AF2011:AG2011" name="Rango2_88_39_1_18"/>
    <protectedRange algorithmName="SHA-512" hashValue="NUll9P9xh7KbSfMYpMxsRZLfDw/y/AzW2LSWlpXVscBDqiAxmzo71xjs+a2lh+jRa7pceOC849slke4+ZKx8LA==" saltValue="8qbkKpQ+CiQuLnqgShNvXA==" spinCount="100000" sqref="U2011" name="Rango2_88_6_1_17"/>
    <protectedRange algorithmName="SHA-512" hashValue="XZw03RosI/l0z9FxmTtF29EdZ7P+4+ybhqoaAAUmURojSR5XbGfjC4f2i8gMqfY+RI9JvfdCA6PSh9TduXfUxA==" saltValue="5TPtLq2WoiRSae/yaDPnTw==" spinCount="100000" sqref="S2011:T2011 V2011:Y2011 AA2011:AB2011" name="Rango2_99_4_21"/>
    <protectedRange algorithmName="SHA-512" hashValue="AYYX88LSDB6RDNMvSqt0KPGWPjBqTk56tMxTOlv5QD61MGTKAAQnSnudvNDWPN0Bbllh2qRQC+P5uq7goxjdrw==" saltValue="i/iPMewnks1FoXYOjKMEVg==" spinCount="100000" sqref="AC2011" name="Rango2_87_6_1_1_2"/>
    <protectedRange algorithmName="SHA-512" hashValue="fMbmUM1DQ7FuAPRNvFL5mPdHUYjQnlLFhkuaxvHguaqR7aWyDxcmJs0jLYQfQKY+oyhsMb4Lew4VL6i7um3/ew==" saltValue="ydaTm0CeH8+/cYqoL/AMaQ==" spinCount="100000" sqref="AV2011 AX2011:BA2011" name="Rango2_88_91_1_20"/>
    <protectedRange algorithmName="SHA-512" hashValue="CHipOQaT63FWw628cQcXXJRZlrbNZ7OgmnEbDx38UmmH7z19GRYEzXFiVOzHAy1OAaAbST7g2bHZHDKQp2qm3w==" saltValue="iRVuL+373yLHv0ZHzS9qog==" spinCount="100000" sqref="AM2011" name="Rango2_88_7_5_2_15"/>
    <protectedRange algorithmName="SHA-512" hashValue="NkG6oHuDGvGBEiLAAq8MEJHEfLQUMyjihfH+DBXhT+eQW0r1yri7tOJEFRM9nbOejjjXiviq9RFo7KB7wF+xJA==" saltValue="bpjB0AAANu2X/PeR3eiFkA==" spinCount="100000" sqref="AN2011:AT2011" name="Rango2_88_65_1_17"/>
    <protectedRange algorithmName="SHA-512" hashValue="RQ91b7oAw60DVtcgB2vRpial2kSdzJx5guGCTYUwXYkKrtrUHfiYnLf9R+SNpYXlJDYpyEJLhcWwP0EqNN86dQ==" saltValue="W3RbH3zrcY9sy39xNwXNxg==" spinCount="100000" sqref="BW2011:BZ2011" name="Rango2_88_99_2_17"/>
    <protectedRange algorithmName="SHA-512" hashValue="XZw03RosI/l0z9FxmTtF29EdZ7P+4+ybhqoaAAUmURojSR5XbGfjC4f2i8gMqfY+RI9JvfdCA6PSh9TduXfUxA==" saltValue="5TPtLq2WoiRSae/yaDPnTw==" spinCount="100000" sqref="CA2011:CC2011 BS2011:BV2011" name="Rango2_99_10_18"/>
    <protectedRange algorithmName="SHA-512" hashValue="XZw03RosI/l0z9FxmTtF29EdZ7P+4+ybhqoaAAUmURojSR5XbGfjC4f2i8gMqfY+RI9JvfdCA6PSh9TduXfUxA==" saltValue="5TPtLq2WoiRSae/yaDPnTw==" spinCount="100000" sqref="CF2011:CG2011" name="Rango2_99_11_16"/>
    <protectedRange algorithmName="SHA-512" hashValue="XZw03RosI/l0z9FxmTtF29EdZ7P+4+ybhqoaAAUmURojSR5XbGfjC4f2i8gMqfY+RI9JvfdCA6PSh9TduXfUxA==" saltValue="5TPtLq2WoiRSae/yaDPnTw==" spinCount="100000" sqref="CK2011:CL2011" name="Rango2_99_12_19"/>
    <protectedRange algorithmName="SHA-512" hashValue="XZw03RosI/l0z9FxmTtF29EdZ7P+4+ybhqoaAAUmURojSR5XbGfjC4f2i8gMqfY+RI9JvfdCA6PSh9TduXfUxA==" saltValue="5TPtLq2WoiRSae/yaDPnTw==" spinCount="100000" sqref="CQ2011:CR2011" name="Rango2_99_14_21"/>
    <protectedRange algorithmName="SHA-512" hashValue="XZw03RosI/l0z9FxmTtF29EdZ7P+4+ybhqoaAAUmURojSR5XbGfjC4f2i8gMqfY+RI9JvfdCA6PSh9TduXfUxA==" saltValue="5TPtLq2WoiRSae/yaDPnTw==" spinCount="100000" sqref="CT2011:CU2011" name="Rango2_99_15_20"/>
    <protectedRange algorithmName="SHA-512" hashValue="XZw03RosI/l0z9FxmTtF29EdZ7P+4+ybhqoaAAUmURojSR5XbGfjC4f2i8gMqfY+RI9JvfdCA6PSh9TduXfUxA==" saltValue="5TPtLq2WoiRSae/yaDPnTw==" spinCount="100000" sqref="DB2011:DO2011" name="Rango2_99_17_22"/>
    <protectedRange algorithmName="SHA-512" hashValue="XZw03RosI/l0z9FxmTtF29EdZ7P+4+ybhqoaAAUmURojSR5XbGfjC4f2i8gMqfY+RI9JvfdCA6PSh9TduXfUxA==" saltValue="5TPtLq2WoiRSae/yaDPnTw==" spinCount="100000" sqref="P2012:P2013" name="Rango2_99_2_21"/>
    <protectedRange algorithmName="SHA-512" hashValue="fPHvtIAf3pQeZUoAI9C2/vdXMHBpqqEq+67P5Ypyu4+9IWqs3yc9TZcMWQ0THLxUwqseQPyVvakuYFtCwJHsxA==" saltValue="QHIogSs2PrwAfdqa9PAOFQ==" spinCount="100000" sqref="AD2012:AD2013" name="Rango2_88_5_5_1_17"/>
    <protectedRange algorithmName="SHA-512" hashValue="LEEeiU6pKqm7TAP46VGlz0q+evvFwpT/0iLpRuWuQ7MacbP0OGL1/FSmrIEOg2rb6M+Jla2bPbVWiGag27j87w==" saltValue="HEVt+pS5OloNDlqSnzGLLw==" spinCount="100000" sqref="AJ2012:AJ2013" name="Rango2_8_7_1_20"/>
    <protectedRange algorithmName="SHA-512" hashValue="q2z5hEFmXS0v2chiPTC/VCoDWNlnhp+Xe6Ybfxe48vIsnB/KTJQxJv+pFUnCXfZ9T6vyJopuqFFNROfQTW/JUw==" saltValue="IctfdGJb5tOTpq+KPi9vww==" spinCount="100000" sqref="AF2012:AG2013" name="Rango2_88_39_1_19"/>
    <protectedRange algorithmName="SHA-512" hashValue="NUll9P9xh7KbSfMYpMxsRZLfDw/y/AzW2LSWlpXVscBDqiAxmzo71xjs+a2lh+jRa7pceOC849slke4+ZKx8LA==" saltValue="8qbkKpQ+CiQuLnqgShNvXA==" spinCount="100000" sqref="U2012:U2013" name="Rango2_88_6_1_18"/>
    <protectedRange algorithmName="SHA-512" hashValue="XZw03RosI/l0z9FxmTtF29EdZ7P+4+ybhqoaAAUmURojSR5XbGfjC4f2i8gMqfY+RI9JvfdCA6PSh9TduXfUxA==" saltValue="5TPtLq2WoiRSae/yaDPnTw==" spinCount="100000" sqref="S2012:T2013 V2012:Y2013 AA2012:AB2013" name="Rango2_99_4_22"/>
    <protectedRange algorithmName="SHA-512" hashValue="fMbmUM1DQ7FuAPRNvFL5mPdHUYjQnlLFhkuaxvHguaqR7aWyDxcmJs0jLYQfQKY+oyhsMb4Lew4VL6i7um3/ew==" saltValue="ydaTm0CeH8+/cYqoL/AMaQ==" spinCount="100000" sqref="AV2012:AV2013 AX2012:BA2013" name="Rango2_88_91_1_21"/>
    <protectedRange algorithmName="SHA-512" hashValue="CHipOQaT63FWw628cQcXXJRZlrbNZ7OgmnEbDx38UmmH7z19GRYEzXFiVOzHAy1OAaAbST7g2bHZHDKQp2qm3w==" saltValue="iRVuL+373yLHv0ZHzS9qog==" spinCount="100000" sqref="AM2012:AM2013" name="Rango2_88_7_5_2_16"/>
    <protectedRange algorithmName="SHA-512" hashValue="NkG6oHuDGvGBEiLAAq8MEJHEfLQUMyjihfH+DBXhT+eQW0r1yri7tOJEFRM9nbOejjjXiviq9RFo7KB7wF+xJA==" saltValue="bpjB0AAANu2X/PeR3eiFkA==" spinCount="100000" sqref="AN2012:AT2013" name="Rango2_88_65_1_18"/>
    <protectedRange algorithmName="SHA-512" hashValue="RQ91b7oAw60DVtcgB2vRpial2kSdzJx5guGCTYUwXYkKrtrUHfiYnLf9R+SNpYXlJDYpyEJLhcWwP0EqNN86dQ==" saltValue="W3RbH3zrcY9sy39xNwXNxg==" spinCount="100000" sqref="BW2012:BZ2013" name="Rango2_88_99_2_18"/>
    <protectedRange algorithmName="SHA-512" hashValue="XZw03RosI/l0z9FxmTtF29EdZ7P+4+ybhqoaAAUmURojSR5XbGfjC4f2i8gMqfY+RI9JvfdCA6PSh9TduXfUxA==" saltValue="5TPtLq2WoiRSae/yaDPnTw==" spinCount="100000" sqref="CA2012:CC2013 BS2012:BV2013" name="Rango2_99_10_19"/>
    <protectedRange algorithmName="SHA-512" hashValue="XZw03RosI/l0z9FxmTtF29EdZ7P+4+ybhqoaAAUmURojSR5XbGfjC4f2i8gMqfY+RI9JvfdCA6PSh9TduXfUxA==" saltValue="5TPtLq2WoiRSae/yaDPnTw==" spinCount="100000" sqref="CF2012:CG2013" name="Rango2_99_11_17"/>
    <protectedRange algorithmName="SHA-512" hashValue="XZw03RosI/l0z9FxmTtF29EdZ7P+4+ybhqoaAAUmURojSR5XbGfjC4f2i8gMqfY+RI9JvfdCA6PSh9TduXfUxA==" saltValue="5TPtLq2WoiRSae/yaDPnTw==" spinCount="100000" sqref="CK2012:CL2013" name="Rango2_99_12_20"/>
    <protectedRange algorithmName="SHA-512" hashValue="XZw03RosI/l0z9FxmTtF29EdZ7P+4+ybhqoaAAUmURojSR5XbGfjC4f2i8gMqfY+RI9JvfdCA6PSh9TduXfUxA==" saltValue="5TPtLq2WoiRSae/yaDPnTw==" spinCount="100000" sqref="CQ2012:CR2013" name="Rango2_99_14_22"/>
    <protectedRange algorithmName="SHA-512" hashValue="XZw03RosI/l0z9FxmTtF29EdZ7P+4+ybhqoaAAUmURojSR5XbGfjC4f2i8gMqfY+RI9JvfdCA6PSh9TduXfUxA==" saltValue="5TPtLq2WoiRSae/yaDPnTw==" spinCount="100000" sqref="CT2012:CU2013" name="Rango2_99_15_21"/>
    <protectedRange algorithmName="SHA-512" hashValue="XZw03RosI/l0z9FxmTtF29EdZ7P+4+ybhqoaAAUmURojSR5XbGfjC4f2i8gMqfY+RI9JvfdCA6PSh9TduXfUxA==" saltValue="5TPtLq2WoiRSae/yaDPnTw==" spinCount="100000" sqref="DB2012:DO2013" name="Rango2_99_17_23"/>
    <protectedRange algorithmName="SHA-512" hashValue="XZw03RosI/l0z9FxmTtF29EdZ7P+4+ybhqoaAAUmURojSR5XbGfjC4f2i8gMqfY+RI9JvfdCA6PSh9TduXfUxA==" saltValue="5TPtLq2WoiRSae/yaDPnTw==" spinCount="100000" sqref="P2014" name="Rango2_99_2_22"/>
    <protectedRange algorithmName="SHA-512" hashValue="fPHvtIAf3pQeZUoAI9C2/vdXMHBpqqEq+67P5Ypyu4+9IWqs3yc9TZcMWQ0THLxUwqseQPyVvakuYFtCwJHsxA==" saltValue="QHIogSs2PrwAfdqa9PAOFQ==" spinCount="100000" sqref="AD2014" name="Rango2_88_5_5_1_18"/>
    <protectedRange algorithmName="SHA-512" hashValue="LEEeiU6pKqm7TAP46VGlz0q+evvFwpT/0iLpRuWuQ7MacbP0OGL1/FSmrIEOg2rb6M+Jla2bPbVWiGag27j87w==" saltValue="HEVt+pS5OloNDlqSnzGLLw==" spinCount="100000" sqref="AJ2014" name="Rango2_8_7_1_21"/>
    <protectedRange algorithmName="SHA-512" hashValue="q2z5hEFmXS0v2chiPTC/VCoDWNlnhp+Xe6Ybfxe48vIsnB/KTJQxJv+pFUnCXfZ9T6vyJopuqFFNROfQTW/JUw==" saltValue="IctfdGJb5tOTpq+KPi9vww==" spinCount="100000" sqref="AF2014:AG2014" name="Rango2_88_39_1_20"/>
    <protectedRange algorithmName="SHA-512" hashValue="NUll9P9xh7KbSfMYpMxsRZLfDw/y/AzW2LSWlpXVscBDqiAxmzo71xjs+a2lh+jRa7pceOC849slke4+ZKx8LA==" saltValue="8qbkKpQ+CiQuLnqgShNvXA==" spinCount="100000" sqref="U2014" name="Rango2_88_6_1_19"/>
    <protectedRange algorithmName="SHA-512" hashValue="XZw03RosI/l0z9FxmTtF29EdZ7P+4+ybhqoaAAUmURojSR5XbGfjC4f2i8gMqfY+RI9JvfdCA6PSh9TduXfUxA==" saltValue="5TPtLq2WoiRSae/yaDPnTw==" spinCount="100000" sqref="S2014:T2014 V2014:AB2014" name="Rango2_99_4_23"/>
    <protectedRange algorithmName="SHA-512" hashValue="fMbmUM1DQ7FuAPRNvFL5mPdHUYjQnlLFhkuaxvHguaqR7aWyDxcmJs0jLYQfQKY+oyhsMb4Lew4VL6i7um3/ew==" saltValue="ydaTm0CeH8+/cYqoL/AMaQ==" spinCount="100000" sqref="AV2014 AX2014:BA2014" name="Rango2_88_91_1_22"/>
    <protectedRange algorithmName="SHA-512" hashValue="CHipOQaT63FWw628cQcXXJRZlrbNZ7OgmnEbDx38UmmH7z19GRYEzXFiVOzHAy1OAaAbST7g2bHZHDKQp2qm3w==" saltValue="iRVuL+373yLHv0ZHzS9qog==" spinCount="100000" sqref="AM2014" name="Rango2_88_7_5_2_17"/>
    <protectedRange algorithmName="SHA-512" hashValue="NkG6oHuDGvGBEiLAAq8MEJHEfLQUMyjihfH+DBXhT+eQW0r1yri7tOJEFRM9nbOejjjXiviq9RFo7KB7wF+xJA==" saltValue="bpjB0AAANu2X/PeR3eiFkA==" spinCount="100000" sqref="AN2014:AT2014" name="Rango2_88_65_1_19"/>
    <protectedRange algorithmName="SHA-512" hashValue="RQ91b7oAw60DVtcgB2vRpial2kSdzJx5guGCTYUwXYkKrtrUHfiYnLf9R+SNpYXlJDYpyEJLhcWwP0EqNN86dQ==" saltValue="W3RbH3zrcY9sy39xNwXNxg==" spinCount="100000" sqref="BW2014:BZ2014" name="Rango2_88_99_2_19"/>
    <protectedRange algorithmName="SHA-512" hashValue="XZw03RosI/l0z9FxmTtF29EdZ7P+4+ybhqoaAAUmURojSR5XbGfjC4f2i8gMqfY+RI9JvfdCA6PSh9TduXfUxA==" saltValue="5TPtLq2WoiRSae/yaDPnTw==" spinCount="100000" sqref="CA2014:CC2014 BS2014:BV2014" name="Rango2_99_10_20"/>
    <protectedRange algorithmName="SHA-512" hashValue="XZw03RosI/l0z9FxmTtF29EdZ7P+4+ybhqoaAAUmURojSR5XbGfjC4f2i8gMqfY+RI9JvfdCA6PSh9TduXfUxA==" saltValue="5TPtLq2WoiRSae/yaDPnTw==" spinCount="100000" sqref="CF2014:CG2014" name="Rango2_99_11_18"/>
    <protectedRange algorithmName="SHA-512" hashValue="XZw03RosI/l0z9FxmTtF29EdZ7P+4+ybhqoaAAUmURojSR5XbGfjC4f2i8gMqfY+RI9JvfdCA6PSh9TduXfUxA==" saltValue="5TPtLq2WoiRSae/yaDPnTw==" spinCount="100000" sqref="CK2014:CL2014" name="Rango2_99_12_21"/>
    <protectedRange algorithmName="SHA-512" hashValue="XZw03RosI/l0z9FxmTtF29EdZ7P+4+ybhqoaAAUmURojSR5XbGfjC4f2i8gMqfY+RI9JvfdCA6PSh9TduXfUxA==" saltValue="5TPtLq2WoiRSae/yaDPnTw==" spinCount="100000" sqref="CQ2014:CR2014" name="Rango2_99_14_23"/>
    <protectedRange algorithmName="SHA-512" hashValue="XZw03RosI/l0z9FxmTtF29EdZ7P+4+ybhqoaAAUmURojSR5XbGfjC4f2i8gMqfY+RI9JvfdCA6PSh9TduXfUxA==" saltValue="5TPtLq2WoiRSae/yaDPnTw==" spinCount="100000" sqref="CT2014:CU2014" name="Rango2_99_15_22"/>
    <protectedRange algorithmName="SHA-512" hashValue="XZw03RosI/l0z9FxmTtF29EdZ7P+4+ybhqoaAAUmURojSR5XbGfjC4f2i8gMqfY+RI9JvfdCA6PSh9TduXfUxA==" saltValue="5TPtLq2WoiRSae/yaDPnTw==" spinCount="100000" sqref="DB2014:DO2014" name="Rango2_99_17_24"/>
    <protectedRange algorithmName="SHA-512" hashValue="XZw03RosI/l0z9FxmTtF29EdZ7P+4+ybhqoaAAUmURojSR5XbGfjC4f2i8gMqfY+RI9JvfdCA6PSh9TduXfUxA==" saltValue="5TPtLq2WoiRSae/yaDPnTw==" spinCount="100000" sqref="P2015" name="Rango2_99_2_23"/>
    <protectedRange algorithmName="SHA-512" hashValue="fPHvtIAf3pQeZUoAI9C2/vdXMHBpqqEq+67P5Ypyu4+9IWqs3yc9TZcMWQ0THLxUwqseQPyVvakuYFtCwJHsxA==" saltValue="QHIogSs2PrwAfdqa9PAOFQ==" spinCount="100000" sqref="AD2015" name="Rango2_88_5_5_1_19"/>
    <protectedRange algorithmName="SHA-512" hashValue="LEEeiU6pKqm7TAP46VGlz0q+evvFwpT/0iLpRuWuQ7MacbP0OGL1/FSmrIEOg2rb6M+Jla2bPbVWiGag27j87w==" saltValue="HEVt+pS5OloNDlqSnzGLLw==" spinCount="100000" sqref="AJ2015" name="Rango2_8_7_1_22"/>
    <protectedRange algorithmName="SHA-512" hashValue="q2z5hEFmXS0v2chiPTC/VCoDWNlnhp+Xe6Ybfxe48vIsnB/KTJQxJv+pFUnCXfZ9T6vyJopuqFFNROfQTW/JUw==" saltValue="IctfdGJb5tOTpq+KPi9vww==" spinCount="100000" sqref="AF2015:AG2015" name="Rango2_88_39_1_21"/>
    <protectedRange algorithmName="SHA-512" hashValue="NUll9P9xh7KbSfMYpMxsRZLfDw/y/AzW2LSWlpXVscBDqiAxmzo71xjs+a2lh+jRa7pceOC849slke4+ZKx8LA==" saltValue="8qbkKpQ+CiQuLnqgShNvXA==" spinCount="100000" sqref="U2015" name="Rango2_88_6_1_20"/>
    <protectedRange algorithmName="SHA-512" hashValue="XZw03RosI/l0z9FxmTtF29EdZ7P+4+ybhqoaAAUmURojSR5XbGfjC4f2i8gMqfY+RI9JvfdCA6PSh9TduXfUxA==" saltValue="5TPtLq2WoiRSae/yaDPnTw==" spinCount="100000" sqref="S2015:T2015 V2015:Y2015 AA2015:AB2015" name="Rango2_99_4_24"/>
    <protectedRange algorithmName="SHA-512" hashValue="XZw03RosI/l0z9FxmTtF29EdZ7P+4+ybhqoaAAUmURojSR5XbGfjC4f2i8gMqfY+RI9JvfdCA6PSh9TduXfUxA==" saltValue="5TPtLq2WoiRSae/yaDPnTw==" spinCount="100000" sqref="Z2015" name="Rango2_99_2_5_1"/>
    <protectedRange algorithmName="SHA-512" hashValue="fMbmUM1DQ7FuAPRNvFL5mPdHUYjQnlLFhkuaxvHguaqR7aWyDxcmJs0jLYQfQKY+oyhsMb4Lew4VL6i7um3/ew==" saltValue="ydaTm0CeH8+/cYqoL/AMaQ==" spinCount="100000" sqref="AV2015 AX2015:BA2015" name="Rango2_88_91_1_23"/>
    <protectedRange algorithmName="SHA-512" hashValue="CHipOQaT63FWw628cQcXXJRZlrbNZ7OgmnEbDx38UmmH7z19GRYEzXFiVOzHAy1OAaAbST7g2bHZHDKQp2qm3w==" saltValue="iRVuL+373yLHv0ZHzS9qog==" spinCount="100000" sqref="AM2015" name="Rango2_88_7_5_2_18"/>
    <protectedRange algorithmName="SHA-512" hashValue="NkG6oHuDGvGBEiLAAq8MEJHEfLQUMyjihfH+DBXhT+eQW0r1yri7tOJEFRM9nbOejjjXiviq9RFo7KB7wF+xJA==" saltValue="bpjB0AAANu2X/PeR3eiFkA==" spinCount="100000" sqref="AN2015:AT2015" name="Rango2_88_65_1_20"/>
    <protectedRange algorithmName="SHA-512" hashValue="RQ91b7oAw60DVtcgB2vRpial2kSdzJx5guGCTYUwXYkKrtrUHfiYnLf9R+SNpYXlJDYpyEJLhcWwP0EqNN86dQ==" saltValue="W3RbH3zrcY9sy39xNwXNxg==" spinCount="100000" sqref="BW2015:BZ2015" name="Rango2_88_99_2_20"/>
    <protectedRange algorithmName="SHA-512" hashValue="XZw03RosI/l0z9FxmTtF29EdZ7P+4+ybhqoaAAUmURojSR5XbGfjC4f2i8gMqfY+RI9JvfdCA6PSh9TduXfUxA==" saltValue="5TPtLq2WoiRSae/yaDPnTw==" spinCount="100000" sqref="CA2015:CC2015 BS2015:BV2015" name="Rango2_99_10_21"/>
    <protectedRange algorithmName="SHA-512" hashValue="XZw03RosI/l0z9FxmTtF29EdZ7P+4+ybhqoaAAUmURojSR5XbGfjC4f2i8gMqfY+RI9JvfdCA6PSh9TduXfUxA==" saltValue="5TPtLq2WoiRSae/yaDPnTw==" spinCount="100000" sqref="CF2015:CG2015" name="Rango2_99_11_19"/>
    <protectedRange algorithmName="SHA-512" hashValue="XZw03RosI/l0z9FxmTtF29EdZ7P+4+ybhqoaAAUmURojSR5XbGfjC4f2i8gMqfY+RI9JvfdCA6PSh9TduXfUxA==" saltValue="5TPtLq2WoiRSae/yaDPnTw==" spinCount="100000" sqref="CK2015:CL2015" name="Rango2_99_12_22"/>
    <protectedRange algorithmName="SHA-512" hashValue="XZw03RosI/l0z9FxmTtF29EdZ7P+4+ybhqoaAAUmURojSR5XbGfjC4f2i8gMqfY+RI9JvfdCA6PSh9TduXfUxA==" saltValue="5TPtLq2WoiRSae/yaDPnTw==" spinCount="100000" sqref="CQ2015:CR2015" name="Rango2_99_14_24"/>
    <protectedRange algorithmName="SHA-512" hashValue="XZw03RosI/l0z9FxmTtF29EdZ7P+4+ybhqoaAAUmURojSR5XbGfjC4f2i8gMqfY+RI9JvfdCA6PSh9TduXfUxA==" saltValue="5TPtLq2WoiRSae/yaDPnTw==" spinCount="100000" sqref="CT2015:CU2015" name="Rango2_99_15_23"/>
    <protectedRange algorithmName="SHA-512" hashValue="XZw03RosI/l0z9FxmTtF29EdZ7P+4+ybhqoaAAUmURojSR5XbGfjC4f2i8gMqfY+RI9JvfdCA6PSh9TduXfUxA==" saltValue="5TPtLq2WoiRSae/yaDPnTw==" spinCount="100000" sqref="DB2015:DO2015" name="Rango2_99_17_25"/>
    <protectedRange algorithmName="SHA-512" hashValue="XZw03RosI/l0z9FxmTtF29EdZ7P+4+ybhqoaAAUmURojSR5XbGfjC4f2i8gMqfY+RI9JvfdCA6PSh9TduXfUxA==" saltValue="5TPtLq2WoiRSae/yaDPnTw==" spinCount="100000" sqref="P2016" name="Rango2_99_2_24"/>
    <protectedRange algorithmName="SHA-512" hashValue="fPHvtIAf3pQeZUoAI9C2/vdXMHBpqqEq+67P5Ypyu4+9IWqs3yc9TZcMWQ0THLxUwqseQPyVvakuYFtCwJHsxA==" saltValue="QHIogSs2PrwAfdqa9PAOFQ==" spinCount="100000" sqref="AD2016" name="Rango2_88_5_5_1_20"/>
    <protectedRange algorithmName="SHA-512" hashValue="LEEeiU6pKqm7TAP46VGlz0q+evvFwpT/0iLpRuWuQ7MacbP0OGL1/FSmrIEOg2rb6M+Jla2bPbVWiGag27j87w==" saltValue="HEVt+pS5OloNDlqSnzGLLw==" spinCount="100000" sqref="AJ2016" name="Rango2_8_7_1_23"/>
    <protectedRange algorithmName="SHA-512" hashValue="q2z5hEFmXS0v2chiPTC/VCoDWNlnhp+Xe6Ybfxe48vIsnB/KTJQxJv+pFUnCXfZ9T6vyJopuqFFNROfQTW/JUw==" saltValue="IctfdGJb5tOTpq+KPi9vww==" spinCount="100000" sqref="AF2016:AG2016" name="Rango2_88_39_1_22"/>
    <protectedRange algorithmName="SHA-512" hashValue="NUll9P9xh7KbSfMYpMxsRZLfDw/y/AzW2LSWlpXVscBDqiAxmzo71xjs+a2lh+jRa7pceOC849slke4+ZKx8LA==" saltValue="8qbkKpQ+CiQuLnqgShNvXA==" spinCount="100000" sqref="U2016" name="Rango2_88_6_1_21"/>
    <protectedRange algorithmName="SHA-512" hashValue="XZw03RosI/l0z9FxmTtF29EdZ7P+4+ybhqoaAAUmURojSR5XbGfjC4f2i8gMqfY+RI9JvfdCA6PSh9TduXfUxA==" saltValue="5TPtLq2WoiRSae/yaDPnTw==" spinCount="100000" sqref="S2016:T2016 V2016:Y2016 AA2016:AB2016" name="Rango2_99_4_25"/>
    <protectedRange algorithmName="SHA-512" hashValue="XZw03RosI/l0z9FxmTtF29EdZ7P+4+ybhqoaAAUmURojSR5XbGfjC4f2i8gMqfY+RI9JvfdCA6PSh9TduXfUxA==" saltValue="5TPtLq2WoiRSae/yaDPnTw==" spinCount="100000" sqref="Z2016" name="Rango2_99_2_3_1"/>
    <protectedRange algorithmName="SHA-512" hashValue="fMbmUM1DQ7FuAPRNvFL5mPdHUYjQnlLFhkuaxvHguaqR7aWyDxcmJs0jLYQfQKY+oyhsMb4Lew4VL6i7um3/ew==" saltValue="ydaTm0CeH8+/cYqoL/AMaQ==" spinCount="100000" sqref="AV2016 AX2016:BA2016" name="Rango2_88_91_1_24"/>
    <protectedRange algorithmName="SHA-512" hashValue="CHipOQaT63FWw628cQcXXJRZlrbNZ7OgmnEbDx38UmmH7z19GRYEzXFiVOzHAy1OAaAbST7g2bHZHDKQp2qm3w==" saltValue="iRVuL+373yLHv0ZHzS9qog==" spinCount="100000" sqref="AM2016" name="Rango2_88_7_5_2_19"/>
    <protectedRange algorithmName="SHA-512" hashValue="NkG6oHuDGvGBEiLAAq8MEJHEfLQUMyjihfH+DBXhT+eQW0r1yri7tOJEFRM9nbOejjjXiviq9RFo7KB7wF+xJA==" saltValue="bpjB0AAANu2X/PeR3eiFkA==" spinCount="100000" sqref="AN2016:AT2016" name="Rango2_88_65_1_21"/>
    <protectedRange algorithmName="SHA-512" hashValue="RQ91b7oAw60DVtcgB2vRpial2kSdzJx5guGCTYUwXYkKrtrUHfiYnLf9R+SNpYXlJDYpyEJLhcWwP0EqNN86dQ==" saltValue="W3RbH3zrcY9sy39xNwXNxg==" spinCount="100000" sqref="BW2016:BZ2016" name="Rango2_88_99_2_21"/>
    <protectedRange algorithmName="SHA-512" hashValue="XZw03RosI/l0z9FxmTtF29EdZ7P+4+ybhqoaAAUmURojSR5XbGfjC4f2i8gMqfY+RI9JvfdCA6PSh9TduXfUxA==" saltValue="5TPtLq2WoiRSae/yaDPnTw==" spinCount="100000" sqref="CA2016:CC2016 BS2016:BV2016" name="Rango2_99_10_22"/>
    <protectedRange algorithmName="SHA-512" hashValue="XZw03RosI/l0z9FxmTtF29EdZ7P+4+ybhqoaAAUmURojSR5XbGfjC4f2i8gMqfY+RI9JvfdCA6PSh9TduXfUxA==" saltValue="5TPtLq2WoiRSae/yaDPnTw==" spinCount="100000" sqref="CF2016:CG2016" name="Rango2_99_11_20"/>
    <protectedRange algorithmName="SHA-512" hashValue="XZw03RosI/l0z9FxmTtF29EdZ7P+4+ybhqoaAAUmURojSR5XbGfjC4f2i8gMqfY+RI9JvfdCA6PSh9TduXfUxA==" saltValue="5TPtLq2WoiRSae/yaDPnTw==" spinCount="100000" sqref="CK2016:CL2016" name="Rango2_99_12_23"/>
    <protectedRange algorithmName="SHA-512" hashValue="XZw03RosI/l0z9FxmTtF29EdZ7P+4+ybhqoaAAUmURojSR5XbGfjC4f2i8gMqfY+RI9JvfdCA6PSh9TduXfUxA==" saltValue="5TPtLq2WoiRSae/yaDPnTw==" spinCount="100000" sqref="CQ2016:CR2016" name="Rango2_99_14_25"/>
    <protectedRange algorithmName="SHA-512" hashValue="XZw03RosI/l0z9FxmTtF29EdZ7P+4+ybhqoaAAUmURojSR5XbGfjC4f2i8gMqfY+RI9JvfdCA6PSh9TduXfUxA==" saltValue="5TPtLq2WoiRSae/yaDPnTw==" spinCount="100000" sqref="CT2016:CU2016" name="Rango2_99_15_24"/>
    <protectedRange algorithmName="SHA-512" hashValue="XZw03RosI/l0z9FxmTtF29EdZ7P+4+ybhqoaAAUmURojSR5XbGfjC4f2i8gMqfY+RI9JvfdCA6PSh9TduXfUxA==" saltValue="5TPtLq2WoiRSae/yaDPnTw==" spinCount="100000" sqref="DB2016:DO2016" name="Rango2_99_17_26"/>
    <protectedRange algorithmName="SHA-512" hashValue="XZw03RosI/l0z9FxmTtF29EdZ7P+4+ybhqoaAAUmURojSR5XbGfjC4f2i8gMqfY+RI9JvfdCA6PSh9TduXfUxA==" saltValue="5TPtLq2WoiRSae/yaDPnTw==" spinCount="100000" sqref="P2017" name="Rango2_99_2_25"/>
    <protectedRange algorithmName="SHA-512" hashValue="fPHvtIAf3pQeZUoAI9C2/vdXMHBpqqEq+67P5Ypyu4+9IWqs3yc9TZcMWQ0THLxUwqseQPyVvakuYFtCwJHsxA==" saltValue="QHIogSs2PrwAfdqa9PAOFQ==" spinCount="100000" sqref="AD2017" name="Rango2_88_5_5_1_21"/>
    <protectedRange algorithmName="SHA-512" hashValue="LEEeiU6pKqm7TAP46VGlz0q+evvFwpT/0iLpRuWuQ7MacbP0OGL1/FSmrIEOg2rb6M+Jla2bPbVWiGag27j87w==" saltValue="HEVt+pS5OloNDlqSnzGLLw==" spinCount="100000" sqref="AJ2017" name="Rango2_8_7_1_24"/>
    <protectedRange algorithmName="SHA-512" hashValue="q2z5hEFmXS0v2chiPTC/VCoDWNlnhp+Xe6Ybfxe48vIsnB/KTJQxJv+pFUnCXfZ9T6vyJopuqFFNROfQTW/JUw==" saltValue="IctfdGJb5tOTpq+KPi9vww==" spinCount="100000" sqref="AF2017:AG2017" name="Rango2_88_39_1_23"/>
    <protectedRange algorithmName="SHA-512" hashValue="NUll9P9xh7KbSfMYpMxsRZLfDw/y/AzW2LSWlpXVscBDqiAxmzo71xjs+a2lh+jRa7pceOC849slke4+ZKx8LA==" saltValue="8qbkKpQ+CiQuLnqgShNvXA==" spinCount="100000" sqref="U2017" name="Rango2_88_6_1_22"/>
    <protectedRange algorithmName="SHA-512" hashValue="XZw03RosI/l0z9FxmTtF29EdZ7P+4+ybhqoaAAUmURojSR5XbGfjC4f2i8gMqfY+RI9JvfdCA6PSh9TduXfUxA==" saltValue="5TPtLq2WoiRSae/yaDPnTw==" spinCount="100000" sqref="S2017:T2017 V2017:Y2017 AA2017:AB2017" name="Rango2_99_4_26"/>
    <protectedRange algorithmName="SHA-512" hashValue="XZw03RosI/l0z9FxmTtF29EdZ7P+4+ybhqoaAAUmURojSR5XbGfjC4f2i8gMqfY+RI9JvfdCA6PSh9TduXfUxA==" saltValue="5TPtLq2WoiRSae/yaDPnTw==" spinCount="100000" sqref="Z2017" name="Rango2_99_5_8"/>
    <protectedRange algorithmName="SHA-512" hashValue="fMbmUM1DQ7FuAPRNvFL5mPdHUYjQnlLFhkuaxvHguaqR7aWyDxcmJs0jLYQfQKY+oyhsMb4Lew4VL6i7um3/ew==" saltValue="ydaTm0CeH8+/cYqoL/AMaQ==" spinCount="100000" sqref="AV2017 AX2017:BA2017" name="Rango2_88_91_1_25"/>
    <protectedRange algorithmName="SHA-512" hashValue="CHipOQaT63FWw628cQcXXJRZlrbNZ7OgmnEbDx38UmmH7z19GRYEzXFiVOzHAy1OAaAbST7g2bHZHDKQp2qm3w==" saltValue="iRVuL+373yLHv0ZHzS9qog==" spinCount="100000" sqref="AM2017" name="Rango2_88_7_5_2_20"/>
    <protectedRange algorithmName="SHA-512" hashValue="NkG6oHuDGvGBEiLAAq8MEJHEfLQUMyjihfH+DBXhT+eQW0r1yri7tOJEFRM9nbOejjjXiviq9RFo7KB7wF+xJA==" saltValue="bpjB0AAANu2X/PeR3eiFkA==" spinCount="100000" sqref="AN2017:AT2017" name="Rango2_88_65_1_22"/>
    <protectedRange algorithmName="SHA-512" hashValue="RQ91b7oAw60DVtcgB2vRpial2kSdzJx5guGCTYUwXYkKrtrUHfiYnLf9R+SNpYXlJDYpyEJLhcWwP0EqNN86dQ==" saltValue="W3RbH3zrcY9sy39xNwXNxg==" spinCount="100000" sqref="BW2017:BZ2017" name="Rango2_88_99_2_22"/>
    <protectedRange algorithmName="SHA-512" hashValue="XZw03RosI/l0z9FxmTtF29EdZ7P+4+ybhqoaAAUmURojSR5XbGfjC4f2i8gMqfY+RI9JvfdCA6PSh9TduXfUxA==" saltValue="5TPtLq2WoiRSae/yaDPnTw==" spinCount="100000" sqref="CA2017:CC2017 BS2017:BV2017" name="Rango2_99_10_23"/>
    <protectedRange algorithmName="SHA-512" hashValue="XZw03RosI/l0z9FxmTtF29EdZ7P+4+ybhqoaAAUmURojSR5XbGfjC4f2i8gMqfY+RI9JvfdCA6PSh9TduXfUxA==" saltValue="5TPtLq2WoiRSae/yaDPnTw==" spinCount="100000" sqref="CF2017:CG2017" name="Rango2_99_11_21"/>
    <protectedRange algorithmName="SHA-512" hashValue="XZw03RosI/l0z9FxmTtF29EdZ7P+4+ybhqoaAAUmURojSR5XbGfjC4f2i8gMqfY+RI9JvfdCA6PSh9TduXfUxA==" saltValue="5TPtLq2WoiRSae/yaDPnTw==" spinCount="100000" sqref="CK2017:CL2017" name="Rango2_99_12_24"/>
    <protectedRange algorithmName="SHA-512" hashValue="XZw03RosI/l0z9FxmTtF29EdZ7P+4+ybhqoaAAUmURojSR5XbGfjC4f2i8gMqfY+RI9JvfdCA6PSh9TduXfUxA==" saltValue="5TPtLq2WoiRSae/yaDPnTw==" spinCount="100000" sqref="CQ2017:CR2017" name="Rango2_99_14_26"/>
    <protectedRange algorithmName="SHA-512" hashValue="XZw03RosI/l0z9FxmTtF29EdZ7P+4+ybhqoaAAUmURojSR5XbGfjC4f2i8gMqfY+RI9JvfdCA6PSh9TduXfUxA==" saltValue="5TPtLq2WoiRSae/yaDPnTw==" spinCount="100000" sqref="CT2017:CU2017" name="Rango2_99_15_25"/>
    <protectedRange algorithmName="SHA-512" hashValue="XZw03RosI/l0z9FxmTtF29EdZ7P+4+ybhqoaAAUmURojSR5XbGfjC4f2i8gMqfY+RI9JvfdCA6PSh9TduXfUxA==" saltValue="5TPtLq2WoiRSae/yaDPnTw==" spinCount="100000" sqref="DB2017:DO2017" name="Rango2_99_17_27"/>
    <protectedRange algorithmName="SHA-512" hashValue="XZw03RosI/l0z9FxmTtF29EdZ7P+4+ybhqoaAAUmURojSR5XbGfjC4f2i8gMqfY+RI9JvfdCA6PSh9TduXfUxA==" saltValue="5TPtLq2WoiRSae/yaDPnTw==" spinCount="100000" sqref="P2018" name="Rango2_99_2_26"/>
    <protectedRange algorithmName="SHA-512" hashValue="fPHvtIAf3pQeZUoAI9C2/vdXMHBpqqEq+67P5Ypyu4+9IWqs3yc9TZcMWQ0THLxUwqseQPyVvakuYFtCwJHsxA==" saltValue="QHIogSs2PrwAfdqa9PAOFQ==" spinCount="100000" sqref="AD2018" name="Rango2_88_5_5_1_22"/>
    <protectedRange algorithmName="SHA-512" hashValue="LEEeiU6pKqm7TAP46VGlz0q+evvFwpT/0iLpRuWuQ7MacbP0OGL1/FSmrIEOg2rb6M+Jla2bPbVWiGag27j87w==" saltValue="HEVt+pS5OloNDlqSnzGLLw==" spinCount="100000" sqref="AJ2018" name="Rango2_8_7_1_25"/>
    <protectedRange algorithmName="SHA-512" hashValue="q2z5hEFmXS0v2chiPTC/VCoDWNlnhp+Xe6Ybfxe48vIsnB/KTJQxJv+pFUnCXfZ9T6vyJopuqFFNROfQTW/JUw==" saltValue="IctfdGJb5tOTpq+KPi9vww==" spinCount="100000" sqref="AF2018:AG2018" name="Rango2_88_39_1_24"/>
    <protectedRange algorithmName="SHA-512" hashValue="NUll9P9xh7KbSfMYpMxsRZLfDw/y/AzW2LSWlpXVscBDqiAxmzo71xjs+a2lh+jRa7pceOC849slke4+ZKx8LA==" saltValue="8qbkKpQ+CiQuLnqgShNvXA==" spinCount="100000" sqref="U2018" name="Rango2_88_6_1_23"/>
    <protectedRange algorithmName="SHA-512" hashValue="XZw03RosI/l0z9FxmTtF29EdZ7P+4+ybhqoaAAUmURojSR5XbGfjC4f2i8gMqfY+RI9JvfdCA6PSh9TduXfUxA==" saltValue="5TPtLq2WoiRSae/yaDPnTw==" spinCount="100000" sqref="S2018:T2018 V2018:AB2018" name="Rango2_99_4_27"/>
    <protectedRange algorithmName="SHA-512" hashValue="fMbmUM1DQ7FuAPRNvFL5mPdHUYjQnlLFhkuaxvHguaqR7aWyDxcmJs0jLYQfQKY+oyhsMb4Lew4VL6i7um3/ew==" saltValue="ydaTm0CeH8+/cYqoL/AMaQ==" spinCount="100000" sqref="AV2018 AX2018:BA2018" name="Rango2_88_91_1_26"/>
    <protectedRange algorithmName="SHA-512" hashValue="CHipOQaT63FWw628cQcXXJRZlrbNZ7OgmnEbDx38UmmH7z19GRYEzXFiVOzHAy1OAaAbST7g2bHZHDKQp2qm3w==" saltValue="iRVuL+373yLHv0ZHzS9qog==" spinCount="100000" sqref="AM2018" name="Rango2_88_7_5_2_21"/>
    <protectedRange algorithmName="SHA-512" hashValue="NkG6oHuDGvGBEiLAAq8MEJHEfLQUMyjihfH+DBXhT+eQW0r1yri7tOJEFRM9nbOejjjXiviq9RFo7KB7wF+xJA==" saltValue="bpjB0AAANu2X/PeR3eiFkA==" spinCount="100000" sqref="AN2018:AT2018" name="Rango2_88_65_1_23"/>
    <protectedRange algorithmName="SHA-512" hashValue="RQ91b7oAw60DVtcgB2vRpial2kSdzJx5guGCTYUwXYkKrtrUHfiYnLf9R+SNpYXlJDYpyEJLhcWwP0EqNN86dQ==" saltValue="W3RbH3zrcY9sy39xNwXNxg==" spinCount="100000" sqref="BW2018:BZ2018" name="Rango2_88_99_2_23"/>
    <protectedRange algorithmName="SHA-512" hashValue="XZw03RosI/l0z9FxmTtF29EdZ7P+4+ybhqoaAAUmURojSR5XbGfjC4f2i8gMqfY+RI9JvfdCA6PSh9TduXfUxA==" saltValue="5TPtLq2WoiRSae/yaDPnTw==" spinCount="100000" sqref="CA2018:CC2018 BS2018:BV2018" name="Rango2_99_10_24"/>
    <protectedRange algorithmName="SHA-512" hashValue="XZw03RosI/l0z9FxmTtF29EdZ7P+4+ybhqoaAAUmURojSR5XbGfjC4f2i8gMqfY+RI9JvfdCA6PSh9TduXfUxA==" saltValue="5TPtLq2WoiRSae/yaDPnTw==" spinCount="100000" sqref="CF2018:CG2018" name="Rango2_99_11_22"/>
    <protectedRange algorithmName="SHA-512" hashValue="XZw03RosI/l0z9FxmTtF29EdZ7P+4+ybhqoaAAUmURojSR5XbGfjC4f2i8gMqfY+RI9JvfdCA6PSh9TduXfUxA==" saltValue="5TPtLq2WoiRSae/yaDPnTw==" spinCount="100000" sqref="CK2018:CL2018" name="Rango2_99_12_25"/>
    <protectedRange algorithmName="SHA-512" hashValue="XZw03RosI/l0z9FxmTtF29EdZ7P+4+ybhqoaAAUmURojSR5XbGfjC4f2i8gMqfY+RI9JvfdCA6PSh9TduXfUxA==" saltValue="5TPtLq2WoiRSae/yaDPnTw==" spinCount="100000" sqref="CQ2018:CR2018" name="Rango2_99_14_27"/>
    <protectedRange algorithmName="SHA-512" hashValue="XZw03RosI/l0z9FxmTtF29EdZ7P+4+ybhqoaAAUmURojSR5XbGfjC4f2i8gMqfY+RI9JvfdCA6PSh9TduXfUxA==" saltValue="5TPtLq2WoiRSae/yaDPnTw==" spinCount="100000" sqref="CT2018:CU2018" name="Rango2_99_15_26"/>
    <protectedRange algorithmName="SHA-512" hashValue="XZw03RosI/l0z9FxmTtF29EdZ7P+4+ybhqoaAAUmURojSR5XbGfjC4f2i8gMqfY+RI9JvfdCA6PSh9TduXfUxA==" saltValue="5TPtLq2WoiRSae/yaDPnTw==" spinCount="100000" sqref="DB2018:DO2018" name="Rango2_99_17_28"/>
    <protectedRange algorithmName="SHA-512" hashValue="XZw03RosI/l0z9FxmTtF29EdZ7P+4+ybhqoaAAUmURojSR5XbGfjC4f2i8gMqfY+RI9JvfdCA6PSh9TduXfUxA==" saltValue="5TPtLq2WoiRSae/yaDPnTw==" spinCount="100000" sqref="P2019" name="Rango2_99_2_27"/>
    <protectedRange algorithmName="SHA-512" hashValue="fPHvtIAf3pQeZUoAI9C2/vdXMHBpqqEq+67P5Ypyu4+9IWqs3yc9TZcMWQ0THLxUwqseQPyVvakuYFtCwJHsxA==" saltValue="QHIogSs2PrwAfdqa9PAOFQ==" spinCount="100000" sqref="AD2019" name="Rango2_88_5_5_1_23"/>
    <protectedRange algorithmName="SHA-512" hashValue="LEEeiU6pKqm7TAP46VGlz0q+evvFwpT/0iLpRuWuQ7MacbP0OGL1/FSmrIEOg2rb6M+Jla2bPbVWiGag27j87w==" saltValue="HEVt+pS5OloNDlqSnzGLLw==" spinCount="100000" sqref="AJ2019" name="Rango2_8_7_1_26"/>
    <protectedRange algorithmName="SHA-512" hashValue="q2z5hEFmXS0v2chiPTC/VCoDWNlnhp+Xe6Ybfxe48vIsnB/KTJQxJv+pFUnCXfZ9T6vyJopuqFFNROfQTW/JUw==" saltValue="IctfdGJb5tOTpq+KPi9vww==" spinCount="100000" sqref="AF2019:AG2019" name="Rango2_88_39_1_25"/>
    <protectedRange algorithmName="SHA-512" hashValue="NUll9P9xh7KbSfMYpMxsRZLfDw/y/AzW2LSWlpXVscBDqiAxmzo71xjs+a2lh+jRa7pceOC849slke4+ZKx8LA==" saltValue="8qbkKpQ+CiQuLnqgShNvXA==" spinCount="100000" sqref="U2019" name="Rango2_88_6_1_24"/>
    <protectedRange algorithmName="SHA-512" hashValue="XZw03RosI/l0z9FxmTtF29EdZ7P+4+ybhqoaAAUmURojSR5XbGfjC4f2i8gMqfY+RI9JvfdCA6PSh9TduXfUxA==" saltValue="5TPtLq2WoiRSae/yaDPnTw==" spinCount="100000" sqref="S2019:T2019 V2019:Y2019 AA2019:AB2019" name="Rango2_99_4_28"/>
    <protectedRange algorithmName="SHA-512" hashValue="XZw03RosI/l0z9FxmTtF29EdZ7P+4+ybhqoaAAUmURojSR5XbGfjC4f2i8gMqfY+RI9JvfdCA6PSh9TduXfUxA==" saltValue="5TPtLq2WoiRSae/yaDPnTw==" spinCount="100000" sqref="Z2019" name="Rango2_99_3_1_1"/>
    <protectedRange algorithmName="SHA-512" hashValue="fMbmUM1DQ7FuAPRNvFL5mPdHUYjQnlLFhkuaxvHguaqR7aWyDxcmJs0jLYQfQKY+oyhsMb4Lew4VL6i7um3/ew==" saltValue="ydaTm0CeH8+/cYqoL/AMaQ==" spinCount="100000" sqref="AV2019 AX2019:BA2019" name="Rango2_88_91_1_27"/>
    <protectedRange algorithmName="SHA-512" hashValue="CHipOQaT63FWw628cQcXXJRZlrbNZ7OgmnEbDx38UmmH7z19GRYEzXFiVOzHAy1OAaAbST7g2bHZHDKQp2qm3w==" saltValue="iRVuL+373yLHv0ZHzS9qog==" spinCount="100000" sqref="AM2019" name="Rango2_88_7_5_2_22"/>
    <protectedRange algorithmName="SHA-512" hashValue="NkG6oHuDGvGBEiLAAq8MEJHEfLQUMyjihfH+DBXhT+eQW0r1yri7tOJEFRM9nbOejjjXiviq9RFo7KB7wF+xJA==" saltValue="bpjB0AAANu2X/PeR3eiFkA==" spinCount="100000" sqref="AN2019:AT2019" name="Rango2_88_65_1_24"/>
    <protectedRange algorithmName="SHA-512" hashValue="RQ91b7oAw60DVtcgB2vRpial2kSdzJx5guGCTYUwXYkKrtrUHfiYnLf9R+SNpYXlJDYpyEJLhcWwP0EqNN86dQ==" saltValue="W3RbH3zrcY9sy39xNwXNxg==" spinCount="100000" sqref="BW2019:BZ2019" name="Rango2_88_99_2_24"/>
    <protectedRange algorithmName="SHA-512" hashValue="XZw03RosI/l0z9FxmTtF29EdZ7P+4+ybhqoaAAUmURojSR5XbGfjC4f2i8gMqfY+RI9JvfdCA6PSh9TduXfUxA==" saltValue="5TPtLq2WoiRSae/yaDPnTw==" spinCount="100000" sqref="CA2019:CC2019 BS2019:BV2019" name="Rango2_99_10_25"/>
    <protectedRange algorithmName="SHA-512" hashValue="XZw03RosI/l0z9FxmTtF29EdZ7P+4+ybhqoaAAUmURojSR5XbGfjC4f2i8gMqfY+RI9JvfdCA6PSh9TduXfUxA==" saltValue="5TPtLq2WoiRSae/yaDPnTw==" spinCount="100000" sqref="CF2019:CG2019" name="Rango2_99_11_23"/>
    <protectedRange algorithmName="SHA-512" hashValue="XZw03RosI/l0z9FxmTtF29EdZ7P+4+ybhqoaAAUmURojSR5XbGfjC4f2i8gMqfY+RI9JvfdCA6PSh9TduXfUxA==" saltValue="5TPtLq2WoiRSae/yaDPnTw==" spinCount="100000" sqref="CK2019:CL2019" name="Rango2_99_12_26"/>
    <protectedRange algorithmName="SHA-512" hashValue="XZw03RosI/l0z9FxmTtF29EdZ7P+4+ybhqoaAAUmURojSR5XbGfjC4f2i8gMqfY+RI9JvfdCA6PSh9TduXfUxA==" saltValue="5TPtLq2WoiRSae/yaDPnTw==" spinCount="100000" sqref="CQ2019:CR2019" name="Rango2_99_14_28"/>
    <protectedRange algorithmName="SHA-512" hashValue="XZw03RosI/l0z9FxmTtF29EdZ7P+4+ybhqoaAAUmURojSR5XbGfjC4f2i8gMqfY+RI9JvfdCA6PSh9TduXfUxA==" saltValue="5TPtLq2WoiRSae/yaDPnTw==" spinCount="100000" sqref="CT2019:CU2019" name="Rango2_99_15_27"/>
    <protectedRange algorithmName="SHA-512" hashValue="XZw03RosI/l0z9FxmTtF29EdZ7P+4+ybhqoaAAUmURojSR5XbGfjC4f2i8gMqfY+RI9JvfdCA6PSh9TduXfUxA==" saltValue="5TPtLq2WoiRSae/yaDPnTw==" spinCount="100000" sqref="DB2019:DO2019" name="Rango2_99_17_29"/>
    <protectedRange algorithmName="SHA-512" hashValue="XZw03RosI/l0z9FxmTtF29EdZ7P+4+ybhqoaAAUmURojSR5XbGfjC4f2i8gMqfY+RI9JvfdCA6PSh9TduXfUxA==" saltValue="5TPtLq2WoiRSae/yaDPnTw==" spinCount="100000" sqref="P2020:P2021" name="Rango2_99_2_28"/>
    <protectedRange algorithmName="SHA-512" hashValue="fPHvtIAf3pQeZUoAI9C2/vdXMHBpqqEq+67P5Ypyu4+9IWqs3yc9TZcMWQ0THLxUwqseQPyVvakuYFtCwJHsxA==" saltValue="QHIogSs2PrwAfdqa9PAOFQ==" spinCount="100000" sqref="AD2020:AD2021" name="Rango2_88_5_5_1_24"/>
    <protectedRange algorithmName="SHA-512" hashValue="LEEeiU6pKqm7TAP46VGlz0q+evvFwpT/0iLpRuWuQ7MacbP0OGL1/FSmrIEOg2rb6M+Jla2bPbVWiGag27j87w==" saltValue="HEVt+pS5OloNDlqSnzGLLw==" spinCount="100000" sqref="AJ2020:AJ2021" name="Rango2_8_7_1_27"/>
    <protectedRange algorithmName="SHA-512" hashValue="q2z5hEFmXS0v2chiPTC/VCoDWNlnhp+Xe6Ybfxe48vIsnB/KTJQxJv+pFUnCXfZ9T6vyJopuqFFNROfQTW/JUw==" saltValue="IctfdGJb5tOTpq+KPi9vww==" spinCount="100000" sqref="AF2020:AG2021" name="Rango2_88_39_1_26"/>
    <protectedRange algorithmName="SHA-512" hashValue="NUll9P9xh7KbSfMYpMxsRZLfDw/y/AzW2LSWlpXVscBDqiAxmzo71xjs+a2lh+jRa7pceOC849slke4+ZKx8LA==" saltValue="8qbkKpQ+CiQuLnqgShNvXA==" spinCount="100000" sqref="U2020:U2021" name="Rango2_88_6_1_25"/>
    <protectedRange algorithmName="SHA-512" hashValue="XZw03RosI/l0z9FxmTtF29EdZ7P+4+ybhqoaAAUmURojSR5XbGfjC4f2i8gMqfY+RI9JvfdCA6PSh9TduXfUxA==" saltValue="5TPtLq2WoiRSae/yaDPnTw==" spinCount="100000" sqref="S2020:T2021 V2020:Y2020 AA2020:AB2020 V2021:AB2021" name="Rango2_99_4_29"/>
    <protectedRange algorithmName="SHA-512" hashValue="XZw03RosI/l0z9FxmTtF29EdZ7P+4+ybhqoaAAUmURojSR5XbGfjC4f2i8gMqfY+RI9JvfdCA6PSh9TduXfUxA==" saltValue="5TPtLq2WoiRSae/yaDPnTw==" spinCount="100000" sqref="Z2020" name="Rango2_99_8_8"/>
    <protectedRange algorithmName="SHA-512" hashValue="fMbmUM1DQ7FuAPRNvFL5mPdHUYjQnlLFhkuaxvHguaqR7aWyDxcmJs0jLYQfQKY+oyhsMb4Lew4VL6i7um3/ew==" saltValue="ydaTm0CeH8+/cYqoL/AMaQ==" spinCount="100000" sqref="AV2020:AV2021 AX2020:BA2021" name="Rango2_88_91_1_28"/>
    <protectedRange algorithmName="SHA-512" hashValue="CHipOQaT63FWw628cQcXXJRZlrbNZ7OgmnEbDx38UmmH7z19GRYEzXFiVOzHAy1OAaAbST7g2bHZHDKQp2qm3w==" saltValue="iRVuL+373yLHv0ZHzS9qog==" spinCount="100000" sqref="AM2020:AM2021" name="Rango2_88_7_5_2_23"/>
    <protectedRange algorithmName="SHA-512" hashValue="NkG6oHuDGvGBEiLAAq8MEJHEfLQUMyjihfH+DBXhT+eQW0r1yri7tOJEFRM9nbOejjjXiviq9RFo7KB7wF+xJA==" saltValue="bpjB0AAANu2X/PeR3eiFkA==" spinCount="100000" sqref="AN2020:AT2021" name="Rango2_88_65_1_25"/>
    <protectedRange algorithmName="SHA-512" hashValue="RQ91b7oAw60DVtcgB2vRpial2kSdzJx5guGCTYUwXYkKrtrUHfiYnLf9R+SNpYXlJDYpyEJLhcWwP0EqNN86dQ==" saltValue="W3RbH3zrcY9sy39xNwXNxg==" spinCount="100000" sqref="BW2020:BZ2021" name="Rango2_88_99_2_25"/>
    <protectedRange algorithmName="SHA-512" hashValue="XZw03RosI/l0z9FxmTtF29EdZ7P+4+ybhqoaAAUmURojSR5XbGfjC4f2i8gMqfY+RI9JvfdCA6PSh9TduXfUxA==" saltValue="5TPtLq2WoiRSae/yaDPnTw==" spinCount="100000" sqref="CA2020:CC2021 BS2020:BV2021" name="Rango2_99_10_26"/>
    <protectedRange algorithmName="SHA-512" hashValue="XZw03RosI/l0z9FxmTtF29EdZ7P+4+ybhqoaAAUmURojSR5XbGfjC4f2i8gMqfY+RI9JvfdCA6PSh9TduXfUxA==" saltValue="5TPtLq2WoiRSae/yaDPnTw==" spinCount="100000" sqref="CF2020:CG2021" name="Rango2_99_11_24"/>
    <protectedRange algorithmName="SHA-512" hashValue="XZw03RosI/l0z9FxmTtF29EdZ7P+4+ybhqoaAAUmURojSR5XbGfjC4f2i8gMqfY+RI9JvfdCA6PSh9TduXfUxA==" saltValue="5TPtLq2WoiRSae/yaDPnTw==" spinCount="100000" sqref="CK2020:CL2021" name="Rango2_99_12_27"/>
    <protectedRange algorithmName="SHA-512" hashValue="XZw03RosI/l0z9FxmTtF29EdZ7P+4+ybhqoaAAUmURojSR5XbGfjC4f2i8gMqfY+RI9JvfdCA6PSh9TduXfUxA==" saltValue="5TPtLq2WoiRSae/yaDPnTw==" spinCount="100000" sqref="CQ2020:CR2021" name="Rango2_99_14_29"/>
    <protectedRange algorithmName="SHA-512" hashValue="XZw03RosI/l0z9FxmTtF29EdZ7P+4+ybhqoaAAUmURojSR5XbGfjC4f2i8gMqfY+RI9JvfdCA6PSh9TduXfUxA==" saltValue="5TPtLq2WoiRSae/yaDPnTw==" spinCount="100000" sqref="CT2020:CU2021" name="Rango2_99_15_28"/>
    <protectedRange algorithmName="SHA-512" hashValue="XZw03RosI/l0z9FxmTtF29EdZ7P+4+ybhqoaAAUmURojSR5XbGfjC4f2i8gMqfY+RI9JvfdCA6PSh9TduXfUxA==" saltValue="5TPtLq2WoiRSae/yaDPnTw==" spinCount="100000" sqref="DB2020:DO2021" name="Rango2_99_17_30"/>
    <protectedRange algorithmName="SHA-512" hashValue="XZw03RosI/l0z9FxmTtF29EdZ7P+4+ybhqoaAAUmURojSR5XbGfjC4f2i8gMqfY+RI9JvfdCA6PSh9TduXfUxA==" saltValue="5TPtLq2WoiRSae/yaDPnTw==" spinCount="100000" sqref="P2022:P2030" name="Rango2_99_2_29"/>
    <protectedRange algorithmName="SHA-512" hashValue="fPHvtIAf3pQeZUoAI9C2/vdXMHBpqqEq+67P5Ypyu4+9IWqs3yc9TZcMWQ0THLxUwqseQPyVvakuYFtCwJHsxA==" saltValue="QHIogSs2PrwAfdqa9PAOFQ==" spinCount="100000" sqref="AD2022:AD2030" name="Rango2_88_5_5_1_25"/>
    <protectedRange algorithmName="SHA-512" hashValue="LEEeiU6pKqm7TAP46VGlz0q+evvFwpT/0iLpRuWuQ7MacbP0OGL1/FSmrIEOg2rb6M+Jla2bPbVWiGag27j87w==" saltValue="HEVt+pS5OloNDlqSnzGLLw==" spinCount="100000" sqref="AJ2022:AJ2030" name="Rango2_8_7_1_28"/>
    <protectedRange algorithmName="SHA-512" hashValue="q2z5hEFmXS0v2chiPTC/VCoDWNlnhp+Xe6Ybfxe48vIsnB/KTJQxJv+pFUnCXfZ9T6vyJopuqFFNROfQTW/JUw==" saltValue="IctfdGJb5tOTpq+KPi9vww==" spinCount="100000" sqref="AF2022:AG2030" name="Rango2_88_39_1_27"/>
    <protectedRange algorithmName="SHA-512" hashValue="NUll9P9xh7KbSfMYpMxsRZLfDw/y/AzW2LSWlpXVscBDqiAxmzo71xjs+a2lh+jRa7pceOC849slke4+ZKx8LA==" saltValue="8qbkKpQ+CiQuLnqgShNvXA==" spinCount="100000" sqref="U2022:U2030" name="Rango2_88_6_1_26"/>
    <protectedRange algorithmName="SHA-512" hashValue="XZw03RosI/l0z9FxmTtF29EdZ7P+4+ybhqoaAAUmURojSR5XbGfjC4f2i8gMqfY+RI9JvfdCA6PSh9TduXfUxA==" saltValue="5TPtLq2WoiRSae/yaDPnTw==" spinCount="100000" sqref="S2022:T2030 V2022:AB2030" name="Rango2_99_4_30"/>
    <protectedRange algorithmName="SHA-512" hashValue="fMbmUM1DQ7FuAPRNvFL5mPdHUYjQnlLFhkuaxvHguaqR7aWyDxcmJs0jLYQfQKY+oyhsMb4Lew4VL6i7um3/ew==" saltValue="ydaTm0CeH8+/cYqoL/AMaQ==" spinCount="100000" sqref="AV2022:AV2030 AX2022:BA2030" name="Rango2_88_91_1_29"/>
    <protectedRange algorithmName="SHA-512" hashValue="CHipOQaT63FWw628cQcXXJRZlrbNZ7OgmnEbDx38UmmH7z19GRYEzXFiVOzHAy1OAaAbST7g2bHZHDKQp2qm3w==" saltValue="iRVuL+373yLHv0ZHzS9qog==" spinCount="100000" sqref="AM2022:AM2030" name="Rango2_88_7_5_2_24"/>
    <protectedRange algorithmName="SHA-512" hashValue="NkG6oHuDGvGBEiLAAq8MEJHEfLQUMyjihfH+DBXhT+eQW0r1yri7tOJEFRM9nbOejjjXiviq9RFo7KB7wF+xJA==" saltValue="bpjB0AAANu2X/PeR3eiFkA==" spinCount="100000" sqref="AN2022:AT2030" name="Rango2_88_65_1_26"/>
    <protectedRange algorithmName="SHA-512" hashValue="RQ91b7oAw60DVtcgB2vRpial2kSdzJx5guGCTYUwXYkKrtrUHfiYnLf9R+SNpYXlJDYpyEJLhcWwP0EqNN86dQ==" saltValue="W3RbH3zrcY9sy39xNwXNxg==" spinCount="100000" sqref="BW2022:BZ2030" name="Rango2_88_99_2_26"/>
    <protectedRange algorithmName="SHA-512" hashValue="XZw03RosI/l0z9FxmTtF29EdZ7P+4+ybhqoaAAUmURojSR5XbGfjC4f2i8gMqfY+RI9JvfdCA6PSh9TduXfUxA==" saltValue="5TPtLq2WoiRSae/yaDPnTw==" spinCount="100000" sqref="CA2022:CC2030 BS2022:BV2030" name="Rango2_99_10_27"/>
    <protectedRange algorithmName="SHA-512" hashValue="XZw03RosI/l0z9FxmTtF29EdZ7P+4+ybhqoaAAUmURojSR5XbGfjC4f2i8gMqfY+RI9JvfdCA6PSh9TduXfUxA==" saltValue="5TPtLq2WoiRSae/yaDPnTw==" spinCount="100000" sqref="CF2022:CG2030" name="Rango2_99_11_25"/>
    <protectedRange algorithmName="SHA-512" hashValue="XZw03RosI/l0z9FxmTtF29EdZ7P+4+ybhqoaAAUmURojSR5XbGfjC4f2i8gMqfY+RI9JvfdCA6PSh9TduXfUxA==" saltValue="5TPtLq2WoiRSae/yaDPnTw==" spinCount="100000" sqref="CK2022:CL2030" name="Rango2_99_12_28"/>
    <protectedRange algorithmName="SHA-512" hashValue="XZw03RosI/l0z9FxmTtF29EdZ7P+4+ybhqoaAAUmURojSR5XbGfjC4f2i8gMqfY+RI9JvfdCA6PSh9TduXfUxA==" saltValue="5TPtLq2WoiRSae/yaDPnTw==" spinCount="100000" sqref="CQ2022:CR2030" name="Rango2_99_14_30"/>
    <protectedRange algorithmName="SHA-512" hashValue="XZw03RosI/l0z9FxmTtF29EdZ7P+4+ybhqoaAAUmURojSR5XbGfjC4f2i8gMqfY+RI9JvfdCA6PSh9TduXfUxA==" saltValue="5TPtLq2WoiRSae/yaDPnTw==" spinCount="100000" sqref="CT2022:CU2030" name="Rango2_99_15_29"/>
    <protectedRange algorithmName="SHA-512" hashValue="XZw03RosI/l0z9FxmTtF29EdZ7P+4+ybhqoaAAUmURojSR5XbGfjC4f2i8gMqfY+RI9JvfdCA6PSh9TduXfUxA==" saltValue="5TPtLq2WoiRSae/yaDPnTw==" spinCount="100000" sqref="DB2022:DO2030" name="Rango2_99_17_31"/>
    <protectedRange algorithmName="SHA-512" hashValue="XZw03RosI/l0z9FxmTtF29EdZ7P+4+ybhqoaAAUmURojSR5XbGfjC4f2i8gMqfY+RI9JvfdCA6PSh9TduXfUxA==" saltValue="5TPtLq2WoiRSae/yaDPnTw==" spinCount="100000" sqref="P2031:P2032" name="Rango2_99_2_30"/>
    <protectedRange algorithmName="SHA-512" hashValue="fPHvtIAf3pQeZUoAI9C2/vdXMHBpqqEq+67P5Ypyu4+9IWqs3yc9TZcMWQ0THLxUwqseQPyVvakuYFtCwJHsxA==" saltValue="QHIogSs2PrwAfdqa9PAOFQ==" spinCount="100000" sqref="AD2031:AD2032" name="Rango2_88_5_5_1_26"/>
    <protectedRange algorithmName="SHA-512" hashValue="LEEeiU6pKqm7TAP46VGlz0q+evvFwpT/0iLpRuWuQ7MacbP0OGL1/FSmrIEOg2rb6M+Jla2bPbVWiGag27j87w==" saltValue="HEVt+pS5OloNDlqSnzGLLw==" spinCount="100000" sqref="AJ2031:AJ2032" name="Rango2_8_7_1_29"/>
    <protectedRange algorithmName="SHA-512" hashValue="q2z5hEFmXS0v2chiPTC/VCoDWNlnhp+Xe6Ybfxe48vIsnB/KTJQxJv+pFUnCXfZ9T6vyJopuqFFNROfQTW/JUw==" saltValue="IctfdGJb5tOTpq+KPi9vww==" spinCount="100000" sqref="AF2031:AG2032" name="Rango2_88_39_1_28"/>
    <protectedRange algorithmName="SHA-512" hashValue="NUll9P9xh7KbSfMYpMxsRZLfDw/y/AzW2LSWlpXVscBDqiAxmzo71xjs+a2lh+jRa7pceOC849slke4+ZKx8LA==" saltValue="8qbkKpQ+CiQuLnqgShNvXA==" spinCount="100000" sqref="U2031:U2032" name="Rango2_88_6_1_27"/>
    <protectedRange algorithmName="SHA-512" hashValue="XZw03RosI/l0z9FxmTtF29EdZ7P+4+ybhqoaAAUmURojSR5XbGfjC4f2i8gMqfY+RI9JvfdCA6PSh9TduXfUxA==" saltValue="5TPtLq2WoiRSae/yaDPnTw==" spinCount="100000" sqref="S2031:T2032 V2031:AB2032" name="Rango2_99_4_31"/>
    <protectedRange algorithmName="SHA-512" hashValue="fMbmUM1DQ7FuAPRNvFL5mPdHUYjQnlLFhkuaxvHguaqR7aWyDxcmJs0jLYQfQKY+oyhsMb4Lew4VL6i7um3/ew==" saltValue="ydaTm0CeH8+/cYqoL/AMaQ==" spinCount="100000" sqref="AV2031:AV2032 AX2031:BA2032" name="Rango2_88_91_1_30"/>
    <protectedRange algorithmName="SHA-512" hashValue="CHipOQaT63FWw628cQcXXJRZlrbNZ7OgmnEbDx38UmmH7z19GRYEzXFiVOzHAy1OAaAbST7g2bHZHDKQp2qm3w==" saltValue="iRVuL+373yLHv0ZHzS9qog==" spinCount="100000" sqref="AM2031:AM2032" name="Rango2_88_7_5_2_25"/>
    <protectedRange algorithmName="SHA-512" hashValue="NkG6oHuDGvGBEiLAAq8MEJHEfLQUMyjihfH+DBXhT+eQW0r1yri7tOJEFRM9nbOejjjXiviq9RFo7KB7wF+xJA==" saltValue="bpjB0AAANu2X/PeR3eiFkA==" spinCount="100000" sqref="AN2031:AT2032" name="Rango2_88_65_1_27"/>
    <protectedRange algorithmName="SHA-512" hashValue="RQ91b7oAw60DVtcgB2vRpial2kSdzJx5guGCTYUwXYkKrtrUHfiYnLf9R+SNpYXlJDYpyEJLhcWwP0EqNN86dQ==" saltValue="W3RbH3zrcY9sy39xNwXNxg==" spinCount="100000" sqref="BW2031:BZ2032" name="Rango2_88_99_2_27"/>
    <protectedRange algorithmName="SHA-512" hashValue="XZw03RosI/l0z9FxmTtF29EdZ7P+4+ybhqoaAAUmURojSR5XbGfjC4f2i8gMqfY+RI9JvfdCA6PSh9TduXfUxA==" saltValue="5TPtLq2WoiRSae/yaDPnTw==" spinCount="100000" sqref="CA2031:CC2032 BS2031:BV2032" name="Rango2_99_10_28"/>
    <protectedRange algorithmName="SHA-512" hashValue="XZw03RosI/l0z9FxmTtF29EdZ7P+4+ybhqoaAAUmURojSR5XbGfjC4f2i8gMqfY+RI9JvfdCA6PSh9TduXfUxA==" saltValue="5TPtLq2WoiRSae/yaDPnTw==" spinCount="100000" sqref="CF2031:CG2032" name="Rango2_99_11_26"/>
    <protectedRange algorithmName="SHA-512" hashValue="XZw03RosI/l0z9FxmTtF29EdZ7P+4+ybhqoaAAUmURojSR5XbGfjC4f2i8gMqfY+RI9JvfdCA6PSh9TduXfUxA==" saltValue="5TPtLq2WoiRSae/yaDPnTw==" spinCount="100000" sqref="CK2031:CL2032" name="Rango2_99_12_29"/>
    <protectedRange algorithmName="SHA-512" hashValue="XZw03RosI/l0z9FxmTtF29EdZ7P+4+ybhqoaAAUmURojSR5XbGfjC4f2i8gMqfY+RI9JvfdCA6PSh9TduXfUxA==" saltValue="5TPtLq2WoiRSae/yaDPnTw==" spinCount="100000" sqref="CQ2031:CR2032" name="Rango2_99_14_31"/>
    <protectedRange algorithmName="SHA-512" hashValue="XZw03RosI/l0z9FxmTtF29EdZ7P+4+ybhqoaAAUmURojSR5XbGfjC4f2i8gMqfY+RI9JvfdCA6PSh9TduXfUxA==" saltValue="5TPtLq2WoiRSae/yaDPnTw==" spinCount="100000" sqref="CT2031:CU2032" name="Rango2_99_15_30"/>
    <protectedRange algorithmName="SHA-512" hashValue="XZw03RosI/l0z9FxmTtF29EdZ7P+4+ybhqoaAAUmURojSR5XbGfjC4f2i8gMqfY+RI9JvfdCA6PSh9TduXfUxA==" saltValue="5TPtLq2WoiRSae/yaDPnTw==" spinCount="100000" sqref="DB2031:DO2032" name="Rango2_99_17_32"/>
    <protectedRange algorithmName="SHA-512" hashValue="XZw03RosI/l0z9FxmTtF29EdZ7P+4+ybhqoaAAUmURojSR5XbGfjC4f2i8gMqfY+RI9JvfdCA6PSh9TduXfUxA==" saltValue="5TPtLq2WoiRSae/yaDPnTw==" spinCount="100000" sqref="P2033" name="Rango2_99_2_31"/>
    <protectedRange algorithmName="SHA-512" hashValue="fPHvtIAf3pQeZUoAI9C2/vdXMHBpqqEq+67P5Ypyu4+9IWqs3yc9TZcMWQ0THLxUwqseQPyVvakuYFtCwJHsxA==" saltValue="QHIogSs2PrwAfdqa9PAOFQ==" spinCount="100000" sqref="AD2033" name="Rango2_88_5_5_1_27"/>
    <protectedRange algorithmName="SHA-512" hashValue="LEEeiU6pKqm7TAP46VGlz0q+evvFwpT/0iLpRuWuQ7MacbP0OGL1/FSmrIEOg2rb6M+Jla2bPbVWiGag27j87w==" saltValue="HEVt+pS5OloNDlqSnzGLLw==" spinCount="100000" sqref="AJ2033" name="Rango2_8_7_1_30"/>
    <protectedRange algorithmName="SHA-512" hashValue="q2z5hEFmXS0v2chiPTC/VCoDWNlnhp+Xe6Ybfxe48vIsnB/KTJQxJv+pFUnCXfZ9T6vyJopuqFFNROfQTW/JUw==" saltValue="IctfdGJb5tOTpq+KPi9vww==" spinCount="100000" sqref="AF2033:AG2033" name="Rango2_88_39_1_29"/>
    <protectedRange algorithmName="SHA-512" hashValue="NUll9P9xh7KbSfMYpMxsRZLfDw/y/AzW2LSWlpXVscBDqiAxmzo71xjs+a2lh+jRa7pceOC849slke4+ZKx8LA==" saltValue="8qbkKpQ+CiQuLnqgShNvXA==" spinCount="100000" sqref="U2033" name="Rango2_88_6_1_28"/>
    <protectedRange algorithmName="SHA-512" hashValue="KHhv3JU/LRdRrRTxxkgFceEHPZ5UzadmpZRZR3zmQRnPvkUJZuanRafIJ+qde0IWwLZSvFIQDyUAHq6v6k7XIg==" saltValue="2GKG1kCzVNNcn+vbOPuhJA==" spinCount="100000" sqref="R2033" name="Rango2_2_5_1_29"/>
    <protectedRange algorithmName="SHA-512" hashValue="XZw03RosI/l0z9FxmTtF29EdZ7P+4+ybhqoaAAUmURojSR5XbGfjC4f2i8gMqfY+RI9JvfdCA6PSh9TduXfUxA==" saltValue="5TPtLq2WoiRSae/yaDPnTw==" spinCount="100000" sqref="S2033:T2033 V2033:AB2033" name="Rango2_99_4_32"/>
    <protectedRange algorithmName="SHA-512" hashValue="fMbmUM1DQ7FuAPRNvFL5mPdHUYjQnlLFhkuaxvHguaqR7aWyDxcmJs0jLYQfQKY+oyhsMb4Lew4VL6i7um3/ew==" saltValue="ydaTm0CeH8+/cYqoL/AMaQ==" spinCount="100000" sqref="AV2033 AX2033:BA2033" name="Rango2_88_91_1_31"/>
    <protectedRange algorithmName="SHA-512" hashValue="CHipOQaT63FWw628cQcXXJRZlrbNZ7OgmnEbDx38UmmH7z19GRYEzXFiVOzHAy1OAaAbST7g2bHZHDKQp2qm3w==" saltValue="iRVuL+373yLHv0ZHzS9qog==" spinCount="100000" sqref="AM2033" name="Rango2_88_7_5_2_26"/>
    <protectedRange algorithmName="SHA-512" hashValue="NkG6oHuDGvGBEiLAAq8MEJHEfLQUMyjihfH+DBXhT+eQW0r1yri7tOJEFRM9nbOejjjXiviq9RFo7KB7wF+xJA==" saltValue="bpjB0AAANu2X/PeR3eiFkA==" spinCount="100000" sqref="AN2033:AT2033" name="Rango2_88_65_1_28"/>
    <protectedRange algorithmName="SHA-512" hashValue="RQ91b7oAw60DVtcgB2vRpial2kSdzJx5guGCTYUwXYkKrtrUHfiYnLf9R+SNpYXlJDYpyEJLhcWwP0EqNN86dQ==" saltValue="W3RbH3zrcY9sy39xNwXNxg==" spinCount="100000" sqref="BW2033:BZ2033" name="Rango2_88_99_2_28"/>
    <protectedRange algorithmName="SHA-512" hashValue="XZw03RosI/l0z9FxmTtF29EdZ7P+4+ybhqoaAAUmURojSR5XbGfjC4f2i8gMqfY+RI9JvfdCA6PSh9TduXfUxA==" saltValue="5TPtLq2WoiRSae/yaDPnTw==" spinCount="100000" sqref="CA2033:CC2033 BS2033:BV2033" name="Rango2_99_10_29"/>
    <protectedRange algorithmName="SHA-512" hashValue="XZw03RosI/l0z9FxmTtF29EdZ7P+4+ybhqoaAAUmURojSR5XbGfjC4f2i8gMqfY+RI9JvfdCA6PSh9TduXfUxA==" saltValue="5TPtLq2WoiRSae/yaDPnTw==" spinCount="100000" sqref="CF2033:CG2033" name="Rango2_99_11_27"/>
    <protectedRange algorithmName="SHA-512" hashValue="XZw03RosI/l0z9FxmTtF29EdZ7P+4+ybhqoaAAUmURojSR5XbGfjC4f2i8gMqfY+RI9JvfdCA6PSh9TduXfUxA==" saltValue="5TPtLq2WoiRSae/yaDPnTw==" spinCount="100000" sqref="CK2033:CL2033" name="Rango2_99_12_30"/>
    <protectedRange algorithmName="SHA-512" hashValue="XZw03RosI/l0z9FxmTtF29EdZ7P+4+ybhqoaAAUmURojSR5XbGfjC4f2i8gMqfY+RI9JvfdCA6PSh9TduXfUxA==" saltValue="5TPtLq2WoiRSae/yaDPnTw==" spinCount="100000" sqref="CQ2033:CR2033" name="Rango2_99_14_32"/>
    <protectedRange algorithmName="SHA-512" hashValue="XZw03RosI/l0z9FxmTtF29EdZ7P+4+ybhqoaAAUmURojSR5XbGfjC4f2i8gMqfY+RI9JvfdCA6PSh9TduXfUxA==" saltValue="5TPtLq2WoiRSae/yaDPnTw==" spinCount="100000" sqref="CT2033:CU2033" name="Rango2_99_15_31"/>
    <protectedRange algorithmName="SHA-512" hashValue="XZw03RosI/l0z9FxmTtF29EdZ7P+4+ybhqoaAAUmURojSR5XbGfjC4f2i8gMqfY+RI9JvfdCA6PSh9TduXfUxA==" saltValue="5TPtLq2WoiRSae/yaDPnTw==" spinCount="100000" sqref="DB2033:DO2033" name="Rango2_99_17_33"/>
    <protectedRange algorithmName="SHA-512" hashValue="XZw03RosI/l0z9FxmTtF29EdZ7P+4+ybhqoaAAUmURojSR5XbGfjC4f2i8gMqfY+RI9JvfdCA6PSh9TduXfUxA==" saltValue="5TPtLq2WoiRSae/yaDPnTw==" spinCount="100000" sqref="P2034:P2035" name="Rango2_99_2_32"/>
    <protectedRange algorithmName="SHA-512" hashValue="fPHvtIAf3pQeZUoAI9C2/vdXMHBpqqEq+67P5Ypyu4+9IWqs3yc9TZcMWQ0THLxUwqseQPyVvakuYFtCwJHsxA==" saltValue="QHIogSs2PrwAfdqa9PAOFQ==" spinCount="100000" sqref="AD2034:AD2035" name="Rango2_88_5_5_1_28"/>
    <protectedRange algorithmName="SHA-512" hashValue="LEEeiU6pKqm7TAP46VGlz0q+evvFwpT/0iLpRuWuQ7MacbP0OGL1/FSmrIEOg2rb6M+Jla2bPbVWiGag27j87w==" saltValue="HEVt+pS5OloNDlqSnzGLLw==" spinCount="100000" sqref="AJ2034:AJ2035" name="Rango2_8_7_1_31"/>
    <protectedRange algorithmName="SHA-512" hashValue="q2z5hEFmXS0v2chiPTC/VCoDWNlnhp+Xe6Ybfxe48vIsnB/KTJQxJv+pFUnCXfZ9T6vyJopuqFFNROfQTW/JUw==" saltValue="IctfdGJb5tOTpq+KPi9vww==" spinCount="100000" sqref="AF2034:AG2035" name="Rango2_88_39_1_30"/>
    <protectedRange algorithmName="SHA-512" hashValue="NUll9P9xh7KbSfMYpMxsRZLfDw/y/AzW2LSWlpXVscBDqiAxmzo71xjs+a2lh+jRa7pceOC849slke4+ZKx8LA==" saltValue="8qbkKpQ+CiQuLnqgShNvXA==" spinCount="100000" sqref="U2034:U2035" name="Rango2_88_6_1_29"/>
    <protectedRange algorithmName="SHA-512" hashValue="KHhv3JU/LRdRrRTxxkgFceEHPZ5UzadmpZRZR3zmQRnPvkUJZuanRafIJ+qde0IWwLZSvFIQDyUAHq6v6k7XIg==" saltValue="2GKG1kCzVNNcn+vbOPuhJA==" spinCount="100000" sqref="R2034" name="Rango2_2_5_1_30"/>
    <protectedRange algorithmName="SHA-512" hashValue="XZw03RosI/l0z9FxmTtF29EdZ7P+4+ybhqoaAAUmURojSR5XbGfjC4f2i8gMqfY+RI9JvfdCA6PSh9TduXfUxA==" saltValue="5TPtLq2WoiRSae/yaDPnTw==" spinCount="100000" sqref="S2034:T2035 V2034:AB2035" name="Rango2_99_4_33"/>
    <protectedRange algorithmName="SHA-512" hashValue="fMbmUM1DQ7FuAPRNvFL5mPdHUYjQnlLFhkuaxvHguaqR7aWyDxcmJs0jLYQfQKY+oyhsMb4Lew4VL6i7um3/ew==" saltValue="ydaTm0CeH8+/cYqoL/AMaQ==" spinCount="100000" sqref="AV2034:AV2035 AX2034:BA2035" name="Rango2_88_91_1_32"/>
    <protectedRange algorithmName="SHA-512" hashValue="CHipOQaT63FWw628cQcXXJRZlrbNZ7OgmnEbDx38UmmH7z19GRYEzXFiVOzHAy1OAaAbST7g2bHZHDKQp2qm3w==" saltValue="iRVuL+373yLHv0ZHzS9qog==" spinCount="100000" sqref="AM2034:AM2035" name="Rango2_88_7_5_2_27"/>
    <protectedRange algorithmName="SHA-512" hashValue="NkG6oHuDGvGBEiLAAq8MEJHEfLQUMyjihfH+DBXhT+eQW0r1yri7tOJEFRM9nbOejjjXiviq9RFo7KB7wF+xJA==" saltValue="bpjB0AAANu2X/PeR3eiFkA==" spinCount="100000" sqref="AN2034:AT2035" name="Rango2_88_65_1_29"/>
    <protectedRange algorithmName="SHA-512" hashValue="RQ91b7oAw60DVtcgB2vRpial2kSdzJx5guGCTYUwXYkKrtrUHfiYnLf9R+SNpYXlJDYpyEJLhcWwP0EqNN86dQ==" saltValue="W3RbH3zrcY9sy39xNwXNxg==" spinCount="100000" sqref="BW2034:BZ2035" name="Rango2_88_99_2_29"/>
    <protectedRange algorithmName="SHA-512" hashValue="XZw03RosI/l0z9FxmTtF29EdZ7P+4+ybhqoaAAUmURojSR5XbGfjC4f2i8gMqfY+RI9JvfdCA6PSh9TduXfUxA==" saltValue="5TPtLq2WoiRSae/yaDPnTw==" spinCount="100000" sqref="CA2034:CC2035 BS2034:BV2035" name="Rango2_99_10_30"/>
    <protectedRange algorithmName="SHA-512" hashValue="XZw03RosI/l0z9FxmTtF29EdZ7P+4+ybhqoaAAUmURojSR5XbGfjC4f2i8gMqfY+RI9JvfdCA6PSh9TduXfUxA==" saltValue="5TPtLq2WoiRSae/yaDPnTw==" spinCount="100000" sqref="CF2034:CG2035" name="Rango2_99_11_28"/>
    <protectedRange algorithmName="SHA-512" hashValue="XZw03RosI/l0z9FxmTtF29EdZ7P+4+ybhqoaAAUmURojSR5XbGfjC4f2i8gMqfY+RI9JvfdCA6PSh9TduXfUxA==" saltValue="5TPtLq2WoiRSae/yaDPnTw==" spinCount="100000" sqref="CK2034:CL2035" name="Rango2_99_12_31"/>
    <protectedRange algorithmName="SHA-512" hashValue="XZw03RosI/l0z9FxmTtF29EdZ7P+4+ybhqoaAAUmURojSR5XbGfjC4f2i8gMqfY+RI9JvfdCA6PSh9TduXfUxA==" saltValue="5TPtLq2WoiRSae/yaDPnTw==" spinCount="100000" sqref="CQ2034:CR2035" name="Rango2_99_14_33"/>
    <protectedRange algorithmName="SHA-512" hashValue="XZw03RosI/l0z9FxmTtF29EdZ7P+4+ybhqoaAAUmURojSR5XbGfjC4f2i8gMqfY+RI9JvfdCA6PSh9TduXfUxA==" saltValue="5TPtLq2WoiRSae/yaDPnTw==" spinCount="100000" sqref="CT2034:CU2035" name="Rango2_99_15_32"/>
    <protectedRange algorithmName="SHA-512" hashValue="XZw03RosI/l0z9FxmTtF29EdZ7P+4+ybhqoaAAUmURojSR5XbGfjC4f2i8gMqfY+RI9JvfdCA6PSh9TduXfUxA==" saltValue="5TPtLq2WoiRSae/yaDPnTw==" spinCount="100000" sqref="DB2034:DO2035" name="Rango2_99_17_34"/>
    <protectedRange algorithmName="SHA-512" hashValue="XZw03RosI/l0z9FxmTtF29EdZ7P+4+ybhqoaAAUmURojSR5XbGfjC4f2i8gMqfY+RI9JvfdCA6PSh9TduXfUxA==" saltValue="5TPtLq2WoiRSae/yaDPnTw==" spinCount="100000" sqref="P2036:P2037" name="Rango2_99_2_33"/>
    <protectedRange algorithmName="SHA-512" hashValue="fPHvtIAf3pQeZUoAI9C2/vdXMHBpqqEq+67P5Ypyu4+9IWqs3yc9TZcMWQ0THLxUwqseQPyVvakuYFtCwJHsxA==" saltValue="QHIogSs2PrwAfdqa9PAOFQ==" spinCount="100000" sqref="AD2036:AD2037" name="Rango2_88_5_5_1_29"/>
    <protectedRange algorithmName="SHA-512" hashValue="LEEeiU6pKqm7TAP46VGlz0q+evvFwpT/0iLpRuWuQ7MacbP0OGL1/FSmrIEOg2rb6M+Jla2bPbVWiGag27j87w==" saltValue="HEVt+pS5OloNDlqSnzGLLw==" spinCount="100000" sqref="AJ2036:AJ2037" name="Rango2_8_7_1_32"/>
    <protectedRange algorithmName="SHA-512" hashValue="q2z5hEFmXS0v2chiPTC/VCoDWNlnhp+Xe6Ybfxe48vIsnB/KTJQxJv+pFUnCXfZ9T6vyJopuqFFNROfQTW/JUw==" saltValue="IctfdGJb5tOTpq+KPi9vww==" spinCount="100000" sqref="AF2036:AG2037" name="Rango2_88_39_1_31"/>
    <protectedRange algorithmName="SHA-512" hashValue="NUll9P9xh7KbSfMYpMxsRZLfDw/y/AzW2LSWlpXVscBDqiAxmzo71xjs+a2lh+jRa7pceOC849slke4+ZKx8LA==" saltValue="8qbkKpQ+CiQuLnqgShNvXA==" spinCount="100000" sqref="U2036:U2037" name="Rango2_88_6_1_30"/>
    <protectedRange algorithmName="SHA-512" hashValue="XZw03RosI/l0z9FxmTtF29EdZ7P+4+ybhqoaAAUmURojSR5XbGfjC4f2i8gMqfY+RI9JvfdCA6PSh9TduXfUxA==" saltValue="5TPtLq2WoiRSae/yaDPnTw==" spinCount="100000" sqref="S2036:T2037 V2036:AB2037" name="Rango2_99_4_34"/>
    <protectedRange algorithmName="SHA-512" hashValue="fMbmUM1DQ7FuAPRNvFL5mPdHUYjQnlLFhkuaxvHguaqR7aWyDxcmJs0jLYQfQKY+oyhsMb4Lew4VL6i7um3/ew==" saltValue="ydaTm0CeH8+/cYqoL/AMaQ==" spinCount="100000" sqref="AV2036:AV2037 AX2036:BA2037" name="Rango2_88_91_1_33"/>
    <protectedRange algorithmName="SHA-512" hashValue="CHipOQaT63FWw628cQcXXJRZlrbNZ7OgmnEbDx38UmmH7z19GRYEzXFiVOzHAy1OAaAbST7g2bHZHDKQp2qm3w==" saltValue="iRVuL+373yLHv0ZHzS9qog==" spinCount="100000" sqref="AM2036:AM2037" name="Rango2_88_7_5_2_28"/>
    <protectedRange algorithmName="SHA-512" hashValue="NkG6oHuDGvGBEiLAAq8MEJHEfLQUMyjihfH+DBXhT+eQW0r1yri7tOJEFRM9nbOejjjXiviq9RFo7KB7wF+xJA==" saltValue="bpjB0AAANu2X/PeR3eiFkA==" spinCount="100000" sqref="AN2036:AT2037" name="Rango2_88_65_1_30"/>
    <protectedRange algorithmName="SHA-512" hashValue="RQ91b7oAw60DVtcgB2vRpial2kSdzJx5guGCTYUwXYkKrtrUHfiYnLf9R+SNpYXlJDYpyEJLhcWwP0EqNN86dQ==" saltValue="W3RbH3zrcY9sy39xNwXNxg==" spinCount="100000" sqref="BW2036:BZ2037" name="Rango2_88_99_2_30"/>
    <protectedRange algorithmName="SHA-512" hashValue="XZw03RosI/l0z9FxmTtF29EdZ7P+4+ybhqoaAAUmURojSR5XbGfjC4f2i8gMqfY+RI9JvfdCA6PSh9TduXfUxA==" saltValue="5TPtLq2WoiRSae/yaDPnTw==" spinCount="100000" sqref="CA2036:CC2037 BS2036:BV2037" name="Rango2_99_10_31"/>
    <protectedRange algorithmName="SHA-512" hashValue="XZw03RosI/l0z9FxmTtF29EdZ7P+4+ybhqoaAAUmURojSR5XbGfjC4f2i8gMqfY+RI9JvfdCA6PSh9TduXfUxA==" saltValue="5TPtLq2WoiRSae/yaDPnTw==" spinCount="100000" sqref="CF2036:CG2037" name="Rango2_99_11_29"/>
    <protectedRange algorithmName="SHA-512" hashValue="XZw03RosI/l0z9FxmTtF29EdZ7P+4+ybhqoaAAUmURojSR5XbGfjC4f2i8gMqfY+RI9JvfdCA6PSh9TduXfUxA==" saltValue="5TPtLq2WoiRSae/yaDPnTw==" spinCount="100000" sqref="CK2036:CL2037" name="Rango2_99_12_32"/>
    <protectedRange algorithmName="SHA-512" hashValue="XZw03RosI/l0z9FxmTtF29EdZ7P+4+ybhqoaAAUmURojSR5XbGfjC4f2i8gMqfY+RI9JvfdCA6PSh9TduXfUxA==" saltValue="5TPtLq2WoiRSae/yaDPnTw==" spinCount="100000" sqref="CQ2036:CR2037" name="Rango2_99_14_34"/>
    <protectedRange algorithmName="SHA-512" hashValue="XZw03RosI/l0z9FxmTtF29EdZ7P+4+ybhqoaAAUmURojSR5XbGfjC4f2i8gMqfY+RI9JvfdCA6PSh9TduXfUxA==" saltValue="5TPtLq2WoiRSae/yaDPnTw==" spinCount="100000" sqref="CT2036:CU2037" name="Rango2_99_15_33"/>
    <protectedRange algorithmName="SHA-512" hashValue="XZw03RosI/l0z9FxmTtF29EdZ7P+4+ybhqoaAAUmURojSR5XbGfjC4f2i8gMqfY+RI9JvfdCA6PSh9TduXfUxA==" saltValue="5TPtLq2WoiRSae/yaDPnTw==" spinCount="100000" sqref="DB2036:DO2037" name="Rango2_99_17_35"/>
    <protectedRange algorithmName="SHA-512" hashValue="XZw03RosI/l0z9FxmTtF29EdZ7P+4+ybhqoaAAUmURojSR5XbGfjC4f2i8gMqfY+RI9JvfdCA6PSh9TduXfUxA==" saltValue="5TPtLq2WoiRSae/yaDPnTw==" spinCount="100000" sqref="P2038" name="Rango2_99_2_34"/>
    <protectedRange algorithmName="SHA-512" hashValue="fPHvtIAf3pQeZUoAI9C2/vdXMHBpqqEq+67P5Ypyu4+9IWqs3yc9TZcMWQ0THLxUwqseQPyVvakuYFtCwJHsxA==" saltValue="QHIogSs2PrwAfdqa9PAOFQ==" spinCount="100000" sqref="AD2038" name="Rango2_88_5_5_1_30"/>
    <protectedRange algorithmName="SHA-512" hashValue="LEEeiU6pKqm7TAP46VGlz0q+evvFwpT/0iLpRuWuQ7MacbP0OGL1/FSmrIEOg2rb6M+Jla2bPbVWiGag27j87w==" saltValue="HEVt+pS5OloNDlqSnzGLLw==" spinCount="100000" sqref="AJ2038" name="Rango2_8_7_1_33"/>
    <protectedRange algorithmName="SHA-512" hashValue="q2z5hEFmXS0v2chiPTC/VCoDWNlnhp+Xe6Ybfxe48vIsnB/KTJQxJv+pFUnCXfZ9T6vyJopuqFFNROfQTW/JUw==" saltValue="IctfdGJb5tOTpq+KPi9vww==" spinCount="100000" sqref="AF2038:AG2038" name="Rango2_88_39_1_32"/>
    <protectedRange algorithmName="SHA-512" hashValue="NUll9P9xh7KbSfMYpMxsRZLfDw/y/AzW2LSWlpXVscBDqiAxmzo71xjs+a2lh+jRa7pceOC849slke4+ZKx8LA==" saltValue="8qbkKpQ+CiQuLnqgShNvXA==" spinCount="100000" sqref="U2038" name="Rango2_88_6_1_31"/>
    <protectedRange algorithmName="SHA-512" hashValue="XZw03RosI/l0z9FxmTtF29EdZ7P+4+ybhqoaAAUmURojSR5XbGfjC4f2i8gMqfY+RI9JvfdCA6PSh9TduXfUxA==" saltValue="5TPtLq2WoiRSae/yaDPnTw==" spinCount="100000" sqref="S2038:T2038 V2038:AB2038" name="Rango2_99_4_35"/>
    <protectedRange algorithmName="SHA-512" hashValue="fMbmUM1DQ7FuAPRNvFL5mPdHUYjQnlLFhkuaxvHguaqR7aWyDxcmJs0jLYQfQKY+oyhsMb4Lew4VL6i7um3/ew==" saltValue="ydaTm0CeH8+/cYqoL/AMaQ==" spinCount="100000" sqref="AV2038 AX2038:BA2038" name="Rango2_88_91_1_34"/>
    <protectedRange algorithmName="SHA-512" hashValue="CHipOQaT63FWw628cQcXXJRZlrbNZ7OgmnEbDx38UmmH7z19GRYEzXFiVOzHAy1OAaAbST7g2bHZHDKQp2qm3w==" saltValue="iRVuL+373yLHv0ZHzS9qog==" spinCount="100000" sqref="AM2038" name="Rango2_88_7_5_2_29"/>
    <protectedRange algorithmName="SHA-512" hashValue="NkG6oHuDGvGBEiLAAq8MEJHEfLQUMyjihfH+DBXhT+eQW0r1yri7tOJEFRM9nbOejjjXiviq9RFo7KB7wF+xJA==" saltValue="bpjB0AAANu2X/PeR3eiFkA==" spinCount="100000" sqref="AN2038:AT2038" name="Rango2_88_65_1_31"/>
    <protectedRange algorithmName="SHA-512" hashValue="RQ91b7oAw60DVtcgB2vRpial2kSdzJx5guGCTYUwXYkKrtrUHfiYnLf9R+SNpYXlJDYpyEJLhcWwP0EqNN86dQ==" saltValue="W3RbH3zrcY9sy39xNwXNxg==" spinCount="100000" sqref="BW2038:BZ2038" name="Rango2_88_99_2_31"/>
    <protectedRange algorithmName="SHA-512" hashValue="XZw03RosI/l0z9FxmTtF29EdZ7P+4+ybhqoaAAUmURojSR5XbGfjC4f2i8gMqfY+RI9JvfdCA6PSh9TduXfUxA==" saltValue="5TPtLq2WoiRSae/yaDPnTw==" spinCount="100000" sqref="CA2038:CC2038 BS2038:BV2038" name="Rango2_99_10_32"/>
    <protectedRange algorithmName="SHA-512" hashValue="XZw03RosI/l0z9FxmTtF29EdZ7P+4+ybhqoaAAUmURojSR5XbGfjC4f2i8gMqfY+RI9JvfdCA6PSh9TduXfUxA==" saltValue="5TPtLq2WoiRSae/yaDPnTw==" spinCount="100000" sqref="CF2038:CG2038" name="Rango2_99_11_30"/>
    <protectedRange algorithmName="SHA-512" hashValue="XZw03RosI/l0z9FxmTtF29EdZ7P+4+ybhqoaAAUmURojSR5XbGfjC4f2i8gMqfY+RI9JvfdCA6PSh9TduXfUxA==" saltValue="5TPtLq2WoiRSae/yaDPnTw==" spinCount="100000" sqref="CK2038:CL2038" name="Rango2_99_12_33"/>
    <protectedRange algorithmName="SHA-512" hashValue="XZw03RosI/l0z9FxmTtF29EdZ7P+4+ybhqoaAAUmURojSR5XbGfjC4f2i8gMqfY+RI9JvfdCA6PSh9TduXfUxA==" saltValue="5TPtLq2WoiRSae/yaDPnTw==" spinCount="100000" sqref="CQ2038:CR2038" name="Rango2_99_14_35"/>
    <protectedRange algorithmName="SHA-512" hashValue="XZw03RosI/l0z9FxmTtF29EdZ7P+4+ybhqoaAAUmURojSR5XbGfjC4f2i8gMqfY+RI9JvfdCA6PSh9TduXfUxA==" saltValue="5TPtLq2WoiRSae/yaDPnTw==" spinCount="100000" sqref="CT2038:CU2038" name="Rango2_99_15_34"/>
    <protectedRange algorithmName="SHA-512" hashValue="XZw03RosI/l0z9FxmTtF29EdZ7P+4+ybhqoaAAUmURojSR5XbGfjC4f2i8gMqfY+RI9JvfdCA6PSh9TduXfUxA==" saltValue="5TPtLq2WoiRSae/yaDPnTw==" spinCount="100000" sqref="DB2038:DO2038" name="Rango2_99_17_36"/>
    <protectedRange algorithmName="SHA-512" hashValue="XZw03RosI/l0z9FxmTtF29EdZ7P+4+ybhqoaAAUmURojSR5XbGfjC4f2i8gMqfY+RI9JvfdCA6PSh9TduXfUxA==" saltValue="5TPtLq2WoiRSae/yaDPnTw==" spinCount="100000" sqref="P2039" name="Rango2_99_2_35"/>
    <protectedRange algorithmName="SHA-512" hashValue="fPHvtIAf3pQeZUoAI9C2/vdXMHBpqqEq+67P5Ypyu4+9IWqs3yc9TZcMWQ0THLxUwqseQPyVvakuYFtCwJHsxA==" saltValue="QHIogSs2PrwAfdqa9PAOFQ==" spinCount="100000" sqref="AD2039" name="Rango2_88_5_5_1_31"/>
    <protectedRange algorithmName="SHA-512" hashValue="LEEeiU6pKqm7TAP46VGlz0q+evvFwpT/0iLpRuWuQ7MacbP0OGL1/FSmrIEOg2rb6M+Jla2bPbVWiGag27j87w==" saltValue="HEVt+pS5OloNDlqSnzGLLw==" spinCount="100000" sqref="AJ2039" name="Rango2_8_7_1_34"/>
    <protectedRange algorithmName="SHA-512" hashValue="q2z5hEFmXS0v2chiPTC/VCoDWNlnhp+Xe6Ybfxe48vIsnB/KTJQxJv+pFUnCXfZ9T6vyJopuqFFNROfQTW/JUw==" saltValue="IctfdGJb5tOTpq+KPi9vww==" spinCount="100000" sqref="AF2039:AG2039" name="Rango2_88_39_1_33"/>
    <protectedRange algorithmName="SHA-512" hashValue="NUll9P9xh7KbSfMYpMxsRZLfDw/y/AzW2LSWlpXVscBDqiAxmzo71xjs+a2lh+jRa7pceOC849slke4+ZKx8LA==" saltValue="8qbkKpQ+CiQuLnqgShNvXA==" spinCount="100000" sqref="U2039" name="Rango2_88_6_1_32"/>
    <protectedRange algorithmName="SHA-512" hashValue="XZw03RosI/l0z9FxmTtF29EdZ7P+4+ybhqoaAAUmURojSR5XbGfjC4f2i8gMqfY+RI9JvfdCA6PSh9TduXfUxA==" saltValue="5TPtLq2WoiRSae/yaDPnTw==" spinCount="100000" sqref="S2039:T2039 V2039:AB2039" name="Rango2_99_4_36"/>
    <protectedRange algorithmName="SHA-512" hashValue="fMbmUM1DQ7FuAPRNvFL5mPdHUYjQnlLFhkuaxvHguaqR7aWyDxcmJs0jLYQfQKY+oyhsMb4Lew4VL6i7um3/ew==" saltValue="ydaTm0CeH8+/cYqoL/AMaQ==" spinCount="100000" sqref="AV2039 AX2039:BA2039" name="Rango2_88_91_1_35"/>
    <protectedRange algorithmName="SHA-512" hashValue="CHipOQaT63FWw628cQcXXJRZlrbNZ7OgmnEbDx38UmmH7z19GRYEzXFiVOzHAy1OAaAbST7g2bHZHDKQp2qm3w==" saltValue="iRVuL+373yLHv0ZHzS9qog==" spinCount="100000" sqref="AM2039" name="Rango2_88_7_5_2_30"/>
    <protectedRange algorithmName="SHA-512" hashValue="NkG6oHuDGvGBEiLAAq8MEJHEfLQUMyjihfH+DBXhT+eQW0r1yri7tOJEFRM9nbOejjjXiviq9RFo7KB7wF+xJA==" saltValue="bpjB0AAANu2X/PeR3eiFkA==" spinCount="100000" sqref="AN2039:AT2039" name="Rango2_88_65_1_32"/>
    <protectedRange algorithmName="SHA-512" hashValue="RQ91b7oAw60DVtcgB2vRpial2kSdzJx5guGCTYUwXYkKrtrUHfiYnLf9R+SNpYXlJDYpyEJLhcWwP0EqNN86dQ==" saltValue="W3RbH3zrcY9sy39xNwXNxg==" spinCount="100000" sqref="BW2039:BZ2039" name="Rango2_88_99_2_32"/>
    <protectedRange algorithmName="SHA-512" hashValue="XZw03RosI/l0z9FxmTtF29EdZ7P+4+ybhqoaAAUmURojSR5XbGfjC4f2i8gMqfY+RI9JvfdCA6PSh9TduXfUxA==" saltValue="5TPtLq2WoiRSae/yaDPnTw==" spinCount="100000" sqref="CA2039:CC2039 BS2039:BV2039" name="Rango2_99_10_33"/>
    <protectedRange algorithmName="SHA-512" hashValue="XZw03RosI/l0z9FxmTtF29EdZ7P+4+ybhqoaAAUmURojSR5XbGfjC4f2i8gMqfY+RI9JvfdCA6PSh9TduXfUxA==" saltValue="5TPtLq2WoiRSae/yaDPnTw==" spinCount="100000" sqref="CF2039:CG2039" name="Rango2_99_11_31"/>
    <protectedRange algorithmName="SHA-512" hashValue="XZw03RosI/l0z9FxmTtF29EdZ7P+4+ybhqoaAAUmURojSR5XbGfjC4f2i8gMqfY+RI9JvfdCA6PSh9TduXfUxA==" saltValue="5TPtLq2WoiRSae/yaDPnTw==" spinCount="100000" sqref="CK2039:CL2039" name="Rango2_99_12_34"/>
    <protectedRange algorithmName="SHA-512" hashValue="XZw03RosI/l0z9FxmTtF29EdZ7P+4+ybhqoaAAUmURojSR5XbGfjC4f2i8gMqfY+RI9JvfdCA6PSh9TduXfUxA==" saltValue="5TPtLq2WoiRSae/yaDPnTw==" spinCount="100000" sqref="CQ2039:CR2039" name="Rango2_99_14_36"/>
    <protectedRange algorithmName="SHA-512" hashValue="XZw03RosI/l0z9FxmTtF29EdZ7P+4+ybhqoaAAUmURojSR5XbGfjC4f2i8gMqfY+RI9JvfdCA6PSh9TduXfUxA==" saltValue="5TPtLq2WoiRSae/yaDPnTw==" spinCount="100000" sqref="CT2039:CU2039" name="Rango2_99_15_35"/>
    <protectedRange algorithmName="SHA-512" hashValue="XZw03RosI/l0z9FxmTtF29EdZ7P+4+ybhqoaAAUmURojSR5XbGfjC4f2i8gMqfY+RI9JvfdCA6PSh9TduXfUxA==" saltValue="5TPtLq2WoiRSae/yaDPnTw==" spinCount="100000" sqref="DB2039:DO2039" name="Rango2_99_17_37"/>
    <protectedRange algorithmName="SHA-512" hashValue="XZw03RosI/l0z9FxmTtF29EdZ7P+4+ybhqoaAAUmURojSR5XbGfjC4f2i8gMqfY+RI9JvfdCA6PSh9TduXfUxA==" saltValue="5TPtLq2WoiRSae/yaDPnTw==" spinCount="100000" sqref="P2040" name="Rango2_99_2_36"/>
    <protectedRange algorithmName="SHA-512" hashValue="fPHvtIAf3pQeZUoAI9C2/vdXMHBpqqEq+67P5Ypyu4+9IWqs3yc9TZcMWQ0THLxUwqseQPyVvakuYFtCwJHsxA==" saltValue="QHIogSs2PrwAfdqa9PAOFQ==" spinCount="100000" sqref="AD2040" name="Rango2_88_5_5_1_32"/>
    <protectedRange algorithmName="SHA-512" hashValue="LEEeiU6pKqm7TAP46VGlz0q+evvFwpT/0iLpRuWuQ7MacbP0OGL1/FSmrIEOg2rb6M+Jla2bPbVWiGag27j87w==" saltValue="HEVt+pS5OloNDlqSnzGLLw==" spinCount="100000" sqref="AJ2040" name="Rango2_8_7_1_35"/>
    <protectedRange algorithmName="SHA-512" hashValue="q2z5hEFmXS0v2chiPTC/VCoDWNlnhp+Xe6Ybfxe48vIsnB/KTJQxJv+pFUnCXfZ9T6vyJopuqFFNROfQTW/JUw==" saltValue="IctfdGJb5tOTpq+KPi9vww==" spinCount="100000" sqref="AF2040:AG2040" name="Rango2_88_39_1_34"/>
    <protectedRange algorithmName="SHA-512" hashValue="NUll9P9xh7KbSfMYpMxsRZLfDw/y/AzW2LSWlpXVscBDqiAxmzo71xjs+a2lh+jRa7pceOC849slke4+ZKx8LA==" saltValue="8qbkKpQ+CiQuLnqgShNvXA==" spinCount="100000" sqref="U2040" name="Rango2_88_6_1_33"/>
    <protectedRange algorithmName="SHA-512" hashValue="XZw03RosI/l0z9FxmTtF29EdZ7P+4+ybhqoaAAUmURojSR5XbGfjC4f2i8gMqfY+RI9JvfdCA6PSh9TduXfUxA==" saltValue="5TPtLq2WoiRSae/yaDPnTw==" spinCount="100000" sqref="S2040:T2040 V2040:AB2040" name="Rango2_99_4_37"/>
    <protectedRange algorithmName="SHA-512" hashValue="fMbmUM1DQ7FuAPRNvFL5mPdHUYjQnlLFhkuaxvHguaqR7aWyDxcmJs0jLYQfQKY+oyhsMb4Lew4VL6i7um3/ew==" saltValue="ydaTm0CeH8+/cYqoL/AMaQ==" spinCount="100000" sqref="AV2040 AX2040:BA2040" name="Rango2_88_91_1_36"/>
    <protectedRange algorithmName="SHA-512" hashValue="CHipOQaT63FWw628cQcXXJRZlrbNZ7OgmnEbDx38UmmH7z19GRYEzXFiVOzHAy1OAaAbST7g2bHZHDKQp2qm3w==" saltValue="iRVuL+373yLHv0ZHzS9qog==" spinCount="100000" sqref="AM2040" name="Rango2_88_7_5_2_31"/>
    <protectedRange algorithmName="SHA-512" hashValue="NkG6oHuDGvGBEiLAAq8MEJHEfLQUMyjihfH+DBXhT+eQW0r1yri7tOJEFRM9nbOejjjXiviq9RFo7KB7wF+xJA==" saltValue="bpjB0AAANu2X/PeR3eiFkA==" spinCount="100000" sqref="AN2040:AT2040" name="Rango2_88_65_1_33"/>
    <protectedRange algorithmName="SHA-512" hashValue="RQ91b7oAw60DVtcgB2vRpial2kSdzJx5guGCTYUwXYkKrtrUHfiYnLf9R+SNpYXlJDYpyEJLhcWwP0EqNN86dQ==" saltValue="W3RbH3zrcY9sy39xNwXNxg==" spinCount="100000" sqref="BW2040:BZ2040" name="Rango2_88_99_2_33"/>
    <protectedRange algorithmName="SHA-512" hashValue="XZw03RosI/l0z9FxmTtF29EdZ7P+4+ybhqoaAAUmURojSR5XbGfjC4f2i8gMqfY+RI9JvfdCA6PSh9TduXfUxA==" saltValue="5TPtLq2WoiRSae/yaDPnTw==" spinCount="100000" sqref="CA2040:CC2040 BS2040:BV2040" name="Rango2_99_10_34"/>
    <protectedRange algorithmName="SHA-512" hashValue="XZw03RosI/l0z9FxmTtF29EdZ7P+4+ybhqoaAAUmURojSR5XbGfjC4f2i8gMqfY+RI9JvfdCA6PSh9TduXfUxA==" saltValue="5TPtLq2WoiRSae/yaDPnTw==" spinCount="100000" sqref="CF2040:CG2040" name="Rango2_99_11_32"/>
    <protectedRange algorithmName="SHA-512" hashValue="XZw03RosI/l0z9FxmTtF29EdZ7P+4+ybhqoaAAUmURojSR5XbGfjC4f2i8gMqfY+RI9JvfdCA6PSh9TduXfUxA==" saltValue="5TPtLq2WoiRSae/yaDPnTw==" spinCount="100000" sqref="CK2040:CL2040" name="Rango2_99_12_35"/>
    <protectedRange algorithmName="SHA-512" hashValue="XZw03RosI/l0z9FxmTtF29EdZ7P+4+ybhqoaAAUmURojSR5XbGfjC4f2i8gMqfY+RI9JvfdCA6PSh9TduXfUxA==" saltValue="5TPtLq2WoiRSae/yaDPnTw==" spinCount="100000" sqref="CQ2040:CR2040" name="Rango2_99_14_37"/>
    <protectedRange algorithmName="SHA-512" hashValue="XZw03RosI/l0z9FxmTtF29EdZ7P+4+ybhqoaAAUmURojSR5XbGfjC4f2i8gMqfY+RI9JvfdCA6PSh9TduXfUxA==" saltValue="5TPtLq2WoiRSae/yaDPnTw==" spinCount="100000" sqref="CT2040:CU2040" name="Rango2_99_15_36"/>
    <protectedRange algorithmName="SHA-512" hashValue="XZw03RosI/l0z9FxmTtF29EdZ7P+4+ybhqoaAAUmURojSR5XbGfjC4f2i8gMqfY+RI9JvfdCA6PSh9TduXfUxA==" saltValue="5TPtLq2WoiRSae/yaDPnTw==" spinCount="100000" sqref="DB2040:DH2040 DJ2040:DO2040" name="Rango2_99_17_38"/>
    <protectedRange algorithmName="SHA-512" hashValue="XZw03RosI/l0z9FxmTtF29EdZ7P+4+ybhqoaAAUmURojSR5XbGfjC4f2i8gMqfY+RI9JvfdCA6PSh9TduXfUxA==" saltValue="5TPtLq2WoiRSae/yaDPnTw==" spinCount="100000" sqref="P2041" name="Rango2_99_2_37"/>
    <protectedRange algorithmName="SHA-512" hashValue="fPHvtIAf3pQeZUoAI9C2/vdXMHBpqqEq+67P5Ypyu4+9IWqs3yc9TZcMWQ0THLxUwqseQPyVvakuYFtCwJHsxA==" saltValue="QHIogSs2PrwAfdqa9PAOFQ==" spinCount="100000" sqref="AD2041" name="Rango2_88_5_5_1_33"/>
    <protectedRange algorithmName="SHA-512" hashValue="LEEeiU6pKqm7TAP46VGlz0q+evvFwpT/0iLpRuWuQ7MacbP0OGL1/FSmrIEOg2rb6M+Jla2bPbVWiGag27j87w==" saltValue="HEVt+pS5OloNDlqSnzGLLw==" spinCount="100000" sqref="AJ2041" name="Rango2_8_7_1_36"/>
    <protectedRange algorithmName="SHA-512" hashValue="q2z5hEFmXS0v2chiPTC/VCoDWNlnhp+Xe6Ybfxe48vIsnB/KTJQxJv+pFUnCXfZ9T6vyJopuqFFNROfQTW/JUw==" saltValue="IctfdGJb5tOTpq+KPi9vww==" spinCount="100000" sqref="AF2041:AG2041" name="Rango2_88_39_1_35"/>
    <protectedRange algorithmName="SHA-512" hashValue="NUll9P9xh7KbSfMYpMxsRZLfDw/y/AzW2LSWlpXVscBDqiAxmzo71xjs+a2lh+jRa7pceOC849slke4+ZKx8LA==" saltValue="8qbkKpQ+CiQuLnqgShNvXA==" spinCount="100000" sqref="U2041" name="Rango2_88_6_1_34"/>
    <protectedRange algorithmName="SHA-512" hashValue="XZw03RosI/l0z9FxmTtF29EdZ7P+4+ybhqoaAAUmURojSR5XbGfjC4f2i8gMqfY+RI9JvfdCA6PSh9TduXfUxA==" saltValue="5TPtLq2WoiRSae/yaDPnTw==" spinCount="100000" sqref="S2041:T2041 V2041:AB2041" name="Rango2_99_4_38"/>
    <protectedRange algorithmName="SHA-512" hashValue="fMbmUM1DQ7FuAPRNvFL5mPdHUYjQnlLFhkuaxvHguaqR7aWyDxcmJs0jLYQfQKY+oyhsMb4Lew4VL6i7um3/ew==" saltValue="ydaTm0CeH8+/cYqoL/AMaQ==" spinCount="100000" sqref="AV2041 AX2041:BA2041" name="Rango2_88_91_1_37"/>
    <protectedRange algorithmName="SHA-512" hashValue="CHipOQaT63FWw628cQcXXJRZlrbNZ7OgmnEbDx38UmmH7z19GRYEzXFiVOzHAy1OAaAbST7g2bHZHDKQp2qm3w==" saltValue="iRVuL+373yLHv0ZHzS9qog==" spinCount="100000" sqref="AM2041" name="Rango2_88_7_5_2_32"/>
    <protectedRange algorithmName="SHA-512" hashValue="NkG6oHuDGvGBEiLAAq8MEJHEfLQUMyjihfH+DBXhT+eQW0r1yri7tOJEFRM9nbOejjjXiviq9RFo7KB7wF+xJA==" saltValue="bpjB0AAANu2X/PeR3eiFkA==" spinCount="100000" sqref="AN2041:AT2041" name="Rango2_88_65_1_34"/>
    <protectedRange algorithmName="SHA-512" hashValue="RQ91b7oAw60DVtcgB2vRpial2kSdzJx5guGCTYUwXYkKrtrUHfiYnLf9R+SNpYXlJDYpyEJLhcWwP0EqNN86dQ==" saltValue="W3RbH3zrcY9sy39xNwXNxg==" spinCount="100000" sqref="BW2041:BZ2041" name="Rango2_88_99_2_34"/>
    <protectedRange algorithmName="SHA-512" hashValue="XZw03RosI/l0z9FxmTtF29EdZ7P+4+ybhqoaAAUmURojSR5XbGfjC4f2i8gMqfY+RI9JvfdCA6PSh9TduXfUxA==" saltValue="5TPtLq2WoiRSae/yaDPnTw==" spinCount="100000" sqref="CA2041:CC2041 BS2041:BV2041" name="Rango2_99_10_35"/>
    <protectedRange algorithmName="SHA-512" hashValue="XZw03RosI/l0z9FxmTtF29EdZ7P+4+ybhqoaAAUmURojSR5XbGfjC4f2i8gMqfY+RI9JvfdCA6PSh9TduXfUxA==" saltValue="5TPtLq2WoiRSae/yaDPnTw==" spinCount="100000" sqref="CF2041:CG2041" name="Rango2_99_11_33"/>
    <protectedRange algorithmName="SHA-512" hashValue="XZw03RosI/l0z9FxmTtF29EdZ7P+4+ybhqoaAAUmURojSR5XbGfjC4f2i8gMqfY+RI9JvfdCA6PSh9TduXfUxA==" saltValue="5TPtLq2WoiRSae/yaDPnTw==" spinCount="100000" sqref="CK2041:CL2041" name="Rango2_99_12_36"/>
    <protectedRange algorithmName="SHA-512" hashValue="XZw03RosI/l0z9FxmTtF29EdZ7P+4+ybhqoaAAUmURojSR5XbGfjC4f2i8gMqfY+RI9JvfdCA6PSh9TduXfUxA==" saltValue="5TPtLq2WoiRSae/yaDPnTw==" spinCount="100000" sqref="CQ2041:CR2041" name="Rango2_99_14_38"/>
    <protectedRange algorithmName="SHA-512" hashValue="XZw03RosI/l0z9FxmTtF29EdZ7P+4+ybhqoaAAUmURojSR5XbGfjC4f2i8gMqfY+RI9JvfdCA6PSh9TduXfUxA==" saltValue="5TPtLq2WoiRSae/yaDPnTw==" spinCount="100000" sqref="CT2041:CU2041" name="Rango2_99_15_37"/>
    <protectedRange algorithmName="SHA-512" hashValue="XZw03RosI/l0z9FxmTtF29EdZ7P+4+ybhqoaAAUmURojSR5XbGfjC4f2i8gMqfY+RI9JvfdCA6PSh9TduXfUxA==" saltValue="5TPtLq2WoiRSae/yaDPnTw==" spinCount="100000" sqref="DB2041:DO2041" name="Rango2_99_17_39"/>
    <protectedRange algorithmName="SHA-512" hashValue="XZw03RosI/l0z9FxmTtF29EdZ7P+4+ybhqoaAAUmURojSR5XbGfjC4f2i8gMqfY+RI9JvfdCA6PSh9TduXfUxA==" saltValue="5TPtLq2WoiRSae/yaDPnTw==" spinCount="100000" sqref="P2042:P2043" name="Rango2_99_2_38"/>
    <protectedRange algorithmName="SHA-512" hashValue="fPHvtIAf3pQeZUoAI9C2/vdXMHBpqqEq+67P5Ypyu4+9IWqs3yc9TZcMWQ0THLxUwqseQPyVvakuYFtCwJHsxA==" saltValue="QHIogSs2PrwAfdqa9PAOFQ==" spinCount="100000" sqref="AD2042:AD2043" name="Rango2_88_5_5_1_34"/>
    <protectedRange algorithmName="SHA-512" hashValue="LEEeiU6pKqm7TAP46VGlz0q+evvFwpT/0iLpRuWuQ7MacbP0OGL1/FSmrIEOg2rb6M+Jla2bPbVWiGag27j87w==" saltValue="HEVt+pS5OloNDlqSnzGLLw==" spinCount="100000" sqref="AJ2042:AJ2043" name="Rango2_8_7_1_37"/>
    <protectedRange algorithmName="SHA-512" hashValue="q2z5hEFmXS0v2chiPTC/VCoDWNlnhp+Xe6Ybfxe48vIsnB/KTJQxJv+pFUnCXfZ9T6vyJopuqFFNROfQTW/JUw==" saltValue="IctfdGJb5tOTpq+KPi9vww==" spinCount="100000" sqref="AF2042:AG2043" name="Rango2_88_39_1_36"/>
    <protectedRange algorithmName="SHA-512" hashValue="NUll9P9xh7KbSfMYpMxsRZLfDw/y/AzW2LSWlpXVscBDqiAxmzo71xjs+a2lh+jRa7pceOC849slke4+ZKx8LA==" saltValue="8qbkKpQ+CiQuLnqgShNvXA==" spinCount="100000" sqref="U2042:U2043" name="Rango2_88_6_1_35"/>
    <protectedRange algorithmName="SHA-512" hashValue="XZw03RosI/l0z9FxmTtF29EdZ7P+4+ybhqoaAAUmURojSR5XbGfjC4f2i8gMqfY+RI9JvfdCA6PSh9TduXfUxA==" saltValue="5TPtLq2WoiRSae/yaDPnTw==" spinCount="100000" sqref="S2042:T2043 V2042:AB2043" name="Rango2_99_4_39"/>
    <protectedRange algorithmName="SHA-512" hashValue="fMbmUM1DQ7FuAPRNvFL5mPdHUYjQnlLFhkuaxvHguaqR7aWyDxcmJs0jLYQfQKY+oyhsMb4Lew4VL6i7um3/ew==" saltValue="ydaTm0CeH8+/cYqoL/AMaQ==" spinCount="100000" sqref="AV2042:AV2043 AX2042:BA2043" name="Rango2_88_91_1_38"/>
    <protectedRange algorithmName="SHA-512" hashValue="CHipOQaT63FWw628cQcXXJRZlrbNZ7OgmnEbDx38UmmH7z19GRYEzXFiVOzHAy1OAaAbST7g2bHZHDKQp2qm3w==" saltValue="iRVuL+373yLHv0ZHzS9qog==" spinCount="100000" sqref="AM2042:AM2043" name="Rango2_88_7_5_2_33"/>
    <protectedRange algorithmName="SHA-512" hashValue="NkG6oHuDGvGBEiLAAq8MEJHEfLQUMyjihfH+DBXhT+eQW0r1yri7tOJEFRM9nbOejjjXiviq9RFo7KB7wF+xJA==" saltValue="bpjB0AAANu2X/PeR3eiFkA==" spinCount="100000" sqref="AN2042:AT2043" name="Rango2_88_65_1_35"/>
    <protectedRange algorithmName="SHA-512" hashValue="RQ91b7oAw60DVtcgB2vRpial2kSdzJx5guGCTYUwXYkKrtrUHfiYnLf9R+SNpYXlJDYpyEJLhcWwP0EqNN86dQ==" saltValue="W3RbH3zrcY9sy39xNwXNxg==" spinCount="100000" sqref="BW2042:BZ2043" name="Rango2_88_99_2_35"/>
    <protectedRange algorithmName="SHA-512" hashValue="XZw03RosI/l0z9FxmTtF29EdZ7P+4+ybhqoaAAUmURojSR5XbGfjC4f2i8gMqfY+RI9JvfdCA6PSh9TduXfUxA==" saltValue="5TPtLq2WoiRSae/yaDPnTw==" spinCount="100000" sqref="CA2042:CC2043 BS2042:BV2043" name="Rango2_99_10_36"/>
    <protectedRange algorithmName="SHA-512" hashValue="XZw03RosI/l0z9FxmTtF29EdZ7P+4+ybhqoaAAUmURojSR5XbGfjC4f2i8gMqfY+RI9JvfdCA6PSh9TduXfUxA==" saltValue="5TPtLq2WoiRSae/yaDPnTw==" spinCount="100000" sqref="CF2042:CG2043" name="Rango2_99_11_34"/>
    <protectedRange algorithmName="SHA-512" hashValue="XZw03RosI/l0z9FxmTtF29EdZ7P+4+ybhqoaAAUmURojSR5XbGfjC4f2i8gMqfY+RI9JvfdCA6PSh9TduXfUxA==" saltValue="5TPtLq2WoiRSae/yaDPnTw==" spinCount="100000" sqref="CK2042:CL2043" name="Rango2_99_12_37"/>
    <protectedRange algorithmName="SHA-512" hashValue="XZw03RosI/l0z9FxmTtF29EdZ7P+4+ybhqoaAAUmURojSR5XbGfjC4f2i8gMqfY+RI9JvfdCA6PSh9TduXfUxA==" saltValue="5TPtLq2WoiRSae/yaDPnTw==" spinCount="100000" sqref="CQ2042:CR2043" name="Rango2_99_14_39"/>
    <protectedRange algorithmName="SHA-512" hashValue="XZw03RosI/l0z9FxmTtF29EdZ7P+4+ybhqoaAAUmURojSR5XbGfjC4f2i8gMqfY+RI9JvfdCA6PSh9TduXfUxA==" saltValue="5TPtLq2WoiRSae/yaDPnTw==" spinCount="100000" sqref="CT2042:CU2043" name="Rango2_99_15_38"/>
    <protectedRange algorithmName="SHA-512" hashValue="XZw03RosI/l0z9FxmTtF29EdZ7P+4+ybhqoaAAUmURojSR5XbGfjC4f2i8gMqfY+RI9JvfdCA6PSh9TduXfUxA==" saltValue="5TPtLq2WoiRSae/yaDPnTw==" spinCount="100000" sqref="DB2042:DO2043" name="Rango2_99_17_40"/>
    <protectedRange algorithmName="SHA-512" hashValue="XZw03RosI/l0z9FxmTtF29EdZ7P+4+ybhqoaAAUmURojSR5XbGfjC4f2i8gMqfY+RI9JvfdCA6PSh9TduXfUxA==" saltValue="5TPtLq2WoiRSae/yaDPnTw==" spinCount="100000" sqref="P2044:P2045" name="Rango2_99_2_39"/>
    <protectedRange algorithmName="SHA-512" hashValue="fPHvtIAf3pQeZUoAI9C2/vdXMHBpqqEq+67P5Ypyu4+9IWqs3yc9TZcMWQ0THLxUwqseQPyVvakuYFtCwJHsxA==" saltValue="QHIogSs2PrwAfdqa9PAOFQ==" spinCount="100000" sqref="AD2044:AD2045" name="Rango2_88_5_5_1_35"/>
    <protectedRange algorithmName="SHA-512" hashValue="LEEeiU6pKqm7TAP46VGlz0q+evvFwpT/0iLpRuWuQ7MacbP0OGL1/FSmrIEOg2rb6M+Jla2bPbVWiGag27j87w==" saltValue="HEVt+pS5OloNDlqSnzGLLw==" spinCount="100000" sqref="AJ2044:AJ2045" name="Rango2_8_7_1_38"/>
    <protectedRange algorithmName="SHA-512" hashValue="q2z5hEFmXS0v2chiPTC/VCoDWNlnhp+Xe6Ybfxe48vIsnB/KTJQxJv+pFUnCXfZ9T6vyJopuqFFNROfQTW/JUw==" saltValue="IctfdGJb5tOTpq+KPi9vww==" spinCount="100000" sqref="AF2044:AG2045" name="Rango2_88_39_1_37"/>
    <protectedRange algorithmName="SHA-512" hashValue="NUll9P9xh7KbSfMYpMxsRZLfDw/y/AzW2LSWlpXVscBDqiAxmzo71xjs+a2lh+jRa7pceOC849slke4+ZKx8LA==" saltValue="8qbkKpQ+CiQuLnqgShNvXA==" spinCount="100000" sqref="U2044:U2045" name="Rango2_88_6_1_36"/>
    <protectedRange algorithmName="SHA-512" hashValue="XZw03RosI/l0z9FxmTtF29EdZ7P+4+ybhqoaAAUmURojSR5XbGfjC4f2i8gMqfY+RI9JvfdCA6PSh9TduXfUxA==" saltValue="5TPtLq2WoiRSae/yaDPnTw==" spinCount="100000" sqref="S2044:T2045 V2044:AB2045" name="Rango2_99_4_40"/>
    <protectedRange algorithmName="SHA-512" hashValue="fMbmUM1DQ7FuAPRNvFL5mPdHUYjQnlLFhkuaxvHguaqR7aWyDxcmJs0jLYQfQKY+oyhsMb4Lew4VL6i7um3/ew==" saltValue="ydaTm0CeH8+/cYqoL/AMaQ==" spinCount="100000" sqref="AV2044:AV2045 AX2044:BA2045" name="Rango2_88_91_1_39"/>
    <protectedRange algorithmName="SHA-512" hashValue="CHipOQaT63FWw628cQcXXJRZlrbNZ7OgmnEbDx38UmmH7z19GRYEzXFiVOzHAy1OAaAbST7g2bHZHDKQp2qm3w==" saltValue="iRVuL+373yLHv0ZHzS9qog==" spinCount="100000" sqref="AM2044:AM2045" name="Rango2_88_7_5_2_34"/>
    <protectedRange algorithmName="SHA-512" hashValue="NkG6oHuDGvGBEiLAAq8MEJHEfLQUMyjihfH+DBXhT+eQW0r1yri7tOJEFRM9nbOejjjXiviq9RFo7KB7wF+xJA==" saltValue="bpjB0AAANu2X/PeR3eiFkA==" spinCount="100000" sqref="AN2044:AT2045" name="Rango2_88_65_1_36"/>
    <protectedRange algorithmName="SHA-512" hashValue="RQ91b7oAw60DVtcgB2vRpial2kSdzJx5guGCTYUwXYkKrtrUHfiYnLf9R+SNpYXlJDYpyEJLhcWwP0EqNN86dQ==" saltValue="W3RbH3zrcY9sy39xNwXNxg==" spinCount="100000" sqref="BW2044:BZ2045" name="Rango2_88_99_2_36"/>
    <protectedRange algorithmName="SHA-512" hashValue="XZw03RosI/l0z9FxmTtF29EdZ7P+4+ybhqoaAAUmURojSR5XbGfjC4f2i8gMqfY+RI9JvfdCA6PSh9TduXfUxA==" saltValue="5TPtLq2WoiRSae/yaDPnTw==" spinCount="100000" sqref="CA2044:CC2045 BS2044:BV2045" name="Rango2_99_10_37"/>
    <protectedRange algorithmName="SHA-512" hashValue="XZw03RosI/l0z9FxmTtF29EdZ7P+4+ybhqoaAAUmURojSR5XbGfjC4f2i8gMqfY+RI9JvfdCA6PSh9TduXfUxA==" saltValue="5TPtLq2WoiRSae/yaDPnTw==" spinCount="100000" sqref="CF2044:CG2045" name="Rango2_99_11_35"/>
    <protectedRange algorithmName="SHA-512" hashValue="XZw03RosI/l0z9FxmTtF29EdZ7P+4+ybhqoaAAUmURojSR5XbGfjC4f2i8gMqfY+RI9JvfdCA6PSh9TduXfUxA==" saltValue="5TPtLq2WoiRSae/yaDPnTw==" spinCount="100000" sqref="CK2044:CL2045" name="Rango2_99_12_38"/>
    <protectedRange algorithmName="SHA-512" hashValue="XZw03RosI/l0z9FxmTtF29EdZ7P+4+ybhqoaAAUmURojSR5XbGfjC4f2i8gMqfY+RI9JvfdCA6PSh9TduXfUxA==" saltValue="5TPtLq2WoiRSae/yaDPnTw==" spinCount="100000" sqref="CQ2044:CR2045" name="Rango2_99_14_40"/>
    <protectedRange algorithmName="SHA-512" hashValue="XZw03RosI/l0z9FxmTtF29EdZ7P+4+ybhqoaAAUmURojSR5XbGfjC4f2i8gMqfY+RI9JvfdCA6PSh9TduXfUxA==" saltValue="5TPtLq2WoiRSae/yaDPnTw==" spinCount="100000" sqref="CT2044:CU2045" name="Rango2_99_15_39"/>
    <protectedRange algorithmName="SHA-512" hashValue="XZw03RosI/l0z9FxmTtF29EdZ7P+4+ybhqoaAAUmURojSR5XbGfjC4f2i8gMqfY+RI9JvfdCA6PSh9TduXfUxA==" saltValue="5TPtLq2WoiRSae/yaDPnTw==" spinCount="100000" sqref="DB2044:DO2045" name="Rango2_99_17_41"/>
    <protectedRange algorithmName="SHA-512" hashValue="XZw03RosI/l0z9FxmTtF29EdZ7P+4+ybhqoaAAUmURojSR5XbGfjC4f2i8gMqfY+RI9JvfdCA6PSh9TduXfUxA==" saltValue="5TPtLq2WoiRSae/yaDPnTw==" spinCount="100000" sqref="P2046:P2047" name="Rango2_99_2_40"/>
    <protectedRange algorithmName="SHA-512" hashValue="fPHvtIAf3pQeZUoAI9C2/vdXMHBpqqEq+67P5Ypyu4+9IWqs3yc9TZcMWQ0THLxUwqseQPyVvakuYFtCwJHsxA==" saltValue="QHIogSs2PrwAfdqa9PAOFQ==" spinCount="100000" sqref="AD2046:AD2047" name="Rango2_88_5_5_1_36"/>
    <protectedRange algorithmName="SHA-512" hashValue="LEEeiU6pKqm7TAP46VGlz0q+evvFwpT/0iLpRuWuQ7MacbP0OGL1/FSmrIEOg2rb6M+Jla2bPbVWiGag27j87w==" saltValue="HEVt+pS5OloNDlqSnzGLLw==" spinCount="100000" sqref="AJ2046:AJ2047" name="Rango2_8_7_1_39"/>
    <protectedRange algorithmName="SHA-512" hashValue="q2z5hEFmXS0v2chiPTC/VCoDWNlnhp+Xe6Ybfxe48vIsnB/KTJQxJv+pFUnCXfZ9T6vyJopuqFFNROfQTW/JUw==" saltValue="IctfdGJb5tOTpq+KPi9vww==" spinCount="100000" sqref="AF2046:AG2047" name="Rango2_88_39_1_38"/>
    <protectedRange algorithmName="SHA-512" hashValue="NUll9P9xh7KbSfMYpMxsRZLfDw/y/AzW2LSWlpXVscBDqiAxmzo71xjs+a2lh+jRa7pceOC849slke4+ZKx8LA==" saltValue="8qbkKpQ+CiQuLnqgShNvXA==" spinCount="100000" sqref="U2046:U2047" name="Rango2_88_6_1_37"/>
    <protectedRange algorithmName="SHA-512" hashValue="XZw03RosI/l0z9FxmTtF29EdZ7P+4+ybhqoaAAUmURojSR5XbGfjC4f2i8gMqfY+RI9JvfdCA6PSh9TduXfUxA==" saltValue="5TPtLq2WoiRSae/yaDPnTw==" spinCount="100000" sqref="S2046:T2047 V2046:AB2047" name="Rango2_99_4_41"/>
    <protectedRange algorithmName="SHA-512" hashValue="fMbmUM1DQ7FuAPRNvFL5mPdHUYjQnlLFhkuaxvHguaqR7aWyDxcmJs0jLYQfQKY+oyhsMb4Lew4VL6i7um3/ew==" saltValue="ydaTm0CeH8+/cYqoL/AMaQ==" spinCount="100000" sqref="AV2046:AV2047 AX2046:BA2047" name="Rango2_88_91_1_40"/>
    <protectedRange algorithmName="SHA-512" hashValue="CHipOQaT63FWw628cQcXXJRZlrbNZ7OgmnEbDx38UmmH7z19GRYEzXFiVOzHAy1OAaAbST7g2bHZHDKQp2qm3w==" saltValue="iRVuL+373yLHv0ZHzS9qog==" spinCount="100000" sqref="AM2046:AM2047" name="Rango2_88_7_5_2_35"/>
    <protectedRange algorithmName="SHA-512" hashValue="NkG6oHuDGvGBEiLAAq8MEJHEfLQUMyjihfH+DBXhT+eQW0r1yri7tOJEFRM9nbOejjjXiviq9RFo7KB7wF+xJA==" saltValue="bpjB0AAANu2X/PeR3eiFkA==" spinCount="100000" sqref="AN2046:AT2047" name="Rango2_88_65_1_37"/>
    <protectedRange algorithmName="SHA-512" hashValue="RQ91b7oAw60DVtcgB2vRpial2kSdzJx5guGCTYUwXYkKrtrUHfiYnLf9R+SNpYXlJDYpyEJLhcWwP0EqNN86dQ==" saltValue="W3RbH3zrcY9sy39xNwXNxg==" spinCount="100000" sqref="BW2046:BZ2047" name="Rango2_88_99_2_37"/>
    <protectedRange algorithmName="SHA-512" hashValue="XZw03RosI/l0z9FxmTtF29EdZ7P+4+ybhqoaAAUmURojSR5XbGfjC4f2i8gMqfY+RI9JvfdCA6PSh9TduXfUxA==" saltValue="5TPtLq2WoiRSae/yaDPnTw==" spinCount="100000" sqref="CA2046:CC2047 BS2046:BV2047" name="Rango2_99_10_38"/>
    <protectedRange algorithmName="SHA-512" hashValue="XZw03RosI/l0z9FxmTtF29EdZ7P+4+ybhqoaAAUmURojSR5XbGfjC4f2i8gMqfY+RI9JvfdCA6PSh9TduXfUxA==" saltValue="5TPtLq2WoiRSae/yaDPnTw==" spinCount="100000" sqref="CF2046:CG2047" name="Rango2_99_11_36"/>
    <protectedRange algorithmName="SHA-512" hashValue="XZw03RosI/l0z9FxmTtF29EdZ7P+4+ybhqoaAAUmURojSR5XbGfjC4f2i8gMqfY+RI9JvfdCA6PSh9TduXfUxA==" saltValue="5TPtLq2WoiRSae/yaDPnTw==" spinCount="100000" sqref="CK2046:CL2047" name="Rango2_99_12_39"/>
    <protectedRange algorithmName="SHA-512" hashValue="XZw03RosI/l0z9FxmTtF29EdZ7P+4+ybhqoaAAUmURojSR5XbGfjC4f2i8gMqfY+RI9JvfdCA6PSh9TduXfUxA==" saltValue="5TPtLq2WoiRSae/yaDPnTw==" spinCount="100000" sqref="CQ2046:CR2047" name="Rango2_99_14_41"/>
    <protectedRange algorithmName="SHA-512" hashValue="XZw03RosI/l0z9FxmTtF29EdZ7P+4+ybhqoaAAUmURojSR5XbGfjC4f2i8gMqfY+RI9JvfdCA6PSh9TduXfUxA==" saltValue="5TPtLq2WoiRSae/yaDPnTw==" spinCount="100000" sqref="CT2046:CU2047" name="Rango2_99_15_40"/>
    <protectedRange algorithmName="SHA-512" hashValue="XZw03RosI/l0z9FxmTtF29EdZ7P+4+ybhqoaAAUmURojSR5XbGfjC4f2i8gMqfY+RI9JvfdCA6PSh9TduXfUxA==" saltValue="5TPtLq2WoiRSae/yaDPnTw==" spinCount="100000" sqref="DB2046:DO2047" name="Rango2_99_17_42"/>
    <protectedRange algorithmName="SHA-512" hashValue="XZw03RosI/l0z9FxmTtF29EdZ7P+4+ybhqoaAAUmURojSR5XbGfjC4f2i8gMqfY+RI9JvfdCA6PSh9TduXfUxA==" saltValue="5TPtLq2WoiRSae/yaDPnTw==" spinCount="100000" sqref="P2048" name="Rango2_99_2_41"/>
    <protectedRange algorithmName="SHA-512" hashValue="fPHvtIAf3pQeZUoAI9C2/vdXMHBpqqEq+67P5Ypyu4+9IWqs3yc9TZcMWQ0THLxUwqseQPyVvakuYFtCwJHsxA==" saltValue="QHIogSs2PrwAfdqa9PAOFQ==" spinCount="100000" sqref="AD2048" name="Rango2_88_5_5_1_37"/>
    <protectedRange algorithmName="SHA-512" hashValue="LEEeiU6pKqm7TAP46VGlz0q+evvFwpT/0iLpRuWuQ7MacbP0OGL1/FSmrIEOg2rb6M+Jla2bPbVWiGag27j87w==" saltValue="HEVt+pS5OloNDlqSnzGLLw==" spinCount="100000" sqref="AJ2048" name="Rango2_8_7_1_40"/>
    <protectedRange algorithmName="SHA-512" hashValue="q2z5hEFmXS0v2chiPTC/VCoDWNlnhp+Xe6Ybfxe48vIsnB/KTJQxJv+pFUnCXfZ9T6vyJopuqFFNROfQTW/JUw==" saltValue="IctfdGJb5tOTpq+KPi9vww==" spinCount="100000" sqref="AF2048:AG2048" name="Rango2_88_39_1_39"/>
    <protectedRange algorithmName="SHA-512" hashValue="NUll9P9xh7KbSfMYpMxsRZLfDw/y/AzW2LSWlpXVscBDqiAxmzo71xjs+a2lh+jRa7pceOC849slke4+ZKx8LA==" saltValue="8qbkKpQ+CiQuLnqgShNvXA==" spinCount="100000" sqref="U2048" name="Rango2_88_6_1_38"/>
    <protectedRange algorithmName="SHA-512" hashValue="XZw03RosI/l0z9FxmTtF29EdZ7P+4+ybhqoaAAUmURojSR5XbGfjC4f2i8gMqfY+RI9JvfdCA6PSh9TduXfUxA==" saltValue="5TPtLq2WoiRSae/yaDPnTw==" spinCount="100000" sqref="S2048:T2048 V2048:AB2048" name="Rango2_99_4_42"/>
    <protectedRange algorithmName="SHA-512" hashValue="fMbmUM1DQ7FuAPRNvFL5mPdHUYjQnlLFhkuaxvHguaqR7aWyDxcmJs0jLYQfQKY+oyhsMb4Lew4VL6i7um3/ew==" saltValue="ydaTm0CeH8+/cYqoL/AMaQ==" spinCount="100000" sqref="AV2048 AX2048:BA2048" name="Rango2_88_91_1_41"/>
    <protectedRange algorithmName="SHA-512" hashValue="CHipOQaT63FWw628cQcXXJRZlrbNZ7OgmnEbDx38UmmH7z19GRYEzXFiVOzHAy1OAaAbST7g2bHZHDKQp2qm3w==" saltValue="iRVuL+373yLHv0ZHzS9qog==" spinCount="100000" sqref="AM2048" name="Rango2_88_7_5_2_36"/>
    <protectedRange algorithmName="SHA-512" hashValue="NkG6oHuDGvGBEiLAAq8MEJHEfLQUMyjihfH+DBXhT+eQW0r1yri7tOJEFRM9nbOejjjXiviq9RFo7KB7wF+xJA==" saltValue="bpjB0AAANu2X/PeR3eiFkA==" spinCount="100000" sqref="AN2048:AT2048" name="Rango2_88_65_1_38"/>
    <protectedRange algorithmName="SHA-512" hashValue="RQ91b7oAw60DVtcgB2vRpial2kSdzJx5guGCTYUwXYkKrtrUHfiYnLf9R+SNpYXlJDYpyEJLhcWwP0EqNN86dQ==" saltValue="W3RbH3zrcY9sy39xNwXNxg==" spinCount="100000" sqref="BW2048:BZ2048" name="Rango2_88_99_2_38"/>
    <protectedRange algorithmName="SHA-512" hashValue="XZw03RosI/l0z9FxmTtF29EdZ7P+4+ybhqoaAAUmURojSR5XbGfjC4f2i8gMqfY+RI9JvfdCA6PSh9TduXfUxA==" saltValue="5TPtLq2WoiRSae/yaDPnTw==" spinCount="100000" sqref="CA2048:CC2048 BS2048:BV2048" name="Rango2_99_10_39"/>
    <protectedRange algorithmName="SHA-512" hashValue="XZw03RosI/l0z9FxmTtF29EdZ7P+4+ybhqoaAAUmURojSR5XbGfjC4f2i8gMqfY+RI9JvfdCA6PSh9TduXfUxA==" saltValue="5TPtLq2WoiRSae/yaDPnTw==" spinCount="100000" sqref="CF2048:CG2048" name="Rango2_99_11_37"/>
    <protectedRange algorithmName="SHA-512" hashValue="XZw03RosI/l0z9FxmTtF29EdZ7P+4+ybhqoaAAUmURojSR5XbGfjC4f2i8gMqfY+RI9JvfdCA6PSh9TduXfUxA==" saltValue="5TPtLq2WoiRSae/yaDPnTw==" spinCount="100000" sqref="CK2048:CL2048" name="Rango2_99_12_40"/>
    <protectedRange algorithmName="SHA-512" hashValue="XZw03RosI/l0z9FxmTtF29EdZ7P+4+ybhqoaAAUmURojSR5XbGfjC4f2i8gMqfY+RI9JvfdCA6PSh9TduXfUxA==" saltValue="5TPtLq2WoiRSae/yaDPnTw==" spinCount="100000" sqref="CQ2048:CR2048" name="Rango2_99_14_42"/>
    <protectedRange algorithmName="SHA-512" hashValue="XZw03RosI/l0z9FxmTtF29EdZ7P+4+ybhqoaAAUmURojSR5XbGfjC4f2i8gMqfY+RI9JvfdCA6PSh9TduXfUxA==" saltValue="5TPtLq2WoiRSae/yaDPnTw==" spinCount="100000" sqref="CT2048:CU2048" name="Rango2_99_15_41"/>
    <protectedRange algorithmName="SHA-512" hashValue="XZw03RosI/l0z9FxmTtF29EdZ7P+4+ybhqoaAAUmURojSR5XbGfjC4f2i8gMqfY+RI9JvfdCA6PSh9TduXfUxA==" saltValue="5TPtLq2WoiRSae/yaDPnTw==" spinCount="100000" sqref="DB2048:DO2048" name="Rango2_99_17_43"/>
    <protectedRange algorithmName="SHA-512" hashValue="XZw03RosI/l0z9FxmTtF29EdZ7P+4+ybhqoaAAUmURojSR5XbGfjC4f2i8gMqfY+RI9JvfdCA6PSh9TduXfUxA==" saltValue="5TPtLq2WoiRSae/yaDPnTw==" spinCount="100000" sqref="P2049:P2054" name="Rango2_99_2_42"/>
    <protectedRange algorithmName="SHA-512" hashValue="fPHvtIAf3pQeZUoAI9C2/vdXMHBpqqEq+67P5Ypyu4+9IWqs3yc9TZcMWQ0THLxUwqseQPyVvakuYFtCwJHsxA==" saltValue="QHIogSs2PrwAfdqa9PAOFQ==" spinCount="100000" sqref="AD2049:AD2054" name="Rango2_88_5_5_1_38"/>
    <protectedRange algorithmName="SHA-512" hashValue="LEEeiU6pKqm7TAP46VGlz0q+evvFwpT/0iLpRuWuQ7MacbP0OGL1/FSmrIEOg2rb6M+Jla2bPbVWiGag27j87w==" saltValue="HEVt+pS5OloNDlqSnzGLLw==" spinCount="100000" sqref="AJ2049:AJ2054" name="Rango2_8_7_1_41"/>
    <protectedRange algorithmName="SHA-512" hashValue="q2z5hEFmXS0v2chiPTC/VCoDWNlnhp+Xe6Ybfxe48vIsnB/KTJQxJv+pFUnCXfZ9T6vyJopuqFFNROfQTW/JUw==" saltValue="IctfdGJb5tOTpq+KPi9vww==" spinCount="100000" sqref="AF2049:AG2054" name="Rango2_88_39_1_40"/>
    <protectedRange algorithmName="SHA-512" hashValue="NUll9P9xh7KbSfMYpMxsRZLfDw/y/AzW2LSWlpXVscBDqiAxmzo71xjs+a2lh+jRa7pceOC849slke4+ZKx8LA==" saltValue="8qbkKpQ+CiQuLnqgShNvXA==" spinCount="100000" sqref="U2049:U2054" name="Rango2_88_6_1_39"/>
    <protectedRange algorithmName="SHA-512" hashValue="XZw03RosI/l0z9FxmTtF29EdZ7P+4+ybhqoaAAUmURojSR5XbGfjC4f2i8gMqfY+RI9JvfdCA6PSh9TduXfUxA==" saltValue="5TPtLq2WoiRSae/yaDPnTw==" spinCount="100000" sqref="S2049:T2054 V2049:AB2054" name="Rango2_99_4_43"/>
    <protectedRange algorithmName="SHA-512" hashValue="fMbmUM1DQ7FuAPRNvFL5mPdHUYjQnlLFhkuaxvHguaqR7aWyDxcmJs0jLYQfQKY+oyhsMb4Lew4VL6i7um3/ew==" saltValue="ydaTm0CeH8+/cYqoL/AMaQ==" spinCount="100000" sqref="AV2049:AV2054 AX2049:BA2054" name="Rango2_88_91_1_42"/>
    <protectedRange algorithmName="SHA-512" hashValue="CHipOQaT63FWw628cQcXXJRZlrbNZ7OgmnEbDx38UmmH7z19GRYEzXFiVOzHAy1OAaAbST7g2bHZHDKQp2qm3w==" saltValue="iRVuL+373yLHv0ZHzS9qog==" spinCount="100000" sqref="AM2049:AM2054" name="Rango2_88_7_5_2_37"/>
    <protectedRange algorithmName="SHA-512" hashValue="NkG6oHuDGvGBEiLAAq8MEJHEfLQUMyjihfH+DBXhT+eQW0r1yri7tOJEFRM9nbOejjjXiviq9RFo7KB7wF+xJA==" saltValue="bpjB0AAANu2X/PeR3eiFkA==" spinCount="100000" sqref="AN2049:AT2054" name="Rango2_88_65_1_39"/>
    <protectedRange algorithmName="SHA-512" hashValue="RQ91b7oAw60DVtcgB2vRpial2kSdzJx5guGCTYUwXYkKrtrUHfiYnLf9R+SNpYXlJDYpyEJLhcWwP0EqNN86dQ==" saltValue="W3RbH3zrcY9sy39xNwXNxg==" spinCount="100000" sqref="BW2049:BZ2054" name="Rango2_88_99_2_39"/>
    <protectedRange algorithmName="SHA-512" hashValue="XZw03RosI/l0z9FxmTtF29EdZ7P+4+ybhqoaAAUmURojSR5XbGfjC4f2i8gMqfY+RI9JvfdCA6PSh9TduXfUxA==" saltValue="5TPtLq2WoiRSae/yaDPnTw==" spinCount="100000" sqref="CA2049:CC2054 BS2049:BV2054" name="Rango2_99_10_40"/>
    <protectedRange algorithmName="SHA-512" hashValue="XZw03RosI/l0z9FxmTtF29EdZ7P+4+ybhqoaAAUmURojSR5XbGfjC4f2i8gMqfY+RI9JvfdCA6PSh9TduXfUxA==" saltValue="5TPtLq2WoiRSae/yaDPnTw==" spinCount="100000" sqref="CF2049:CG2054" name="Rango2_99_11_38"/>
    <protectedRange algorithmName="SHA-512" hashValue="XZw03RosI/l0z9FxmTtF29EdZ7P+4+ybhqoaAAUmURojSR5XbGfjC4f2i8gMqfY+RI9JvfdCA6PSh9TduXfUxA==" saltValue="5TPtLq2WoiRSae/yaDPnTw==" spinCount="100000" sqref="CK2049:CL2054" name="Rango2_99_12_41"/>
    <protectedRange algorithmName="SHA-512" hashValue="XZw03RosI/l0z9FxmTtF29EdZ7P+4+ybhqoaAAUmURojSR5XbGfjC4f2i8gMqfY+RI9JvfdCA6PSh9TduXfUxA==" saltValue="5TPtLq2WoiRSae/yaDPnTw==" spinCount="100000" sqref="CQ2049:CR2054" name="Rango2_99_14_43"/>
    <protectedRange algorithmName="SHA-512" hashValue="XZw03RosI/l0z9FxmTtF29EdZ7P+4+ybhqoaAAUmURojSR5XbGfjC4f2i8gMqfY+RI9JvfdCA6PSh9TduXfUxA==" saltValue="5TPtLq2WoiRSae/yaDPnTw==" spinCount="100000" sqref="CT2049:CU2054" name="Rango2_99_15_42"/>
    <protectedRange algorithmName="SHA-512" hashValue="XZw03RosI/l0z9FxmTtF29EdZ7P+4+ybhqoaAAUmURojSR5XbGfjC4f2i8gMqfY+RI9JvfdCA6PSh9TduXfUxA==" saltValue="5TPtLq2WoiRSae/yaDPnTw==" spinCount="100000" sqref="DB2049:DO2054" name="Rango2_99_17_44"/>
    <protectedRange algorithmName="SHA-512" hashValue="XZw03RosI/l0z9FxmTtF29EdZ7P+4+ybhqoaAAUmURojSR5XbGfjC4f2i8gMqfY+RI9JvfdCA6PSh9TduXfUxA==" saltValue="5TPtLq2WoiRSae/yaDPnTw==" spinCount="100000" sqref="P2055:P2096" name="Rango2_99_2_43"/>
    <protectedRange algorithmName="SHA-512" hashValue="fPHvtIAf3pQeZUoAI9C2/vdXMHBpqqEq+67P5Ypyu4+9IWqs3yc9TZcMWQ0THLxUwqseQPyVvakuYFtCwJHsxA==" saltValue="QHIogSs2PrwAfdqa9PAOFQ==" spinCount="100000" sqref="AD2055:AD2096" name="Rango2_88_5_5_1_39"/>
    <protectedRange algorithmName="SHA-512" hashValue="LEEeiU6pKqm7TAP46VGlz0q+evvFwpT/0iLpRuWuQ7MacbP0OGL1/FSmrIEOg2rb6M+Jla2bPbVWiGag27j87w==" saltValue="HEVt+pS5OloNDlqSnzGLLw==" spinCount="100000" sqref="AJ2055:AJ2096" name="Rango2_8_7_1_42"/>
    <protectedRange algorithmName="SHA-512" hashValue="q2z5hEFmXS0v2chiPTC/VCoDWNlnhp+Xe6Ybfxe48vIsnB/KTJQxJv+pFUnCXfZ9T6vyJopuqFFNROfQTW/JUw==" saltValue="IctfdGJb5tOTpq+KPi9vww==" spinCount="100000" sqref="AF2055:AG2096" name="Rango2_88_39_1_41"/>
    <protectedRange algorithmName="SHA-512" hashValue="NUll9P9xh7KbSfMYpMxsRZLfDw/y/AzW2LSWlpXVscBDqiAxmzo71xjs+a2lh+jRa7pceOC849slke4+ZKx8LA==" saltValue="8qbkKpQ+CiQuLnqgShNvXA==" spinCount="100000" sqref="U2055:U2096" name="Rango2_88_6_1_40"/>
    <protectedRange algorithmName="SHA-512" hashValue="KHhv3JU/LRdRrRTxxkgFceEHPZ5UzadmpZRZR3zmQRnPvkUJZuanRafIJ+qde0IWwLZSvFIQDyUAHq6v6k7XIg==" saltValue="2GKG1kCzVNNcn+vbOPuhJA==" spinCount="100000" sqref="R2065 R2081 R2083" name="Rango2_2_5_1_41"/>
    <protectedRange algorithmName="SHA-512" hashValue="XZw03RosI/l0z9FxmTtF29EdZ7P+4+ybhqoaAAUmURojSR5XbGfjC4f2i8gMqfY+RI9JvfdCA6PSh9TduXfUxA==" saltValue="5TPtLq2WoiRSae/yaDPnTw==" spinCount="100000" sqref="S2055:T2096 V2055:AB2096" name="Rango2_99_4_44"/>
    <protectedRange algorithmName="SHA-512" hashValue="fMbmUM1DQ7FuAPRNvFL5mPdHUYjQnlLFhkuaxvHguaqR7aWyDxcmJs0jLYQfQKY+oyhsMb4Lew4VL6i7um3/ew==" saltValue="ydaTm0CeH8+/cYqoL/AMaQ==" spinCount="100000" sqref="AV2055:AV2096 AX2055:BA2096" name="Rango2_88_91_1_43"/>
    <protectedRange algorithmName="SHA-512" hashValue="CHipOQaT63FWw628cQcXXJRZlrbNZ7OgmnEbDx38UmmH7z19GRYEzXFiVOzHAy1OAaAbST7g2bHZHDKQp2qm3w==" saltValue="iRVuL+373yLHv0ZHzS9qog==" spinCount="100000" sqref="AM2055:AM2096" name="Rango2_88_7_5_2_38"/>
    <protectedRange algorithmName="SHA-512" hashValue="NkG6oHuDGvGBEiLAAq8MEJHEfLQUMyjihfH+DBXhT+eQW0r1yri7tOJEFRM9nbOejjjXiviq9RFo7KB7wF+xJA==" saltValue="bpjB0AAANu2X/PeR3eiFkA==" spinCount="100000" sqref="AN2055:AT2096" name="Rango2_88_65_1_40"/>
    <protectedRange algorithmName="SHA-512" hashValue="RQ91b7oAw60DVtcgB2vRpial2kSdzJx5guGCTYUwXYkKrtrUHfiYnLf9R+SNpYXlJDYpyEJLhcWwP0EqNN86dQ==" saltValue="W3RbH3zrcY9sy39xNwXNxg==" spinCount="100000" sqref="BW2055:BZ2096" name="Rango2_88_99_2_40"/>
    <protectedRange algorithmName="SHA-512" hashValue="XZw03RosI/l0z9FxmTtF29EdZ7P+4+ybhqoaAAUmURojSR5XbGfjC4f2i8gMqfY+RI9JvfdCA6PSh9TduXfUxA==" saltValue="5TPtLq2WoiRSae/yaDPnTw==" spinCount="100000" sqref="CA2055:CC2096 BS2055:BV2096" name="Rango2_99_10_41"/>
    <protectedRange algorithmName="SHA-512" hashValue="XZw03RosI/l0z9FxmTtF29EdZ7P+4+ybhqoaAAUmURojSR5XbGfjC4f2i8gMqfY+RI9JvfdCA6PSh9TduXfUxA==" saltValue="5TPtLq2WoiRSae/yaDPnTw==" spinCount="100000" sqref="CF2055:CG2096" name="Rango2_99_11_39"/>
    <protectedRange algorithmName="SHA-512" hashValue="XZw03RosI/l0z9FxmTtF29EdZ7P+4+ybhqoaAAUmURojSR5XbGfjC4f2i8gMqfY+RI9JvfdCA6PSh9TduXfUxA==" saltValue="5TPtLq2WoiRSae/yaDPnTw==" spinCount="100000" sqref="CK2055:CL2096" name="Rango2_99_12_42"/>
    <protectedRange algorithmName="SHA-512" hashValue="XZw03RosI/l0z9FxmTtF29EdZ7P+4+ybhqoaAAUmURojSR5XbGfjC4f2i8gMqfY+RI9JvfdCA6PSh9TduXfUxA==" saltValue="5TPtLq2WoiRSae/yaDPnTw==" spinCount="100000" sqref="CQ2055:CR2096" name="Rango2_99_14_44"/>
    <protectedRange algorithmName="SHA-512" hashValue="XZw03RosI/l0z9FxmTtF29EdZ7P+4+ybhqoaAAUmURojSR5XbGfjC4f2i8gMqfY+RI9JvfdCA6PSh9TduXfUxA==" saltValue="5TPtLq2WoiRSae/yaDPnTw==" spinCount="100000" sqref="CT2055:CU2096" name="Rango2_99_15_43"/>
    <protectedRange algorithmName="SHA-512" hashValue="XZw03RosI/l0z9FxmTtF29EdZ7P+4+ybhqoaAAUmURojSR5XbGfjC4f2i8gMqfY+RI9JvfdCA6PSh9TduXfUxA==" saltValue="5TPtLq2WoiRSae/yaDPnTw==" spinCount="100000" sqref="DB2055:DO2096" name="Rango2_99_17_45"/>
    <protectedRange algorithmName="SHA-512" hashValue="XZw03RosI/l0z9FxmTtF29EdZ7P+4+ybhqoaAAUmURojSR5XbGfjC4f2i8gMqfY+RI9JvfdCA6PSh9TduXfUxA==" saltValue="5TPtLq2WoiRSae/yaDPnTw==" spinCount="100000" sqref="P2097:P2107" name="Rango2_99_2_44"/>
    <protectedRange algorithmName="SHA-512" hashValue="fPHvtIAf3pQeZUoAI9C2/vdXMHBpqqEq+67P5Ypyu4+9IWqs3yc9TZcMWQ0THLxUwqseQPyVvakuYFtCwJHsxA==" saltValue="QHIogSs2PrwAfdqa9PAOFQ==" spinCount="100000" sqref="AD2097:AD2107" name="Rango2_88_5_5_1_40"/>
    <protectedRange algorithmName="SHA-512" hashValue="LEEeiU6pKqm7TAP46VGlz0q+evvFwpT/0iLpRuWuQ7MacbP0OGL1/FSmrIEOg2rb6M+Jla2bPbVWiGag27j87w==" saltValue="HEVt+pS5OloNDlqSnzGLLw==" spinCount="100000" sqref="AJ2097:AJ2107" name="Rango2_8_7_1_43"/>
    <protectedRange algorithmName="SHA-512" hashValue="q2z5hEFmXS0v2chiPTC/VCoDWNlnhp+Xe6Ybfxe48vIsnB/KTJQxJv+pFUnCXfZ9T6vyJopuqFFNROfQTW/JUw==" saltValue="IctfdGJb5tOTpq+KPi9vww==" spinCount="100000" sqref="AF2097:AG2107" name="Rango2_88_39_1_42"/>
    <protectedRange algorithmName="SHA-512" hashValue="NUll9P9xh7KbSfMYpMxsRZLfDw/y/AzW2LSWlpXVscBDqiAxmzo71xjs+a2lh+jRa7pceOC849slke4+ZKx8LA==" saltValue="8qbkKpQ+CiQuLnqgShNvXA==" spinCount="100000" sqref="U2097:U2107" name="Rango2_88_6_1_41"/>
    <protectedRange algorithmName="SHA-512" hashValue="KHhv3JU/LRdRrRTxxkgFceEHPZ5UzadmpZRZR3zmQRnPvkUJZuanRafIJ+qde0IWwLZSvFIQDyUAHq6v6k7XIg==" saltValue="2GKG1kCzVNNcn+vbOPuhJA==" spinCount="100000" sqref="R2101 R2104" name="Rango2_2_5_1_42"/>
    <protectedRange algorithmName="SHA-512" hashValue="XZw03RosI/l0z9FxmTtF29EdZ7P+4+ybhqoaAAUmURojSR5XbGfjC4f2i8gMqfY+RI9JvfdCA6PSh9TduXfUxA==" saltValue="5TPtLq2WoiRSae/yaDPnTw==" spinCount="100000" sqref="S2097:T2107 V2097:AB2107" name="Rango2_99_4_45"/>
    <protectedRange algorithmName="SHA-512" hashValue="fMbmUM1DQ7FuAPRNvFL5mPdHUYjQnlLFhkuaxvHguaqR7aWyDxcmJs0jLYQfQKY+oyhsMb4Lew4VL6i7um3/ew==" saltValue="ydaTm0CeH8+/cYqoL/AMaQ==" spinCount="100000" sqref="AV2097:AV2107 AX2097:BA2107" name="Rango2_88_91_1_44"/>
    <protectedRange algorithmName="SHA-512" hashValue="CHipOQaT63FWw628cQcXXJRZlrbNZ7OgmnEbDx38UmmH7z19GRYEzXFiVOzHAy1OAaAbST7g2bHZHDKQp2qm3w==" saltValue="iRVuL+373yLHv0ZHzS9qog==" spinCount="100000" sqref="AM2097:AM2107" name="Rango2_88_7_5_2_39"/>
    <protectedRange algorithmName="SHA-512" hashValue="NkG6oHuDGvGBEiLAAq8MEJHEfLQUMyjihfH+DBXhT+eQW0r1yri7tOJEFRM9nbOejjjXiviq9RFo7KB7wF+xJA==" saltValue="bpjB0AAANu2X/PeR3eiFkA==" spinCount="100000" sqref="AN2097:AT2107" name="Rango2_88_65_1_41"/>
    <protectedRange algorithmName="SHA-512" hashValue="RQ91b7oAw60DVtcgB2vRpial2kSdzJx5guGCTYUwXYkKrtrUHfiYnLf9R+SNpYXlJDYpyEJLhcWwP0EqNN86dQ==" saltValue="W3RbH3zrcY9sy39xNwXNxg==" spinCount="100000" sqref="BW2097:BZ2107" name="Rango2_88_99_2_41"/>
    <protectedRange algorithmName="SHA-512" hashValue="XZw03RosI/l0z9FxmTtF29EdZ7P+4+ybhqoaAAUmURojSR5XbGfjC4f2i8gMqfY+RI9JvfdCA6PSh9TduXfUxA==" saltValue="5TPtLq2WoiRSae/yaDPnTw==" spinCount="100000" sqref="CA2097:CC2107 BS2097:BV2107" name="Rango2_99_10_42"/>
    <protectedRange algorithmName="SHA-512" hashValue="XZw03RosI/l0z9FxmTtF29EdZ7P+4+ybhqoaAAUmURojSR5XbGfjC4f2i8gMqfY+RI9JvfdCA6PSh9TduXfUxA==" saltValue="5TPtLq2WoiRSae/yaDPnTw==" spinCount="100000" sqref="CF2097:CG2107" name="Rango2_99_11_40"/>
    <protectedRange algorithmName="SHA-512" hashValue="XZw03RosI/l0z9FxmTtF29EdZ7P+4+ybhqoaAAUmURojSR5XbGfjC4f2i8gMqfY+RI9JvfdCA6PSh9TduXfUxA==" saltValue="5TPtLq2WoiRSae/yaDPnTw==" spinCount="100000" sqref="CK2097:CL2107" name="Rango2_99_12_43"/>
    <protectedRange algorithmName="SHA-512" hashValue="XZw03RosI/l0z9FxmTtF29EdZ7P+4+ybhqoaAAUmURojSR5XbGfjC4f2i8gMqfY+RI9JvfdCA6PSh9TduXfUxA==" saltValue="5TPtLq2WoiRSae/yaDPnTw==" spinCount="100000" sqref="CQ2097:CR2107" name="Rango2_99_14_45"/>
    <protectedRange algorithmName="SHA-512" hashValue="XZw03RosI/l0z9FxmTtF29EdZ7P+4+ybhqoaAAUmURojSR5XbGfjC4f2i8gMqfY+RI9JvfdCA6PSh9TduXfUxA==" saltValue="5TPtLq2WoiRSae/yaDPnTw==" spinCount="100000" sqref="CT2097:CU2107" name="Rango2_99_15_44"/>
    <protectedRange algorithmName="SHA-512" hashValue="XZw03RosI/l0z9FxmTtF29EdZ7P+4+ybhqoaAAUmURojSR5XbGfjC4f2i8gMqfY+RI9JvfdCA6PSh9TduXfUxA==" saltValue="5TPtLq2WoiRSae/yaDPnTw==" spinCount="100000" sqref="DB2097:DO2107" name="Rango2_99_17_46"/>
    <protectedRange algorithmName="SHA-512" hashValue="XZw03RosI/l0z9FxmTtF29EdZ7P+4+ybhqoaAAUmURojSR5XbGfjC4f2i8gMqfY+RI9JvfdCA6PSh9TduXfUxA==" saltValue="5TPtLq2WoiRSae/yaDPnTw==" spinCount="100000" sqref="EB1997:EK1997" name="Rango2_99_18_8"/>
    <protectedRange algorithmName="SHA-512" hashValue="9+DNppQbWrLYYUMoJ+lyQctV2bX3Vq9kZnegLbpjTLP49It2ovUbcartuoQTeXgP+TGpY//7mDH/UQlFCKDGiA==" saltValue="KUnni6YEm00anzSSvyLqQA==" spinCount="100000" sqref="EO1997" name="Rango2_22_3"/>
    <protectedRange algorithmName="SHA-512" hashValue="XZw03RosI/l0z9FxmTtF29EdZ7P+4+ybhqoaAAUmURojSR5XbGfjC4f2i8gMqfY+RI9JvfdCA6PSh9TduXfUxA==" saltValue="5TPtLq2WoiRSae/yaDPnTw==" spinCount="100000" sqref="ES1997:ET1997" name="Rango2_99_20_5"/>
    <protectedRange algorithmName="SHA-512" hashValue="XZw03RosI/l0z9FxmTtF29EdZ7P+4+ybhqoaAAUmURojSR5XbGfjC4f2i8gMqfY+RI9JvfdCA6PSh9TduXfUxA==" saltValue="5TPtLq2WoiRSae/yaDPnTw==" spinCount="100000" sqref="EW1997:EX1997" name="Rango2_99_22_5"/>
    <protectedRange algorithmName="SHA-512" hashValue="9+DNppQbWrLYYUMoJ+lyQctV2bX3Vq9kZnegLbpjTLP49It2ovUbcartuoQTeXgP+TGpY//7mDH/UQlFCKDGiA==" saltValue="KUnni6YEm00anzSSvyLqQA==" spinCount="100000" sqref="FD1997" name="Rango2_26_4"/>
    <protectedRange algorithmName="SHA-512" hashValue="XZw03RosI/l0z9FxmTtF29EdZ7P+4+ybhqoaAAUmURojSR5XbGfjC4f2i8gMqfY+RI9JvfdCA6PSh9TduXfUxA==" saltValue="5TPtLq2WoiRSae/yaDPnTw==" spinCount="100000" sqref="FG1997" name="Rango2_99_23_8"/>
    <protectedRange algorithmName="SHA-512" hashValue="9+DNppQbWrLYYUMoJ+lyQctV2bX3Vq9kZnegLbpjTLP49It2ovUbcartuoQTeXgP+TGpY//7mDH/UQlFCKDGiA==" saltValue="KUnni6YEm00anzSSvyLqQA==" spinCount="100000" sqref="FI1997" name="Rango2_35_5"/>
    <protectedRange algorithmName="SHA-512" hashValue="XZw03RosI/l0z9FxmTtF29EdZ7P+4+ybhqoaAAUmURojSR5XbGfjC4f2i8gMqfY+RI9JvfdCA6PSh9TduXfUxA==" saltValue="5TPtLq2WoiRSae/yaDPnTw==" spinCount="100000" sqref="FR1997:FS1997" name="Rango2_99_27_7"/>
    <protectedRange algorithmName="SHA-512" hashValue="XZw03RosI/l0z9FxmTtF29EdZ7P+4+ybhqoaAAUmURojSR5XbGfjC4f2i8gMqfY+RI9JvfdCA6PSh9TduXfUxA==" saltValue="5TPtLq2WoiRSae/yaDPnTw==" spinCount="100000" sqref="FV1997" name="Rango2_99_29_3"/>
    <protectedRange algorithmName="SHA-512" hashValue="XZw03RosI/l0z9FxmTtF29EdZ7P+4+ybhqoaAAUmURojSR5XbGfjC4f2i8gMqfY+RI9JvfdCA6PSh9TduXfUxA==" saltValue="5TPtLq2WoiRSae/yaDPnTw==" spinCount="100000" sqref="FX1997:FY1997" name="Rango2_99_31_4"/>
    <protectedRange algorithmName="SHA-512" hashValue="Umj9+5Ys20VQPxBFtc6qE5LtKKSgPKwit+B8dd4XnEUaLfBM2ozpkEC4YxwK0SbBiAHDDex+pY+LomQ0lyuamQ==" saltValue="N2/MCRws+mmA+NXw0axolg==" spinCount="100000" sqref="FZ1997" name="Rango2_31_2_2_5"/>
    <protectedRange algorithmName="SHA-512" hashValue="Rgskw+AQdeJ5qbJdarzTa3SCkJfDGziy0Uan5N0F3IWn/H3Z/e+VcB56R7Nes7MPxNHewNP1sSSucVjz3iTLeA==" saltValue="qKZH3DnwaZHBzy3cBZo1qQ==" spinCount="100000" sqref="GG1997" name="Rango2_31_28_1_5"/>
    <protectedRange algorithmName="SHA-512" hashValue="Umj9+5Ys20VQPxBFtc6qE5LtKKSgPKwit+B8dd4XnEUaLfBM2ozpkEC4YxwK0SbBiAHDDex+pY+LomQ0lyuamQ==" saltValue="N2/MCRws+mmA+NXw0axolg==" spinCount="100000" sqref="GF1997" name="Rango2_31_2_5_2"/>
    <protectedRange algorithmName="SHA-512" hashValue="Umj9+5Ys20VQPxBFtc6qE5LtKKSgPKwit+B8dd4XnEUaLfBM2ozpkEC4YxwK0SbBiAHDDex+pY+LomQ0lyuamQ==" saltValue="N2/MCRws+mmA+NXw0axolg==" spinCount="100000" sqref="GK1997 GI1997 GM1997" name="Rango2_31_2_6_2"/>
    <protectedRange algorithmName="SHA-512" hashValue="XZw03RosI/l0z9FxmTtF29EdZ7P+4+ybhqoaAAUmURojSR5XbGfjC4f2i8gMqfY+RI9JvfdCA6PSh9TduXfUxA==" saltValue="5TPtLq2WoiRSae/yaDPnTw==" spinCount="100000" sqref="GP1997 GN1997 GL1997" name="Rango2_99_36_6"/>
    <protectedRange algorithmName="SHA-512" hashValue="EEHzbvEYwO1eufllBljOz0uf9BJ2ENtvOScQ7IsS321QhYbwKn7qhHKKP8cKj02rTDvVRMWvwQ1ZP0mZWsBprQ==" saltValue="CjXqBRFbKezlWOFV37MnDQ==" spinCount="100000" sqref="GR1997:GS1997" name="Rango2_30_2_2_6"/>
    <protectedRange algorithmName="SHA-512" hashValue="EEHzbvEYwO1eufllBljOz0uf9BJ2ENtvOScQ7IsS321QhYbwKn7qhHKKP8cKj02rTDvVRMWvwQ1ZP0mZWsBprQ==" saltValue="CjXqBRFbKezlWOFV37MnDQ==" spinCount="100000" sqref="GX1997" name="Rango2_30_2_3_4"/>
    <protectedRange algorithmName="SHA-512" hashValue="XZw03RosI/l0z9FxmTtF29EdZ7P+4+ybhqoaAAUmURojSR5XbGfjC4f2i8gMqfY+RI9JvfdCA6PSh9TduXfUxA==" saltValue="5TPtLq2WoiRSae/yaDPnTw==" spinCount="100000" sqref="GZ1997:HA1997" name="Rango2_99_39_2"/>
    <protectedRange algorithmName="SHA-512" hashValue="XZw03RosI/l0z9FxmTtF29EdZ7P+4+ybhqoaAAUmURojSR5XbGfjC4f2i8gMqfY+RI9JvfdCA6PSh9TduXfUxA==" saltValue="5TPtLq2WoiRSae/yaDPnTw==" spinCount="100000" sqref="HK1997" name="Rango2_99_40_6"/>
    <protectedRange algorithmName="SHA-512" hashValue="9+DNppQbWrLYYUMoJ+lyQctV2bX3Vq9kZnegLbpjTLP49It2ovUbcartuoQTeXgP+TGpY//7mDH/UQlFCKDGiA==" saltValue="KUnni6YEm00anzSSvyLqQA==" spinCount="100000" sqref="HE1997:HJ1997" name="Rango2_39_8"/>
    <protectedRange algorithmName="SHA-512" hashValue="XZw03RosI/l0z9FxmTtF29EdZ7P+4+ybhqoaAAUmURojSR5XbGfjC4f2i8gMqfY+RI9JvfdCA6PSh9TduXfUxA==" saltValue="5TPtLq2WoiRSae/yaDPnTw==" spinCount="100000" sqref="IC1997 HV1997:IA1997" name="Rango2_99_41_2"/>
    <protectedRange algorithmName="SHA-512" hashValue="9+DNppQbWrLYYUMoJ+lyQctV2bX3Vq9kZnegLbpjTLP49It2ovUbcartuoQTeXgP+TGpY//7mDH/UQlFCKDGiA==" saltValue="KUnni6YEm00anzSSvyLqQA==" spinCount="100000" sqref="HT1997:HU1997" name="Rango2_40_6"/>
    <protectedRange algorithmName="SHA-512" hashValue="XZw03RosI/l0z9FxmTtF29EdZ7P+4+ybhqoaAAUmURojSR5XbGfjC4f2i8gMqfY+RI9JvfdCA6PSh9TduXfUxA==" saltValue="5TPtLq2WoiRSae/yaDPnTw==" spinCount="100000" sqref="IM1997:IN1997" name="Rango2_99_77_1_1"/>
    <protectedRange algorithmName="SHA-512" hashValue="XZw03RosI/l0z9FxmTtF29EdZ7P+4+ybhqoaAAUmURojSR5XbGfjC4f2i8gMqfY+RI9JvfdCA6PSh9TduXfUxA==" saltValue="5TPtLq2WoiRSae/yaDPnTw==" spinCount="100000" sqref="IP1997" name="Rango2_99_77_2"/>
    <protectedRange algorithmName="SHA-512" hashValue="XZw03RosI/l0z9FxmTtF29EdZ7P+4+ybhqoaAAUmURojSR5XbGfjC4f2i8gMqfY+RI9JvfdCA6PSh9TduXfUxA==" saltValue="5TPtLq2WoiRSae/yaDPnTw==" spinCount="100000" sqref="EB1998:EK1998" name="Rango2_99_18_9"/>
    <protectedRange algorithmName="SHA-512" hashValue="9+DNppQbWrLYYUMoJ+lyQctV2bX3Vq9kZnegLbpjTLP49It2ovUbcartuoQTeXgP+TGpY//7mDH/UQlFCKDGiA==" saltValue="KUnni6YEm00anzSSvyLqQA==" spinCount="100000" sqref="EO1998" name="Rango2_22_4"/>
    <protectedRange algorithmName="SHA-512" hashValue="XZw03RosI/l0z9FxmTtF29EdZ7P+4+ybhqoaAAUmURojSR5XbGfjC4f2i8gMqfY+RI9JvfdCA6PSh9TduXfUxA==" saltValue="5TPtLq2WoiRSae/yaDPnTw==" spinCount="100000" sqref="ES1998:ET1998" name="Rango2_99_20_6"/>
    <protectedRange algorithmName="SHA-512" hashValue="XZw03RosI/l0z9FxmTtF29EdZ7P+4+ybhqoaAAUmURojSR5XbGfjC4f2i8gMqfY+RI9JvfdCA6PSh9TduXfUxA==" saltValue="5TPtLq2WoiRSae/yaDPnTw==" spinCount="100000" sqref="EW1998:EX1998" name="Rango2_99_22_6"/>
    <protectedRange algorithmName="SHA-512" hashValue="9+DNppQbWrLYYUMoJ+lyQctV2bX3Vq9kZnegLbpjTLP49It2ovUbcartuoQTeXgP+TGpY//7mDH/UQlFCKDGiA==" saltValue="KUnni6YEm00anzSSvyLqQA==" spinCount="100000" sqref="FD1998" name="Rango2_26_5"/>
    <protectedRange algorithmName="SHA-512" hashValue="XZw03RosI/l0z9FxmTtF29EdZ7P+4+ybhqoaAAUmURojSR5XbGfjC4f2i8gMqfY+RI9JvfdCA6PSh9TduXfUxA==" saltValue="5TPtLq2WoiRSae/yaDPnTw==" spinCount="100000" sqref="FG1998" name="Rango2_99_23_9"/>
    <protectedRange algorithmName="SHA-512" hashValue="9+DNppQbWrLYYUMoJ+lyQctV2bX3Vq9kZnegLbpjTLP49It2ovUbcartuoQTeXgP+TGpY//7mDH/UQlFCKDGiA==" saltValue="KUnni6YEm00anzSSvyLqQA==" spinCount="100000" sqref="FI1998" name="Rango2_35_6"/>
    <protectedRange algorithmName="SHA-512" hashValue="XZw03RosI/l0z9FxmTtF29EdZ7P+4+ybhqoaAAUmURojSR5XbGfjC4f2i8gMqfY+RI9JvfdCA6PSh9TduXfUxA==" saltValue="5TPtLq2WoiRSae/yaDPnTw==" spinCount="100000" sqref="FR1998:FS1998" name="Rango2_99_27_8"/>
    <protectedRange algorithmName="SHA-512" hashValue="XZw03RosI/l0z9FxmTtF29EdZ7P+4+ybhqoaAAUmURojSR5XbGfjC4f2i8gMqfY+RI9JvfdCA6PSh9TduXfUxA==" saltValue="5TPtLq2WoiRSae/yaDPnTw==" spinCount="100000" sqref="FV1998" name="Rango2_99_29_5"/>
    <protectedRange algorithmName="SHA-512" hashValue="XZw03RosI/l0z9FxmTtF29EdZ7P+4+ybhqoaAAUmURojSR5XbGfjC4f2i8gMqfY+RI9JvfdCA6PSh9TduXfUxA==" saltValue="5TPtLq2WoiRSae/yaDPnTw==" spinCount="100000" sqref="FX1998:FY1998" name="Rango2_99_31_5"/>
    <protectedRange algorithmName="SHA-512" hashValue="Umj9+5Ys20VQPxBFtc6qE5LtKKSgPKwit+B8dd4XnEUaLfBM2ozpkEC4YxwK0SbBiAHDDex+pY+LomQ0lyuamQ==" saltValue="N2/MCRws+mmA+NXw0axolg==" spinCount="100000" sqref="FZ1998" name="Rango2_31_2_2_6"/>
    <protectedRange algorithmName="SHA-512" hashValue="Rgskw+AQdeJ5qbJdarzTa3SCkJfDGziy0Uan5N0F3IWn/H3Z/e+VcB56R7Nes7MPxNHewNP1sSSucVjz3iTLeA==" saltValue="qKZH3DnwaZHBzy3cBZo1qQ==" spinCount="100000" sqref="GG1998" name="Rango2_31_28_1_6"/>
    <protectedRange algorithmName="SHA-512" hashValue="Umj9+5Ys20VQPxBFtc6qE5LtKKSgPKwit+B8dd4XnEUaLfBM2ozpkEC4YxwK0SbBiAHDDex+pY+LomQ0lyuamQ==" saltValue="N2/MCRws+mmA+NXw0axolg==" spinCount="100000" sqref="GF1998" name="Rango2_31_2_5_3"/>
    <protectedRange algorithmName="SHA-512" hashValue="Umj9+5Ys20VQPxBFtc6qE5LtKKSgPKwit+B8dd4XnEUaLfBM2ozpkEC4YxwK0SbBiAHDDex+pY+LomQ0lyuamQ==" saltValue="N2/MCRws+mmA+NXw0axolg==" spinCount="100000" sqref="GK1998 GI1998 GM1998" name="Rango2_31_2_6_3"/>
    <protectedRange algorithmName="SHA-512" hashValue="XZw03RosI/l0z9FxmTtF29EdZ7P+4+ybhqoaAAUmURojSR5XbGfjC4f2i8gMqfY+RI9JvfdCA6PSh9TduXfUxA==" saltValue="5TPtLq2WoiRSae/yaDPnTw==" spinCount="100000" sqref="GP1998 GN1998 GL1998" name="Rango2_99_36_7"/>
    <protectedRange algorithmName="SHA-512" hashValue="EEHzbvEYwO1eufllBljOz0uf9BJ2ENtvOScQ7IsS321QhYbwKn7qhHKKP8cKj02rTDvVRMWvwQ1ZP0mZWsBprQ==" saltValue="CjXqBRFbKezlWOFV37MnDQ==" spinCount="100000" sqref="GR1998:GS1998" name="Rango2_30_2_2_7"/>
    <protectedRange algorithmName="SHA-512" hashValue="EEHzbvEYwO1eufllBljOz0uf9BJ2ENtvOScQ7IsS321QhYbwKn7qhHKKP8cKj02rTDvVRMWvwQ1ZP0mZWsBprQ==" saltValue="CjXqBRFbKezlWOFV37MnDQ==" spinCount="100000" sqref="GX1998" name="Rango2_30_2_3_5"/>
    <protectedRange algorithmName="SHA-512" hashValue="XZw03RosI/l0z9FxmTtF29EdZ7P+4+ybhqoaAAUmURojSR5XbGfjC4f2i8gMqfY+RI9JvfdCA6PSh9TduXfUxA==" saltValue="5TPtLq2WoiRSae/yaDPnTw==" spinCount="100000" sqref="GZ1998:HA1998" name="Rango2_99_39_3"/>
    <protectedRange algorithmName="SHA-512" hashValue="XZw03RosI/l0z9FxmTtF29EdZ7P+4+ybhqoaAAUmURojSR5XbGfjC4f2i8gMqfY+RI9JvfdCA6PSh9TduXfUxA==" saltValue="5TPtLq2WoiRSae/yaDPnTw==" spinCount="100000" sqref="HK1998" name="Rango2_99_40_7"/>
    <protectedRange algorithmName="SHA-512" hashValue="9+DNppQbWrLYYUMoJ+lyQctV2bX3Vq9kZnegLbpjTLP49It2ovUbcartuoQTeXgP+TGpY//7mDH/UQlFCKDGiA==" saltValue="KUnni6YEm00anzSSvyLqQA==" spinCount="100000" sqref="HE1998:HJ1998" name="Rango2_39_9"/>
    <protectedRange algorithmName="SHA-512" hashValue="XZw03RosI/l0z9FxmTtF29EdZ7P+4+ybhqoaAAUmURojSR5XbGfjC4f2i8gMqfY+RI9JvfdCA6PSh9TduXfUxA==" saltValue="5TPtLq2WoiRSae/yaDPnTw==" spinCount="100000" sqref="IC1998 HV1998:IA1998" name="Rango2_99_41_3"/>
    <protectedRange algorithmName="SHA-512" hashValue="9+DNppQbWrLYYUMoJ+lyQctV2bX3Vq9kZnegLbpjTLP49It2ovUbcartuoQTeXgP+TGpY//7mDH/UQlFCKDGiA==" saltValue="KUnni6YEm00anzSSvyLqQA==" spinCount="100000" sqref="HT1998:HU1998" name="Rango2_40_7"/>
    <protectedRange algorithmName="SHA-512" hashValue="XZw03RosI/l0z9FxmTtF29EdZ7P+4+ybhqoaAAUmURojSR5XbGfjC4f2i8gMqfY+RI9JvfdCA6PSh9TduXfUxA==" saltValue="5TPtLq2WoiRSae/yaDPnTw==" spinCount="100000" sqref="IM1998:IN1998" name="Rango2_99_78_1_1"/>
    <protectedRange algorithmName="SHA-512" hashValue="XZw03RosI/l0z9FxmTtF29EdZ7P+4+ybhqoaAAUmURojSR5XbGfjC4f2i8gMqfY+RI9JvfdCA6PSh9TduXfUxA==" saltValue="5TPtLq2WoiRSae/yaDPnTw==" spinCount="100000" sqref="IP1998" name="Rango2_99_78_2_1"/>
    <protectedRange algorithmName="SHA-512" hashValue="XZw03RosI/l0z9FxmTtF29EdZ7P+4+ybhqoaAAUmURojSR5XbGfjC4f2i8gMqfY+RI9JvfdCA6PSh9TduXfUxA==" saltValue="5TPtLq2WoiRSae/yaDPnTw==" spinCount="100000" sqref="EB1999:EK1999" name="Rango2_99_18_10"/>
    <protectedRange algorithmName="SHA-512" hashValue="9+DNppQbWrLYYUMoJ+lyQctV2bX3Vq9kZnegLbpjTLP49It2ovUbcartuoQTeXgP+TGpY//7mDH/UQlFCKDGiA==" saltValue="KUnni6YEm00anzSSvyLqQA==" spinCount="100000" sqref="EO1999" name="Rango2_22_5"/>
    <protectedRange algorithmName="SHA-512" hashValue="XZw03RosI/l0z9FxmTtF29EdZ7P+4+ybhqoaAAUmURojSR5XbGfjC4f2i8gMqfY+RI9JvfdCA6PSh9TduXfUxA==" saltValue="5TPtLq2WoiRSae/yaDPnTw==" spinCount="100000" sqref="ES1999:ET1999" name="Rango2_99_20_7"/>
    <protectedRange algorithmName="SHA-512" hashValue="XZw03RosI/l0z9FxmTtF29EdZ7P+4+ybhqoaAAUmURojSR5XbGfjC4f2i8gMqfY+RI9JvfdCA6PSh9TduXfUxA==" saltValue="5TPtLq2WoiRSae/yaDPnTw==" spinCount="100000" sqref="EW1999:EX1999" name="Rango2_99_22_7"/>
    <protectedRange algorithmName="SHA-512" hashValue="9+DNppQbWrLYYUMoJ+lyQctV2bX3Vq9kZnegLbpjTLP49It2ovUbcartuoQTeXgP+TGpY//7mDH/UQlFCKDGiA==" saltValue="KUnni6YEm00anzSSvyLqQA==" spinCount="100000" sqref="FD1999" name="Rango2_26_6"/>
    <protectedRange algorithmName="SHA-512" hashValue="XZw03RosI/l0z9FxmTtF29EdZ7P+4+ybhqoaAAUmURojSR5XbGfjC4f2i8gMqfY+RI9JvfdCA6PSh9TduXfUxA==" saltValue="5TPtLq2WoiRSae/yaDPnTw==" spinCount="100000" sqref="FG1999" name="Rango2_99_23_10"/>
    <protectedRange algorithmName="SHA-512" hashValue="9+DNppQbWrLYYUMoJ+lyQctV2bX3Vq9kZnegLbpjTLP49It2ovUbcartuoQTeXgP+TGpY//7mDH/UQlFCKDGiA==" saltValue="KUnni6YEm00anzSSvyLqQA==" spinCount="100000" sqref="FI1999" name="Rango2_35_7"/>
    <protectedRange algorithmName="SHA-512" hashValue="XZw03RosI/l0z9FxmTtF29EdZ7P+4+ybhqoaAAUmURojSR5XbGfjC4f2i8gMqfY+RI9JvfdCA6PSh9TduXfUxA==" saltValue="5TPtLq2WoiRSae/yaDPnTw==" spinCount="100000" sqref="FR1999:FS1999" name="Rango2_99_27_9"/>
    <protectedRange algorithmName="SHA-512" hashValue="XZw03RosI/l0z9FxmTtF29EdZ7P+4+ybhqoaAAUmURojSR5XbGfjC4f2i8gMqfY+RI9JvfdCA6PSh9TduXfUxA==" saltValue="5TPtLq2WoiRSae/yaDPnTw==" spinCount="100000" sqref="FV1999" name="Rango2_99_29_6"/>
    <protectedRange algorithmName="SHA-512" hashValue="XZw03RosI/l0z9FxmTtF29EdZ7P+4+ybhqoaAAUmURojSR5XbGfjC4f2i8gMqfY+RI9JvfdCA6PSh9TduXfUxA==" saltValue="5TPtLq2WoiRSae/yaDPnTw==" spinCount="100000" sqref="FX1999:FY1999" name="Rango2_99_31_6"/>
    <protectedRange algorithmName="SHA-512" hashValue="Umj9+5Ys20VQPxBFtc6qE5LtKKSgPKwit+B8dd4XnEUaLfBM2ozpkEC4YxwK0SbBiAHDDex+pY+LomQ0lyuamQ==" saltValue="N2/MCRws+mmA+NXw0axolg==" spinCount="100000" sqref="FZ1999" name="Rango2_31_2_2_7"/>
    <protectedRange algorithmName="SHA-512" hashValue="Rgskw+AQdeJ5qbJdarzTa3SCkJfDGziy0Uan5N0F3IWn/H3Z/e+VcB56R7Nes7MPxNHewNP1sSSucVjz3iTLeA==" saltValue="qKZH3DnwaZHBzy3cBZo1qQ==" spinCount="100000" sqref="GG1999" name="Rango2_31_28_1_7"/>
    <protectedRange algorithmName="SHA-512" hashValue="Umj9+5Ys20VQPxBFtc6qE5LtKKSgPKwit+B8dd4XnEUaLfBM2ozpkEC4YxwK0SbBiAHDDex+pY+LomQ0lyuamQ==" saltValue="N2/MCRws+mmA+NXw0axolg==" spinCount="100000" sqref="GF1999" name="Rango2_31_2_5_4"/>
    <protectedRange algorithmName="SHA-512" hashValue="Umj9+5Ys20VQPxBFtc6qE5LtKKSgPKwit+B8dd4XnEUaLfBM2ozpkEC4YxwK0SbBiAHDDex+pY+LomQ0lyuamQ==" saltValue="N2/MCRws+mmA+NXw0axolg==" spinCount="100000" sqref="GK1999 GI1999 GM1999" name="Rango2_31_2_6_4"/>
    <protectedRange algorithmName="SHA-512" hashValue="XZw03RosI/l0z9FxmTtF29EdZ7P+4+ybhqoaAAUmURojSR5XbGfjC4f2i8gMqfY+RI9JvfdCA6PSh9TduXfUxA==" saltValue="5TPtLq2WoiRSae/yaDPnTw==" spinCount="100000" sqref="GP1999 GN1999 GL1999" name="Rango2_99_36_9"/>
    <protectedRange algorithmName="SHA-512" hashValue="EEHzbvEYwO1eufllBljOz0uf9BJ2ENtvOScQ7IsS321QhYbwKn7qhHKKP8cKj02rTDvVRMWvwQ1ZP0mZWsBprQ==" saltValue="CjXqBRFbKezlWOFV37MnDQ==" spinCount="100000" sqref="GR1999:GS1999" name="Rango2_30_2_2_8"/>
    <protectedRange algorithmName="SHA-512" hashValue="EEHzbvEYwO1eufllBljOz0uf9BJ2ENtvOScQ7IsS321QhYbwKn7qhHKKP8cKj02rTDvVRMWvwQ1ZP0mZWsBprQ==" saltValue="CjXqBRFbKezlWOFV37MnDQ==" spinCount="100000" sqref="GX1999" name="Rango2_30_2_3_6"/>
    <protectedRange algorithmName="SHA-512" hashValue="XZw03RosI/l0z9FxmTtF29EdZ7P+4+ybhqoaAAUmURojSR5XbGfjC4f2i8gMqfY+RI9JvfdCA6PSh9TduXfUxA==" saltValue="5TPtLq2WoiRSae/yaDPnTw==" spinCount="100000" sqref="GZ1999:HA1999" name="Rango2_99_39_4"/>
    <protectedRange algorithmName="SHA-512" hashValue="XZw03RosI/l0z9FxmTtF29EdZ7P+4+ybhqoaAAUmURojSR5XbGfjC4f2i8gMqfY+RI9JvfdCA6PSh9TduXfUxA==" saltValue="5TPtLq2WoiRSae/yaDPnTw==" spinCount="100000" sqref="HK1999" name="Rango2_99_40_8"/>
    <protectedRange algorithmName="SHA-512" hashValue="9+DNppQbWrLYYUMoJ+lyQctV2bX3Vq9kZnegLbpjTLP49It2ovUbcartuoQTeXgP+TGpY//7mDH/UQlFCKDGiA==" saltValue="KUnni6YEm00anzSSvyLqQA==" spinCount="100000" sqref="HE1999:HJ1999" name="Rango2_39_10"/>
    <protectedRange algorithmName="SHA-512" hashValue="XZw03RosI/l0z9FxmTtF29EdZ7P+4+ybhqoaAAUmURojSR5XbGfjC4f2i8gMqfY+RI9JvfdCA6PSh9TduXfUxA==" saltValue="5TPtLq2WoiRSae/yaDPnTw==" spinCount="100000" sqref="IC1999 HV1999:IA1999" name="Rango2_99_41_4"/>
    <protectedRange algorithmName="SHA-512" hashValue="9+DNppQbWrLYYUMoJ+lyQctV2bX3Vq9kZnegLbpjTLP49It2ovUbcartuoQTeXgP+TGpY//7mDH/UQlFCKDGiA==" saltValue="KUnni6YEm00anzSSvyLqQA==" spinCount="100000" sqref="HT1999:HU1999" name="Rango2_40_8"/>
    <protectedRange algorithmName="SHA-512" hashValue="XZw03RosI/l0z9FxmTtF29EdZ7P+4+ybhqoaAAUmURojSR5XbGfjC4f2i8gMqfY+RI9JvfdCA6PSh9TduXfUxA==" saltValue="5TPtLq2WoiRSae/yaDPnTw==" spinCount="100000" sqref="IM1999:IN1999" name="Rango2_99_78_1_2"/>
    <protectedRange algorithmName="SHA-512" hashValue="XZw03RosI/l0z9FxmTtF29EdZ7P+4+ybhqoaAAUmURojSR5XbGfjC4f2i8gMqfY+RI9JvfdCA6PSh9TduXfUxA==" saltValue="5TPtLq2WoiRSae/yaDPnTw==" spinCount="100000" sqref="IP1999" name="Rango2_99_78_2_2"/>
    <protectedRange algorithmName="SHA-512" hashValue="XZw03RosI/l0z9FxmTtF29EdZ7P+4+ybhqoaAAUmURojSR5XbGfjC4f2i8gMqfY+RI9JvfdCA6PSh9TduXfUxA==" saltValue="5TPtLq2WoiRSae/yaDPnTw==" spinCount="100000" sqref="EB2000:EK2000" name="Rango2_99_18_11"/>
    <protectedRange algorithmName="SHA-512" hashValue="9+DNppQbWrLYYUMoJ+lyQctV2bX3Vq9kZnegLbpjTLP49It2ovUbcartuoQTeXgP+TGpY//7mDH/UQlFCKDGiA==" saltValue="KUnni6YEm00anzSSvyLqQA==" spinCount="100000" sqref="EO2000" name="Rango2_22_6"/>
    <protectedRange algorithmName="SHA-512" hashValue="XZw03RosI/l0z9FxmTtF29EdZ7P+4+ybhqoaAAUmURojSR5XbGfjC4f2i8gMqfY+RI9JvfdCA6PSh9TduXfUxA==" saltValue="5TPtLq2WoiRSae/yaDPnTw==" spinCount="100000" sqref="ES2000:ET2000" name="Rango2_99_20_8"/>
    <protectedRange algorithmName="SHA-512" hashValue="XZw03RosI/l0z9FxmTtF29EdZ7P+4+ybhqoaAAUmURojSR5XbGfjC4f2i8gMqfY+RI9JvfdCA6PSh9TduXfUxA==" saltValue="5TPtLq2WoiRSae/yaDPnTw==" spinCount="100000" sqref="EW2000:EX2000" name="Rango2_99_22_8"/>
    <protectedRange algorithmName="SHA-512" hashValue="9+DNppQbWrLYYUMoJ+lyQctV2bX3Vq9kZnegLbpjTLP49It2ovUbcartuoQTeXgP+TGpY//7mDH/UQlFCKDGiA==" saltValue="KUnni6YEm00anzSSvyLqQA==" spinCount="100000" sqref="FD2000" name="Rango2_26_7"/>
    <protectedRange algorithmName="SHA-512" hashValue="XZw03RosI/l0z9FxmTtF29EdZ7P+4+ybhqoaAAUmURojSR5XbGfjC4f2i8gMqfY+RI9JvfdCA6PSh9TduXfUxA==" saltValue="5TPtLq2WoiRSae/yaDPnTw==" spinCount="100000" sqref="FG2000" name="Rango2_99_23_11"/>
    <protectedRange algorithmName="SHA-512" hashValue="9+DNppQbWrLYYUMoJ+lyQctV2bX3Vq9kZnegLbpjTLP49It2ovUbcartuoQTeXgP+TGpY//7mDH/UQlFCKDGiA==" saltValue="KUnni6YEm00anzSSvyLqQA==" spinCount="100000" sqref="FI2000" name="Rango2_35_8"/>
    <protectedRange algorithmName="SHA-512" hashValue="XZw03RosI/l0z9FxmTtF29EdZ7P+4+ybhqoaAAUmURojSR5XbGfjC4f2i8gMqfY+RI9JvfdCA6PSh9TduXfUxA==" saltValue="5TPtLq2WoiRSae/yaDPnTw==" spinCount="100000" sqref="FR2000:FS2000" name="Rango2_99_27_10"/>
    <protectedRange algorithmName="SHA-512" hashValue="XZw03RosI/l0z9FxmTtF29EdZ7P+4+ybhqoaAAUmURojSR5XbGfjC4f2i8gMqfY+RI9JvfdCA6PSh9TduXfUxA==" saltValue="5TPtLq2WoiRSae/yaDPnTw==" spinCount="100000" sqref="FV2000" name="Rango2_99_29_7"/>
    <protectedRange algorithmName="SHA-512" hashValue="XZw03RosI/l0z9FxmTtF29EdZ7P+4+ybhqoaAAUmURojSR5XbGfjC4f2i8gMqfY+RI9JvfdCA6PSh9TduXfUxA==" saltValue="5TPtLq2WoiRSae/yaDPnTw==" spinCount="100000" sqref="FX2000:FY2000" name="Rango2_99_31_7"/>
    <protectedRange algorithmName="SHA-512" hashValue="Umj9+5Ys20VQPxBFtc6qE5LtKKSgPKwit+B8dd4XnEUaLfBM2ozpkEC4YxwK0SbBiAHDDex+pY+LomQ0lyuamQ==" saltValue="N2/MCRws+mmA+NXw0axolg==" spinCount="100000" sqref="FZ2000" name="Rango2_31_2_2_8"/>
    <protectedRange algorithmName="SHA-512" hashValue="Umj9+5Ys20VQPxBFtc6qE5LtKKSgPKwit+B8dd4XnEUaLfBM2ozpkEC4YxwK0SbBiAHDDex+pY+LomQ0lyuamQ==" saltValue="N2/MCRws+mmA+NXw0axolg==" spinCount="100000" sqref="GC2000" name="Rango2_31_2_4_6"/>
    <protectedRange algorithmName="SHA-512" hashValue="Rgskw+AQdeJ5qbJdarzTa3SCkJfDGziy0Uan5N0F3IWn/H3Z/e+VcB56R7Nes7MPxNHewNP1sSSucVjz3iTLeA==" saltValue="qKZH3DnwaZHBzy3cBZo1qQ==" spinCount="100000" sqref="GG2000" name="Rango2_31_28_1_8"/>
    <protectedRange algorithmName="SHA-512" hashValue="Umj9+5Ys20VQPxBFtc6qE5LtKKSgPKwit+B8dd4XnEUaLfBM2ozpkEC4YxwK0SbBiAHDDex+pY+LomQ0lyuamQ==" saltValue="N2/MCRws+mmA+NXw0axolg==" spinCount="100000" sqref="GF2000" name="Rango2_31_2_5_5"/>
    <protectedRange algorithmName="SHA-512" hashValue="Umj9+5Ys20VQPxBFtc6qE5LtKKSgPKwit+B8dd4XnEUaLfBM2ozpkEC4YxwK0SbBiAHDDex+pY+LomQ0lyuamQ==" saltValue="N2/MCRws+mmA+NXw0axolg==" spinCount="100000" sqref="GK2000 GI2000 GM2000" name="Rango2_31_2_6_5"/>
    <protectedRange algorithmName="SHA-512" hashValue="XZw03RosI/l0z9FxmTtF29EdZ7P+4+ybhqoaAAUmURojSR5XbGfjC4f2i8gMqfY+RI9JvfdCA6PSh9TduXfUxA==" saltValue="5TPtLq2WoiRSae/yaDPnTw==" spinCount="100000" sqref="GP2000 GN2000 GL2000" name="Rango2_99_36_10"/>
    <protectedRange algorithmName="SHA-512" hashValue="EEHzbvEYwO1eufllBljOz0uf9BJ2ENtvOScQ7IsS321QhYbwKn7qhHKKP8cKj02rTDvVRMWvwQ1ZP0mZWsBprQ==" saltValue="CjXqBRFbKezlWOFV37MnDQ==" spinCount="100000" sqref="GR2000:GS2000" name="Rango2_30_2_2_9"/>
    <protectedRange algorithmName="SHA-512" hashValue="EEHzbvEYwO1eufllBljOz0uf9BJ2ENtvOScQ7IsS321QhYbwKn7qhHKKP8cKj02rTDvVRMWvwQ1ZP0mZWsBprQ==" saltValue="CjXqBRFbKezlWOFV37MnDQ==" spinCount="100000" sqref="GX2000" name="Rango2_30_2_3_7"/>
    <protectedRange algorithmName="SHA-512" hashValue="XZw03RosI/l0z9FxmTtF29EdZ7P+4+ybhqoaAAUmURojSR5XbGfjC4f2i8gMqfY+RI9JvfdCA6PSh9TduXfUxA==" saltValue="5TPtLq2WoiRSae/yaDPnTw==" spinCount="100000" sqref="GZ2000:HA2000" name="Rango2_99_39_5"/>
    <protectedRange algorithmName="SHA-512" hashValue="XZw03RosI/l0z9FxmTtF29EdZ7P+4+ybhqoaAAUmURojSR5XbGfjC4f2i8gMqfY+RI9JvfdCA6PSh9TduXfUxA==" saltValue="5TPtLq2WoiRSae/yaDPnTw==" spinCount="100000" sqref="HK2000" name="Rango2_99_40_9"/>
    <protectedRange algorithmName="SHA-512" hashValue="9+DNppQbWrLYYUMoJ+lyQctV2bX3Vq9kZnegLbpjTLP49It2ovUbcartuoQTeXgP+TGpY//7mDH/UQlFCKDGiA==" saltValue="KUnni6YEm00anzSSvyLqQA==" spinCount="100000" sqref="HE2000:HJ2000" name="Rango2_39_11"/>
    <protectedRange algorithmName="SHA-512" hashValue="XZw03RosI/l0z9FxmTtF29EdZ7P+4+ybhqoaAAUmURojSR5XbGfjC4f2i8gMqfY+RI9JvfdCA6PSh9TduXfUxA==" saltValue="5TPtLq2WoiRSae/yaDPnTw==" spinCount="100000" sqref="IC2000 HV2000:IA2000" name="Rango2_99_41_5"/>
    <protectedRange algorithmName="SHA-512" hashValue="9+DNppQbWrLYYUMoJ+lyQctV2bX3Vq9kZnegLbpjTLP49It2ovUbcartuoQTeXgP+TGpY//7mDH/UQlFCKDGiA==" saltValue="KUnni6YEm00anzSSvyLqQA==" spinCount="100000" sqref="HT2000:HU2000" name="Rango2_40_9"/>
    <protectedRange algorithmName="SHA-512" hashValue="XZw03RosI/l0z9FxmTtF29EdZ7P+4+ybhqoaAAUmURojSR5XbGfjC4f2i8gMqfY+RI9JvfdCA6PSh9TduXfUxA==" saltValue="5TPtLq2WoiRSae/yaDPnTw==" spinCount="100000" sqref="IM2000:IN2000" name="Rango2_99_78_1_3"/>
    <protectedRange algorithmName="SHA-512" hashValue="XZw03RosI/l0z9FxmTtF29EdZ7P+4+ybhqoaAAUmURojSR5XbGfjC4f2i8gMqfY+RI9JvfdCA6PSh9TduXfUxA==" saltValue="5TPtLq2WoiRSae/yaDPnTw==" spinCount="100000" sqref="IP2000" name="Rango2_99_78_2_3"/>
    <protectedRange algorithmName="SHA-512" hashValue="XZw03RosI/l0z9FxmTtF29EdZ7P+4+ybhqoaAAUmURojSR5XbGfjC4f2i8gMqfY+RI9JvfdCA6PSh9TduXfUxA==" saltValue="5TPtLq2WoiRSae/yaDPnTw==" spinCount="100000" sqref="EB2001:EK2001" name="Rango2_99_18_12"/>
    <protectedRange algorithmName="SHA-512" hashValue="9+DNppQbWrLYYUMoJ+lyQctV2bX3Vq9kZnegLbpjTLP49It2ovUbcartuoQTeXgP+TGpY//7mDH/UQlFCKDGiA==" saltValue="KUnni6YEm00anzSSvyLqQA==" spinCount="100000" sqref="EO2001" name="Rango2_22_7"/>
    <protectedRange algorithmName="SHA-512" hashValue="XZw03RosI/l0z9FxmTtF29EdZ7P+4+ybhqoaAAUmURojSR5XbGfjC4f2i8gMqfY+RI9JvfdCA6PSh9TduXfUxA==" saltValue="5TPtLq2WoiRSae/yaDPnTw==" spinCount="100000" sqref="ES2001:ET2001" name="Rango2_99_20_9"/>
    <protectedRange algorithmName="SHA-512" hashValue="XZw03RosI/l0z9FxmTtF29EdZ7P+4+ybhqoaAAUmURojSR5XbGfjC4f2i8gMqfY+RI9JvfdCA6PSh9TduXfUxA==" saltValue="5TPtLq2WoiRSae/yaDPnTw==" spinCount="100000" sqref="EW2001:EX2001" name="Rango2_99_22_9"/>
    <protectedRange algorithmName="SHA-512" hashValue="9+DNppQbWrLYYUMoJ+lyQctV2bX3Vq9kZnegLbpjTLP49It2ovUbcartuoQTeXgP+TGpY//7mDH/UQlFCKDGiA==" saltValue="KUnni6YEm00anzSSvyLqQA==" spinCount="100000" sqref="FD2001" name="Rango2_26_8"/>
    <protectedRange algorithmName="SHA-512" hashValue="XZw03RosI/l0z9FxmTtF29EdZ7P+4+ybhqoaAAUmURojSR5XbGfjC4f2i8gMqfY+RI9JvfdCA6PSh9TduXfUxA==" saltValue="5TPtLq2WoiRSae/yaDPnTw==" spinCount="100000" sqref="FG2001" name="Rango2_99_23_12"/>
    <protectedRange algorithmName="SHA-512" hashValue="9+DNppQbWrLYYUMoJ+lyQctV2bX3Vq9kZnegLbpjTLP49It2ovUbcartuoQTeXgP+TGpY//7mDH/UQlFCKDGiA==" saltValue="KUnni6YEm00anzSSvyLqQA==" spinCount="100000" sqref="FI2001" name="Rango2_35_9"/>
    <protectedRange algorithmName="SHA-512" hashValue="XZw03RosI/l0z9FxmTtF29EdZ7P+4+ybhqoaAAUmURojSR5XbGfjC4f2i8gMqfY+RI9JvfdCA6PSh9TduXfUxA==" saltValue="5TPtLq2WoiRSae/yaDPnTw==" spinCount="100000" sqref="FR2001:FS2001" name="Rango2_99_27_11"/>
    <protectedRange algorithmName="SHA-512" hashValue="XZw03RosI/l0z9FxmTtF29EdZ7P+4+ybhqoaAAUmURojSR5XbGfjC4f2i8gMqfY+RI9JvfdCA6PSh9TduXfUxA==" saltValue="5TPtLq2WoiRSae/yaDPnTw==" spinCount="100000" sqref="FV2001" name="Rango2_99_29_8"/>
    <protectedRange algorithmName="SHA-512" hashValue="XZw03RosI/l0z9FxmTtF29EdZ7P+4+ybhqoaAAUmURojSR5XbGfjC4f2i8gMqfY+RI9JvfdCA6PSh9TduXfUxA==" saltValue="5TPtLq2WoiRSae/yaDPnTw==" spinCount="100000" sqref="FX2001:FY2001" name="Rango2_99_31_8"/>
    <protectedRange algorithmName="SHA-512" hashValue="Umj9+5Ys20VQPxBFtc6qE5LtKKSgPKwit+B8dd4XnEUaLfBM2ozpkEC4YxwK0SbBiAHDDex+pY+LomQ0lyuamQ==" saltValue="N2/MCRws+mmA+NXw0axolg==" spinCount="100000" sqref="FZ2001" name="Rango2_31_2_2_9"/>
    <protectedRange algorithmName="SHA-512" hashValue="Rgskw+AQdeJ5qbJdarzTa3SCkJfDGziy0Uan5N0F3IWn/H3Z/e+VcB56R7Nes7MPxNHewNP1sSSucVjz3iTLeA==" saltValue="qKZH3DnwaZHBzy3cBZo1qQ==" spinCount="100000" sqref="GG2001" name="Rango2_31_28_1_9"/>
    <protectedRange algorithmName="SHA-512" hashValue="Umj9+5Ys20VQPxBFtc6qE5LtKKSgPKwit+B8dd4XnEUaLfBM2ozpkEC4YxwK0SbBiAHDDex+pY+LomQ0lyuamQ==" saltValue="N2/MCRws+mmA+NXw0axolg==" spinCount="100000" sqref="GF2001" name="Rango2_31_2_5_6"/>
    <protectedRange algorithmName="SHA-512" hashValue="Umj9+5Ys20VQPxBFtc6qE5LtKKSgPKwit+B8dd4XnEUaLfBM2ozpkEC4YxwK0SbBiAHDDex+pY+LomQ0lyuamQ==" saltValue="N2/MCRws+mmA+NXw0axolg==" spinCount="100000" sqref="GK2001 GI2001 GM2001" name="Rango2_31_2_6_6"/>
    <protectedRange algorithmName="SHA-512" hashValue="XZw03RosI/l0z9FxmTtF29EdZ7P+4+ybhqoaAAUmURojSR5XbGfjC4f2i8gMqfY+RI9JvfdCA6PSh9TduXfUxA==" saltValue="5TPtLq2WoiRSae/yaDPnTw==" spinCount="100000" sqref="GP2001 GN2001 GL2001" name="Rango2_99_36_11"/>
    <protectedRange algorithmName="SHA-512" hashValue="EEHzbvEYwO1eufllBljOz0uf9BJ2ENtvOScQ7IsS321QhYbwKn7qhHKKP8cKj02rTDvVRMWvwQ1ZP0mZWsBprQ==" saltValue="CjXqBRFbKezlWOFV37MnDQ==" spinCount="100000" sqref="GR2001:GS2001" name="Rango2_30_2_2_10"/>
    <protectedRange algorithmName="SHA-512" hashValue="EEHzbvEYwO1eufllBljOz0uf9BJ2ENtvOScQ7IsS321QhYbwKn7qhHKKP8cKj02rTDvVRMWvwQ1ZP0mZWsBprQ==" saltValue="CjXqBRFbKezlWOFV37MnDQ==" spinCount="100000" sqref="GX2001" name="Rango2_30_2_3_8"/>
    <protectedRange algorithmName="SHA-512" hashValue="XZw03RosI/l0z9FxmTtF29EdZ7P+4+ybhqoaAAUmURojSR5XbGfjC4f2i8gMqfY+RI9JvfdCA6PSh9TduXfUxA==" saltValue="5TPtLq2WoiRSae/yaDPnTw==" spinCount="100000" sqref="GZ2001:HA2001" name="Rango2_99_39_6"/>
    <protectedRange algorithmName="SHA-512" hashValue="XZw03RosI/l0z9FxmTtF29EdZ7P+4+ybhqoaAAUmURojSR5XbGfjC4f2i8gMqfY+RI9JvfdCA6PSh9TduXfUxA==" saltValue="5TPtLq2WoiRSae/yaDPnTw==" spinCount="100000" sqref="HK2001" name="Rango2_99_40_10"/>
    <protectedRange algorithmName="SHA-512" hashValue="9+DNppQbWrLYYUMoJ+lyQctV2bX3Vq9kZnegLbpjTLP49It2ovUbcartuoQTeXgP+TGpY//7mDH/UQlFCKDGiA==" saltValue="KUnni6YEm00anzSSvyLqQA==" spinCount="100000" sqref="HE2001:HJ2001" name="Rango2_39_12"/>
    <protectedRange algorithmName="SHA-512" hashValue="XZw03RosI/l0z9FxmTtF29EdZ7P+4+ybhqoaAAUmURojSR5XbGfjC4f2i8gMqfY+RI9JvfdCA6PSh9TduXfUxA==" saltValue="5TPtLq2WoiRSae/yaDPnTw==" spinCount="100000" sqref="IC2001 HV2001:IA2001" name="Rango2_99_41_6"/>
    <protectedRange algorithmName="SHA-512" hashValue="9+DNppQbWrLYYUMoJ+lyQctV2bX3Vq9kZnegLbpjTLP49It2ovUbcartuoQTeXgP+TGpY//7mDH/UQlFCKDGiA==" saltValue="KUnni6YEm00anzSSvyLqQA==" spinCount="100000" sqref="HT2001:HU2001" name="Rango2_40_10"/>
    <protectedRange algorithmName="SHA-512" hashValue="XZw03RosI/l0z9FxmTtF29EdZ7P+4+ybhqoaAAUmURojSR5XbGfjC4f2i8gMqfY+RI9JvfdCA6PSh9TduXfUxA==" saltValue="5TPtLq2WoiRSae/yaDPnTw==" spinCount="100000" sqref="IM2001:IN2001" name="Rango2_99_78_1_4"/>
    <protectedRange algorithmName="SHA-512" hashValue="XZw03RosI/l0z9FxmTtF29EdZ7P+4+ybhqoaAAUmURojSR5XbGfjC4f2i8gMqfY+RI9JvfdCA6PSh9TduXfUxA==" saltValue="5TPtLq2WoiRSae/yaDPnTw==" spinCount="100000" sqref="IP2001" name="Rango2_99_78_2_4"/>
    <protectedRange algorithmName="SHA-512" hashValue="XZw03RosI/l0z9FxmTtF29EdZ7P+4+ybhqoaAAUmURojSR5XbGfjC4f2i8gMqfY+RI9JvfdCA6PSh9TduXfUxA==" saltValue="5TPtLq2WoiRSae/yaDPnTw==" spinCount="100000" sqref="EB2002:EK2002" name="Rango2_99_18_13"/>
    <protectedRange algorithmName="SHA-512" hashValue="9+DNppQbWrLYYUMoJ+lyQctV2bX3Vq9kZnegLbpjTLP49It2ovUbcartuoQTeXgP+TGpY//7mDH/UQlFCKDGiA==" saltValue="KUnni6YEm00anzSSvyLqQA==" spinCount="100000" sqref="EO2002" name="Rango2_22_8"/>
    <protectedRange algorithmName="SHA-512" hashValue="XZw03RosI/l0z9FxmTtF29EdZ7P+4+ybhqoaAAUmURojSR5XbGfjC4f2i8gMqfY+RI9JvfdCA6PSh9TduXfUxA==" saltValue="5TPtLq2WoiRSae/yaDPnTw==" spinCount="100000" sqref="ES2002:ET2002" name="Rango2_99_20_10"/>
    <protectedRange algorithmName="SHA-512" hashValue="XZw03RosI/l0z9FxmTtF29EdZ7P+4+ybhqoaAAUmURojSR5XbGfjC4f2i8gMqfY+RI9JvfdCA6PSh9TduXfUxA==" saltValue="5TPtLq2WoiRSae/yaDPnTw==" spinCount="100000" sqref="EW2002:EX2002" name="Rango2_99_22_10"/>
    <protectedRange algorithmName="SHA-512" hashValue="9+DNppQbWrLYYUMoJ+lyQctV2bX3Vq9kZnegLbpjTLP49It2ovUbcartuoQTeXgP+TGpY//7mDH/UQlFCKDGiA==" saltValue="KUnni6YEm00anzSSvyLqQA==" spinCount="100000" sqref="FD2002" name="Rango2_26_9"/>
    <protectedRange algorithmName="SHA-512" hashValue="XZw03RosI/l0z9FxmTtF29EdZ7P+4+ybhqoaAAUmURojSR5XbGfjC4f2i8gMqfY+RI9JvfdCA6PSh9TduXfUxA==" saltValue="5TPtLq2WoiRSae/yaDPnTw==" spinCount="100000" sqref="FG2002" name="Rango2_99_23_13"/>
    <protectedRange algorithmName="SHA-512" hashValue="9+DNppQbWrLYYUMoJ+lyQctV2bX3Vq9kZnegLbpjTLP49It2ovUbcartuoQTeXgP+TGpY//7mDH/UQlFCKDGiA==" saltValue="KUnni6YEm00anzSSvyLqQA==" spinCount="100000" sqref="FI2002" name="Rango2_35_10"/>
    <protectedRange algorithmName="SHA-512" hashValue="XZw03RosI/l0z9FxmTtF29EdZ7P+4+ybhqoaAAUmURojSR5XbGfjC4f2i8gMqfY+RI9JvfdCA6PSh9TduXfUxA==" saltValue="5TPtLq2WoiRSae/yaDPnTw==" spinCount="100000" sqref="FR2002:FS2002" name="Rango2_99_27_12"/>
    <protectedRange algorithmName="SHA-512" hashValue="XZw03RosI/l0z9FxmTtF29EdZ7P+4+ybhqoaAAUmURojSR5XbGfjC4f2i8gMqfY+RI9JvfdCA6PSh9TduXfUxA==" saltValue="5TPtLq2WoiRSae/yaDPnTw==" spinCount="100000" sqref="FV2002" name="Rango2_99_29_9"/>
    <protectedRange algorithmName="SHA-512" hashValue="XZw03RosI/l0z9FxmTtF29EdZ7P+4+ybhqoaAAUmURojSR5XbGfjC4f2i8gMqfY+RI9JvfdCA6PSh9TduXfUxA==" saltValue="5TPtLq2WoiRSae/yaDPnTw==" spinCount="100000" sqref="FX2002:FY2002" name="Rango2_99_31_9"/>
    <protectedRange algorithmName="SHA-512" hashValue="Umj9+5Ys20VQPxBFtc6qE5LtKKSgPKwit+B8dd4XnEUaLfBM2ozpkEC4YxwK0SbBiAHDDex+pY+LomQ0lyuamQ==" saltValue="N2/MCRws+mmA+NXw0axolg==" spinCount="100000" sqref="FZ2002" name="Rango2_31_2_2_10"/>
    <protectedRange algorithmName="SHA-512" hashValue="Umj9+5Ys20VQPxBFtc6qE5LtKKSgPKwit+B8dd4XnEUaLfBM2ozpkEC4YxwK0SbBiAHDDex+pY+LomQ0lyuamQ==" saltValue="N2/MCRws+mmA+NXw0axolg==" spinCount="100000" sqref="GC2002" name="Rango2_31_2_4_8"/>
    <protectedRange algorithmName="SHA-512" hashValue="Rgskw+AQdeJ5qbJdarzTa3SCkJfDGziy0Uan5N0F3IWn/H3Z/e+VcB56R7Nes7MPxNHewNP1sSSucVjz3iTLeA==" saltValue="qKZH3DnwaZHBzy3cBZo1qQ==" spinCount="100000" sqref="GG2002" name="Rango2_31_28_1_10"/>
    <protectedRange algorithmName="SHA-512" hashValue="Umj9+5Ys20VQPxBFtc6qE5LtKKSgPKwit+B8dd4XnEUaLfBM2ozpkEC4YxwK0SbBiAHDDex+pY+LomQ0lyuamQ==" saltValue="N2/MCRws+mmA+NXw0axolg==" spinCount="100000" sqref="GF2002" name="Rango2_31_2_5_7"/>
    <protectedRange algorithmName="SHA-512" hashValue="Umj9+5Ys20VQPxBFtc6qE5LtKKSgPKwit+B8dd4XnEUaLfBM2ozpkEC4YxwK0SbBiAHDDex+pY+LomQ0lyuamQ==" saltValue="N2/MCRws+mmA+NXw0axolg==" spinCount="100000" sqref="GK2002 GI2002 GM2002" name="Rango2_31_2_6_7"/>
    <protectedRange algorithmName="SHA-512" hashValue="XZw03RosI/l0z9FxmTtF29EdZ7P+4+ybhqoaAAUmURojSR5XbGfjC4f2i8gMqfY+RI9JvfdCA6PSh9TduXfUxA==" saltValue="5TPtLq2WoiRSae/yaDPnTw==" spinCount="100000" sqref="GP2002 GN2002 GL2002" name="Rango2_99_36_12"/>
    <protectedRange algorithmName="SHA-512" hashValue="EEHzbvEYwO1eufllBljOz0uf9BJ2ENtvOScQ7IsS321QhYbwKn7qhHKKP8cKj02rTDvVRMWvwQ1ZP0mZWsBprQ==" saltValue="CjXqBRFbKezlWOFV37MnDQ==" spinCount="100000" sqref="GR2002:GS2002" name="Rango2_30_2_2_11"/>
    <protectedRange algorithmName="SHA-512" hashValue="EEHzbvEYwO1eufllBljOz0uf9BJ2ENtvOScQ7IsS321QhYbwKn7qhHKKP8cKj02rTDvVRMWvwQ1ZP0mZWsBprQ==" saltValue="CjXqBRFbKezlWOFV37MnDQ==" spinCount="100000" sqref="GX2002" name="Rango2_30_2_3_9"/>
    <protectedRange algorithmName="SHA-512" hashValue="XZw03RosI/l0z9FxmTtF29EdZ7P+4+ybhqoaAAUmURojSR5XbGfjC4f2i8gMqfY+RI9JvfdCA6PSh9TduXfUxA==" saltValue="5TPtLq2WoiRSae/yaDPnTw==" spinCount="100000" sqref="GZ2002:HA2002" name="Rango2_99_39_7"/>
    <protectedRange algorithmName="SHA-512" hashValue="XZw03RosI/l0z9FxmTtF29EdZ7P+4+ybhqoaAAUmURojSR5XbGfjC4f2i8gMqfY+RI9JvfdCA6PSh9TduXfUxA==" saltValue="5TPtLq2WoiRSae/yaDPnTw==" spinCount="100000" sqref="HK2002" name="Rango2_99_40_11"/>
    <protectedRange algorithmName="SHA-512" hashValue="9+DNppQbWrLYYUMoJ+lyQctV2bX3Vq9kZnegLbpjTLP49It2ovUbcartuoQTeXgP+TGpY//7mDH/UQlFCKDGiA==" saltValue="KUnni6YEm00anzSSvyLqQA==" spinCount="100000" sqref="HE2002:HJ2002" name="Rango2_39_13"/>
    <protectedRange algorithmName="SHA-512" hashValue="XZw03RosI/l0z9FxmTtF29EdZ7P+4+ybhqoaAAUmURojSR5XbGfjC4f2i8gMqfY+RI9JvfdCA6PSh9TduXfUxA==" saltValue="5TPtLq2WoiRSae/yaDPnTw==" spinCount="100000" sqref="IC2002 HV2002:IA2002" name="Rango2_99_41_8"/>
    <protectedRange algorithmName="SHA-512" hashValue="9+DNppQbWrLYYUMoJ+lyQctV2bX3Vq9kZnegLbpjTLP49It2ovUbcartuoQTeXgP+TGpY//7mDH/UQlFCKDGiA==" saltValue="KUnni6YEm00anzSSvyLqQA==" spinCount="100000" sqref="HT2002:HU2002" name="Rango2_40_11"/>
    <protectedRange algorithmName="SHA-512" hashValue="XZw03RosI/l0z9FxmTtF29EdZ7P+4+ybhqoaAAUmURojSR5XbGfjC4f2i8gMqfY+RI9JvfdCA6PSh9TduXfUxA==" saltValue="5TPtLq2WoiRSae/yaDPnTw==" spinCount="100000" sqref="IM2002:IN2002" name="Rango2_99_78_1_5"/>
    <protectedRange algorithmName="SHA-512" hashValue="XZw03RosI/l0z9FxmTtF29EdZ7P+4+ybhqoaAAUmURojSR5XbGfjC4f2i8gMqfY+RI9JvfdCA6PSh9TduXfUxA==" saltValue="5TPtLq2WoiRSae/yaDPnTw==" spinCount="100000" sqref="IP2002" name="Rango2_99_78_2_5"/>
    <protectedRange algorithmName="SHA-512" hashValue="XZw03RosI/l0z9FxmTtF29EdZ7P+4+ybhqoaAAUmURojSR5XbGfjC4f2i8gMqfY+RI9JvfdCA6PSh9TduXfUxA==" saltValue="5TPtLq2WoiRSae/yaDPnTw==" spinCount="100000" sqref="EB2003:EK2003" name="Rango2_99_18_14"/>
    <protectedRange algorithmName="SHA-512" hashValue="9+DNppQbWrLYYUMoJ+lyQctV2bX3Vq9kZnegLbpjTLP49It2ovUbcartuoQTeXgP+TGpY//7mDH/UQlFCKDGiA==" saltValue="KUnni6YEm00anzSSvyLqQA==" spinCount="100000" sqref="EO2003" name="Rango2_22_9"/>
    <protectedRange algorithmName="SHA-512" hashValue="XZw03RosI/l0z9FxmTtF29EdZ7P+4+ybhqoaAAUmURojSR5XbGfjC4f2i8gMqfY+RI9JvfdCA6PSh9TduXfUxA==" saltValue="5TPtLq2WoiRSae/yaDPnTw==" spinCount="100000" sqref="ES2003:ET2003" name="Rango2_99_20_11"/>
    <protectedRange algorithmName="SHA-512" hashValue="XZw03RosI/l0z9FxmTtF29EdZ7P+4+ybhqoaAAUmURojSR5XbGfjC4f2i8gMqfY+RI9JvfdCA6PSh9TduXfUxA==" saltValue="5TPtLq2WoiRSae/yaDPnTw==" spinCount="100000" sqref="EW2003:EX2003" name="Rango2_99_22_11"/>
    <protectedRange algorithmName="SHA-512" hashValue="9+DNppQbWrLYYUMoJ+lyQctV2bX3Vq9kZnegLbpjTLP49It2ovUbcartuoQTeXgP+TGpY//7mDH/UQlFCKDGiA==" saltValue="KUnni6YEm00anzSSvyLqQA==" spinCount="100000" sqref="FD2003" name="Rango2_26_10"/>
    <protectedRange algorithmName="SHA-512" hashValue="XZw03RosI/l0z9FxmTtF29EdZ7P+4+ybhqoaAAUmURojSR5XbGfjC4f2i8gMqfY+RI9JvfdCA6PSh9TduXfUxA==" saltValue="5TPtLq2WoiRSae/yaDPnTw==" spinCount="100000" sqref="FG2003" name="Rango2_99_23_14"/>
    <protectedRange algorithmName="SHA-512" hashValue="9+DNppQbWrLYYUMoJ+lyQctV2bX3Vq9kZnegLbpjTLP49It2ovUbcartuoQTeXgP+TGpY//7mDH/UQlFCKDGiA==" saltValue="KUnni6YEm00anzSSvyLqQA==" spinCount="100000" sqref="FI2003" name="Rango2_35_11"/>
    <protectedRange algorithmName="SHA-512" hashValue="XZw03RosI/l0z9FxmTtF29EdZ7P+4+ybhqoaAAUmURojSR5XbGfjC4f2i8gMqfY+RI9JvfdCA6PSh9TduXfUxA==" saltValue="5TPtLq2WoiRSae/yaDPnTw==" spinCount="100000" sqref="FR2003:FS2003" name="Rango2_99_27_13"/>
    <protectedRange algorithmName="SHA-512" hashValue="XZw03RosI/l0z9FxmTtF29EdZ7P+4+ybhqoaAAUmURojSR5XbGfjC4f2i8gMqfY+RI9JvfdCA6PSh9TduXfUxA==" saltValue="5TPtLq2WoiRSae/yaDPnTw==" spinCount="100000" sqref="FV2003" name="Rango2_99_29_10"/>
    <protectedRange algorithmName="SHA-512" hashValue="XZw03RosI/l0z9FxmTtF29EdZ7P+4+ybhqoaAAUmURojSR5XbGfjC4f2i8gMqfY+RI9JvfdCA6PSh9TduXfUxA==" saltValue="5TPtLq2WoiRSae/yaDPnTw==" spinCount="100000" sqref="FX2003:FY2003" name="Rango2_99_31_10"/>
    <protectedRange algorithmName="SHA-512" hashValue="Umj9+5Ys20VQPxBFtc6qE5LtKKSgPKwit+B8dd4XnEUaLfBM2ozpkEC4YxwK0SbBiAHDDex+pY+LomQ0lyuamQ==" saltValue="N2/MCRws+mmA+NXw0axolg==" spinCount="100000" sqref="FZ2003" name="Rango2_31_2_2_11"/>
    <protectedRange algorithmName="SHA-512" hashValue="Umj9+5Ys20VQPxBFtc6qE5LtKKSgPKwit+B8dd4XnEUaLfBM2ozpkEC4YxwK0SbBiAHDDex+pY+LomQ0lyuamQ==" saltValue="N2/MCRws+mmA+NXw0axolg==" spinCount="100000" sqref="GC2003" name="Rango2_31_2_4_9"/>
    <protectedRange algorithmName="SHA-512" hashValue="Rgskw+AQdeJ5qbJdarzTa3SCkJfDGziy0Uan5N0F3IWn/H3Z/e+VcB56R7Nes7MPxNHewNP1sSSucVjz3iTLeA==" saltValue="qKZH3DnwaZHBzy3cBZo1qQ==" spinCount="100000" sqref="GG2003" name="Rango2_31_28_1_11"/>
    <protectedRange algorithmName="SHA-512" hashValue="Umj9+5Ys20VQPxBFtc6qE5LtKKSgPKwit+B8dd4XnEUaLfBM2ozpkEC4YxwK0SbBiAHDDex+pY+LomQ0lyuamQ==" saltValue="N2/MCRws+mmA+NXw0axolg==" spinCount="100000" sqref="GF2003" name="Rango2_31_2_5_8"/>
    <protectedRange algorithmName="SHA-512" hashValue="Umj9+5Ys20VQPxBFtc6qE5LtKKSgPKwit+B8dd4XnEUaLfBM2ozpkEC4YxwK0SbBiAHDDex+pY+LomQ0lyuamQ==" saltValue="N2/MCRws+mmA+NXw0axolg==" spinCount="100000" sqref="GK2003 GI2003 GM2003" name="Rango2_31_2_6_8"/>
    <protectedRange algorithmName="SHA-512" hashValue="XZw03RosI/l0z9FxmTtF29EdZ7P+4+ybhqoaAAUmURojSR5XbGfjC4f2i8gMqfY+RI9JvfdCA6PSh9TduXfUxA==" saltValue="5TPtLq2WoiRSae/yaDPnTw==" spinCount="100000" sqref="GP2003 GN2003 GL2003" name="Rango2_99_36_13"/>
    <protectedRange algorithmName="SHA-512" hashValue="EEHzbvEYwO1eufllBljOz0uf9BJ2ENtvOScQ7IsS321QhYbwKn7qhHKKP8cKj02rTDvVRMWvwQ1ZP0mZWsBprQ==" saltValue="CjXqBRFbKezlWOFV37MnDQ==" spinCount="100000" sqref="GR2003:GS2003" name="Rango2_30_2_2_12"/>
    <protectedRange algorithmName="SHA-512" hashValue="EEHzbvEYwO1eufllBljOz0uf9BJ2ENtvOScQ7IsS321QhYbwKn7qhHKKP8cKj02rTDvVRMWvwQ1ZP0mZWsBprQ==" saltValue="CjXqBRFbKezlWOFV37MnDQ==" spinCount="100000" sqref="GX2003" name="Rango2_30_2_3_10"/>
    <protectedRange algorithmName="SHA-512" hashValue="XZw03RosI/l0z9FxmTtF29EdZ7P+4+ybhqoaAAUmURojSR5XbGfjC4f2i8gMqfY+RI9JvfdCA6PSh9TduXfUxA==" saltValue="5TPtLq2WoiRSae/yaDPnTw==" spinCount="100000" sqref="GZ2003:HA2003" name="Rango2_99_39_8"/>
    <protectedRange algorithmName="SHA-512" hashValue="XZw03RosI/l0z9FxmTtF29EdZ7P+4+ybhqoaAAUmURojSR5XbGfjC4f2i8gMqfY+RI9JvfdCA6PSh9TduXfUxA==" saltValue="5TPtLq2WoiRSae/yaDPnTw==" spinCount="100000" sqref="HK2003" name="Rango2_99_40_12"/>
    <protectedRange algorithmName="SHA-512" hashValue="9+DNppQbWrLYYUMoJ+lyQctV2bX3Vq9kZnegLbpjTLP49It2ovUbcartuoQTeXgP+TGpY//7mDH/UQlFCKDGiA==" saltValue="KUnni6YEm00anzSSvyLqQA==" spinCount="100000" sqref="HE2003:HJ2003" name="Rango2_39_14"/>
    <protectedRange algorithmName="SHA-512" hashValue="XZw03RosI/l0z9FxmTtF29EdZ7P+4+ybhqoaAAUmURojSR5XbGfjC4f2i8gMqfY+RI9JvfdCA6PSh9TduXfUxA==" saltValue="5TPtLq2WoiRSae/yaDPnTw==" spinCount="100000" sqref="IC2003 HV2003:IA2003" name="Rango2_99_41_9"/>
    <protectedRange algorithmName="SHA-512" hashValue="9+DNppQbWrLYYUMoJ+lyQctV2bX3Vq9kZnegLbpjTLP49It2ovUbcartuoQTeXgP+TGpY//7mDH/UQlFCKDGiA==" saltValue="KUnni6YEm00anzSSvyLqQA==" spinCount="100000" sqref="HT2003:HU2003" name="Rango2_40_12"/>
    <protectedRange algorithmName="SHA-512" hashValue="XZw03RosI/l0z9FxmTtF29EdZ7P+4+ybhqoaAAUmURojSR5XbGfjC4f2i8gMqfY+RI9JvfdCA6PSh9TduXfUxA==" saltValue="5TPtLq2WoiRSae/yaDPnTw==" spinCount="100000" sqref="IM2003:IN2003" name="Rango2_99_78_1_6"/>
    <protectedRange algorithmName="SHA-512" hashValue="XZw03RosI/l0z9FxmTtF29EdZ7P+4+ybhqoaAAUmURojSR5XbGfjC4f2i8gMqfY+RI9JvfdCA6PSh9TduXfUxA==" saltValue="5TPtLq2WoiRSae/yaDPnTw==" spinCount="100000" sqref="IP2003" name="Rango2_99_78_2_6"/>
    <protectedRange algorithmName="SHA-512" hashValue="XZw03RosI/l0z9FxmTtF29EdZ7P+4+ybhqoaAAUmURojSR5XbGfjC4f2i8gMqfY+RI9JvfdCA6PSh9TduXfUxA==" saltValue="5TPtLq2WoiRSae/yaDPnTw==" spinCount="100000" sqref="EB2004:EK2004" name="Rango2_99_18_15"/>
    <protectedRange algorithmName="SHA-512" hashValue="9+DNppQbWrLYYUMoJ+lyQctV2bX3Vq9kZnegLbpjTLP49It2ovUbcartuoQTeXgP+TGpY//7mDH/UQlFCKDGiA==" saltValue="KUnni6YEm00anzSSvyLqQA==" spinCount="100000" sqref="EO2004" name="Rango2_22_10"/>
    <protectedRange algorithmName="SHA-512" hashValue="XZw03RosI/l0z9FxmTtF29EdZ7P+4+ybhqoaAAUmURojSR5XbGfjC4f2i8gMqfY+RI9JvfdCA6PSh9TduXfUxA==" saltValue="5TPtLq2WoiRSae/yaDPnTw==" spinCount="100000" sqref="ES2004:ET2004" name="Rango2_99_20_12"/>
    <protectedRange algorithmName="SHA-512" hashValue="XZw03RosI/l0z9FxmTtF29EdZ7P+4+ybhqoaAAUmURojSR5XbGfjC4f2i8gMqfY+RI9JvfdCA6PSh9TduXfUxA==" saltValue="5TPtLq2WoiRSae/yaDPnTw==" spinCount="100000" sqref="EW2004:EX2004" name="Rango2_99_22_12"/>
    <protectedRange algorithmName="SHA-512" hashValue="9+DNppQbWrLYYUMoJ+lyQctV2bX3Vq9kZnegLbpjTLP49It2ovUbcartuoQTeXgP+TGpY//7mDH/UQlFCKDGiA==" saltValue="KUnni6YEm00anzSSvyLqQA==" spinCount="100000" sqref="FD2004" name="Rango2_26_11"/>
    <protectedRange algorithmName="SHA-512" hashValue="XZw03RosI/l0z9FxmTtF29EdZ7P+4+ybhqoaAAUmURojSR5XbGfjC4f2i8gMqfY+RI9JvfdCA6PSh9TduXfUxA==" saltValue="5TPtLq2WoiRSae/yaDPnTw==" spinCount="100000" sqref="FG2004" name="Rango2_99_23_15"/>
    <protectedRange algorithmName="SHA-512" hashValue="9+DNppQbWrLYYUMoJ+lyQctV2bX3Vq9kZnegLbpjTLP49It2ovUbcartuoQTeXgP+TGpY//7mDH/UQlFCKDGiA==" saltValue="KUnni6YEm00anzSSvyLqQA==" spinCount="100000" sqref="FI2004" name="Rango2_35_12"/>
    <protectedRange algorithmName="SHA-512" hashValue="XZw03RosI/l0z9FxmTtF29EdZ7P+4+ybhqoaAAUmURojSR5XbGfjC4f2i8gMqfY+RI9JvfdCA6PSh9TduXfUxA==" saltValue="5TPtLq2WoiRSae/yaDPnTw==" spinCount="100000" sqref="FR2004:FS2004" name="Rango2_99_27_14"/>
    <protectedRange algorithmName="SHA-512" hashValue="XZw03RosI/l0z9FxmTtF29EdZ7P+4+ybhqoaAAUmURojSR5XbGfjC4f2i8gMqfY+RI9JvfdCA6PSh9TduXfUxA==" saltValue="5TPtLq2WoiRSae/yaDPnTw==" spinCount="100000" sqref="FV2004" name="Rango2_99_29_11"/>
    <protectedRange algorithmName="SHA-512" hashValue="XZw03RosI/l0z9FxmTtF29EdZ7P+4+ybhqoaAAUmURojSR5XbGfjC4f2i8gMqfY+RI9JvfdCA6PSh9TduXfUxA==" saltValue="5TPtLq2WoiRSae/yaDPnTw==" spinCount="100000" sqref="FX2004:FY2004" name="Rango2_99_31_11"/>
    <protectedRange algorithmName="SHA-512" hashValue="Umj9+5Ys20VQPxBFtc6qE5LtKKSgPKwit+B8dd4XnEUaLfBM2ozpkEC4YxwK0SbBiAHDDex+pY+LomQ0lyuamQ==" saltValue="N2/MCRws+mmA+NXw0axolg==" spinCount="100000" sqref="FZ2004" name="Rango2_31_2_2_12"/>
    <protectedRange algorithmName="SHA-512" hashValue="Rgskw+AQdeJ5qbJdarzTa3SCkJfDGziy0Uan5N0F3IWn/H3Z/e+VcB56R7Nes7MPxNHewNP1sSSucVjz3iTLeA==" saltValue="qKZH3DnwaZHBzy3cBZo1qQ==" spinCount="100000" sqref="GG2004" name="Rango2_31_28_1_12"/>
    <protectedRange algorithmName="SHA-512" hashValue="Umj9+5Ys20VQPxBFtc6qE5LtKKSgPKwit+B8dd4XnEUaLfBM2ozpkEC4YxwK0SbBiAHDDex+pY+LomQ0lyuamQ==" saltValue="N2/MCRws+mmA+NXw0axolg==" spinCount="100000" sqref="GF2004" name="Rango2_31_2_5_9"/>
    <protectedRange algorithmName="SHA-512" hashValue="Umj9+5Ys20VQPxBFtc6qE5LtKKSgPKwit+B8dd4XnEUaLfBM2ozpkEC4YxwK0SbBiAHDDex+pY+LomQ0lyuamQ==" saltValue="N2/MCRws+mmA+NXw0axolg==" spinCount="100000" sqref="GK2004 GI2004 GM2004" name="Rango2_31_2_6_9"/>
    <protectedRange algorithmName="SHA-512" hashValue="XZw03RosI/l0z9FxmTtF29EdZ7P+4+ybhqoaAAUmURojSR5XbGfjC4f2i8gMqfY+RI9JvfdCA6PSh9TduXfUxA==" saltValue="5TPtLq2WoiRSae/yaDPnTw==" spinCount="100000" sqref="GP2004 GN2004 GL2004" name="Rango2_99_36_14"/>
    <protectedRange algorithmName="SHA-512" hashValue="EEHzbvEYwO1eufllBljOz0uf9BJ2ENtvOScQ7IsS321QhYbwKn7qhHKKP8cKj02rTDvVRMWvwQ1ZP0mZWsBprQ==" saltValue="CjXqBRFbKezlWOFV37MnDQ==" spinCount="100000" sqref="GR2004:GS2004" name="Rango2_30_2_2_13"/>
    <protectedRange algorithmName="SHA-512" hashValue="EEHzbvEYwO1eufllBljOz0uf9BJ2ENtvOScQ7IsS321QhYbwKn7qhHKKP8cKj02rTDvVRMWvwQ1ZP0mZWsBprQ==" saltValue="CjXqBRFbKezlWOFV37MnDQ==" spinCount="100000" sqref="GX2004" name="Rango2_30_2_3_11"/>
    <protectedRange algorithmName="SHA-512" hashValue="XZw03RosI/l0z9FxmTtF29EdZ7P+4+ybhqoaAAUmURojSR5XbGfjC4f2i8gMqfY+RI9JvfdCA6PSh9TduXfUxA==" saltValue="5TPtLq2WoiRSae/yaDPnTw==" spinCount="100000" sqref="GZ2004:HA2004" name="Rango2_99_39_9"/>
    <protectedRange algorithmName="SHA-512" hashValue="XZw03RosI/l0z9FxmTtF29EdZ7P+4+ybhqoaAAUmURojSR5XbGfjC4f2i8gMqfY+RI9JvfdCA6PSh9TduXfUxA==" saltValue="5TPtLq2WoiRSae/yaDPnTw==" spinCount="100000" sqref="HK2004" name="Rango2_99_40_13"/>
    <protectedRange algorithmName="SHA-512" hashValue="9+DNppQbWrLYYUMoJ+lyQctV2bX3Vq9kZnegLbpjTLP49It2ovUbcartuoQTeXgP+TGpY//7mDH/UQlFCKDGiA==" saltValue="KUnni6YEm00anzSSvyLqQA==" spinCount="100000" sqref="HE2004:HJ2004" name="Rango2_39_15"/>
    <protectedRange algorithmName="SHA-512" hashValue="XZw03RosI/l0z9FxmTtF29EdZ7P+4+ybhqoaAAUmURojSR5XbGfjC4f2i8gMqfY+RI9JvfdCA6PSh9TduXfUxA==" saltValue="5TPtLq2WoiRSae/yaDPnTw==" spinCount="100000" sqref="IC2004 HV2004:IA2004" name="Rango2_99_41_10"/>
    <protectedRange algorithmName="SHA-512" hashValue="9+DNppQbWrLYYUMoJ+lyQctV2bX3Vq9kZnegLbpjTLP49It2ovUbcartuoQTeXgP+TGpY//7mDH/UQlFCKDGiA==" saltValue="KUnni6YEm00anzSSvyLqQA==" spinCount="100000" sqref="HT2004:HU2004" name="Rango2_40_13"/>
    <protectedRange algorithmName="SHA-512" hashValue="XZw03RosI/l0z9FxmTtF29EdZ7P+4+ybhqoaAAUmURojSR5XbGfjC4f2i8gMqfY+RI9JvfdCA6PSh9TduXfUxA==" saltValue="5TPtLq2WoiRSae/yaDPnTw==" spinCount="100000" sqref="IM2004:IN2004" name="Rango2_99_79_2"/>
    <protectedRange algorithmName="SHA-512" hashValue="XZw03RosI/l0z9FxmTtF29EdZ7P+4+ybhqoaAAUmURojSR5XbGfjC4f2i8gMqfY+RI9JvfdCA6PSh9TduXfUxA==" saltValue="5TPtLq2WoiRSae/yaDPnTw==" spinCount="100000" sqref="IP2004" name="Rango2_99_80_20"/>
    <protectedRange algorithmName="SHA-512" hashValue="XZw03RosI/l0z9FxmTtF29EdZ7P+4+ybhqoaAAUmURojSR5XbGfjC4f2i8gMqfY+RI9JvfdCA6PSh9TduXfUxA==" saltValue="5TPtLq2WoiRSae/yaDPnTw==" spinCount="100000" sqref="EB2005:EK2005" name="Rango2_99_18_16"/>
    <protectedRange algorithmName="SHA-512" hashValue="9+DNppQbWrLYYUMoJ+lyQctV2bX3Vq9kZnegLbpjTLP49It2ovUbcartuoQTeXgP+TGpY//7mDH/UQlFCKDGiA==" saltValue="KUnni6YEm00anzSSvyLqQA==" spinCount="100000" sqref="EO2005" name="Rango2_22_11"/>
    <protectedRange algorithmName="SHA-512" hashValue="XZw03RosI/l0z9FxmTtF29EdZ7P+4+ybhqoaAAUmURojSR5XbGfjC4f2i8gMqfY+RI9JvfdCA6PSh9TduXfUxA==" saltValue="5TPtLq2WoiRSae/yaDPnTw==" spinCount="100000" sqref="ES2005:ET2005" name="Rango2_99_20_13"/>
    <protectedRange algorithmName="SHA-512" hashValue="XZw03RosI/l0z9FxmTtF29EdZ7P+4+ybhqoaAAUmURojSR5XbGfjC4f2i8gMqfY+RI9JvfdCA6PSh9TduXfUxA==" saltValue="5TPtLq2WoiRSae/yaDPnTw==" spinCount="100000" sqref="EW2005:EX2005" name="Rango2_99_22_13"/>
    <protectedRange algorithmName="SHA-512" hashValue="9+DNppQbWrLYYUMoJ+lyQctV2bX3Vq9kZnegLbpjTLP49It2ovUbcartuoQTeXgP+TGpY//7mDH/UQlFCKDGiA==" saltValue="KUnni6YEm00anzSSvyLqQA==" spinCount="100000" sqref="FD2005" name="Rango2_26_12"/>
    <protectedRange algorithmName="SHA-512" hashValue="XZw03RosI/l0z9FxmTtF29EdZ7P+4+ybhqoaAAUmURojSR5XbGfjC4f2i8gMqfY+RI9JvfdCA6PSh9TduXfUxA==" saltValue="5TPtLq2WoiRSae/yaDPnTw==" spinCount="100000" sqref="FG2005" name="Rango2_99_23_16"/>
    <protectedRange algorithmName="SHA-512" hashValue="9+DNppQbWrLYYUMoJ+lyQctV2bX3Vq9kZnegLbpjTLP49It2ovUbcartuoQTeXgP+TGpY//7mDH/UQlFCKDGiA==" saltValue="KUnni6YEm00anzSSvyLqQA==" spinCount="100000" sqref="FI2005" name="Rango2_35_13"/>
    <protectedRange algorithmName="SHA-512" hashValue="XZw03RosI/l0z9FxmTtF29EdZ7P+4+ybhqoaAAUmURojSR5XbGfjC4f2i8gMqfY+RI9JvfdCA6PSh9TduXfUxA==" saltValue="5TPtLq2WoiRSae/yaDPnTw==" spinCount="100000" sqref="FR2005:FS2005" name="Rango2_99_27_15"/>
    <protectedRange algorithmName="SHA-512" hashValue="XZw03RosI/l0z9FxmTtF29EdZ7P+4+ybhqoaAAUmURojSR5XbGfjC4f2i8gMqfY+RI9JvfdCA6PSh9TduXfUxA==" saltValue="5TPtLq2WoiRSae/yaDPnTw==" spinCount="100000" sqref="FV2005" name="Rango2_99_29_12"/>
    <protectedRange algorithmName="SHA-512" hashValue="XZw03RosI/l0z9FxmTtF29EdZ7P+4+ybhqoaAAUmURojSR5XbGfjC4f2i8gMqfY+RI9JvfdCA6PSh9TduXfUxA==" saltValue="5TPtLq2WoiRSae/yaDPnTw==" spinCount="100000" sqref="FY2005" name="Rango2_99_31_12"/>
    <protectedRange algorithmName="SHA-512" hashValue="Umj9+5Ys20VQPxBFtc6qE5LtKKSgPKwit+B8dd4XnEUaLfBM2ozpkEC4YxwK0SbBiAHDDex+pY+LomQ0lyuamQ==" saltValue="N2/MCRws+mmA+NXw0axolg==" spinCount="100000" sqref="FZ2005" name="Rango2_31_2_2_13"/>
    <protectedRange algorithmName="SHA-512" hashValue="Rgskw+AQdeJ5qbJdarzTa3SCkJfDGziy0Uan5N0F3IWn/H3Z/e+VcB56R7Nes7MPxNHewNP1sSSucVjz3iTLeA==" saltValue="qKZH3DnwaZHBzy3cBZo1qQ==" spinCount="100000" sqref="GG2005" name="Rango2_31_28_1_13"/>
    <protectedRange algorithmName="SHA-512" hashValue="Umj9+5Ys20VQPxBFtc6qE5LtKKSgPKwit+B8dd4XnEUaLfBM2ozpkEC4YxwK0SbBiAHDDex+pY+LomQ0lyuamQ==" saltValue="N2/MCRws+mmA+NXw0axolg==" spinCount="100000" sqref="GF2005" name="Rango2_31_2_5_10"/>
    <protectedRange algorithmName="SHA-512" hashValue="Umj9+5Ys20VQPxBFtc6qE5LtKKSgPKwit+B8dd4XnEUaLfBM2ozpkEC4YxwK0SbBiAHDDex+pY+LomQ0lyuamQ==" saltValue="N2/MCRws+mmA+NXw0axolg==" spinCount="100000" sqref="GK2005 GI2005 GM2005" name="Rango2_31_2_6_10"/>
    <protectedRange algorithmName="SHA-512" hashValue="XZw03RosI/l0z9FxmTtF29EdZ7P+4+ybhqoaAAUmURojSR5XbGfjC4f2i8gMqfY+RI9JvfdCA6PSh9TduXfUxA==" saltValue="5TPtLq2WoiRSae/yaDPnTw==" spinCount="100000" sqref="GP2005 GN2005 GL2005" name="Rango2_99_36_15"/>
    <protectedRange algorithmName="SHA-512" hashValue="EEHzbvEYwO1eufllBljOz0uf9BJ2ENtvOScQ7IsS321QhYbwKn7qhHKKP8cKj02rTDvVRMWvwQ1ZP0mZWsBprQ==" saltValue="CjXqBRFbKezlWOFV37MnDQ==" spinCount="100000" sqref="GR2005:GS2005" name="Rango2_30_2_2_14"/>
    <protectedRange algorithmName="SHA-512" hashValue="EEHzbvEYwO1eufllBljOz0uf9BJ2ENtvOScQ7IsS321QhYbwKn7qhHKKP8cKj02rTDvVRMWvwQ1ZP0mZWsBprQ==" saltValue="CjXqBRFbKezlWOFV37MnDQ==" spinCount="100000" sqref="GX2005" name="Rango2_30_2_3_12"/>
    <protectedRange algorithmName="SHA-512" hashValue="XZw03RosI/l0z9FxmTtF29EdZ7P+4+ybhqoaAAUmURojSR5XbGfjC4f2i8gMqfY+RI9JvfdCA6PSh9TduXfUxA==" saltValue="5TPtLq2WoiRSae/yaDPnTw==" spinCount="100000" sqref="GZ2005:HA2005" name="Rango2_99_39_10"/>
    <protectedRange algorithmName="SHA-512" hashValue="XZw03RosI/l0z9FxmTtF29EdZ7P+4+ybhqoaAAUmURojSR5XbGfjC4f2i8gMqfY+RI9JvfdCA6PSh9TduXfUxA==" saltValue="5TPtLq2WoiRSae/yaDPnTw==" spinCount="100000" sqref="HK2005" name="Rango2_99_40_14"/>
    <protectedRange algorithmName="SHA-512" hashValue="9+DNppQbWrLYYUMoJ+lyQctV2bX3Vq9kZnegLbpjTLP49It2ovUbcartuoQTeXgP+TGpY//7mDH/UQlFCKDGiA==" saltValue="KUnni6YEm00anzSSvyLqQA==" spinCount="100000" sqref="HE2005:HJ2005" name="Rango2_39_16"/>
    <protectedRange algorithmName="SHA-512" hashValue="XZw03RosI/l0z9FxmTtF29EdZ7P+4+ybhqoaAAUmURojSR5XbGfjC4f2i8gMqfY+RI9JvfdCA6PSh9TduXfUxA==" saltValue="5TPtLq2WoiRSae/yaDPnTw==" spinCount="100000" sqref="IC2005 HV2005:IA2005" name="Rango2_99_41_11"/>
    <protectedRange algorithmName="SHA-512" hashValue="9+DNppQbWrLYYUMoJ+lyQctV2bX3Vq9kZnegLbpjTLP49It2ovUbcartuoQTeXgP+TGpY//7mDH/UQlFCKDGiA==" saltValue="KUnni6YEm00anzSSvyLqQA==" spinCount="100000" sqref="HT2005:HU2005" name="Rango2_40_14"/>
    <protectedRange algorithmName="SHA-512" hashValue="XZw03RosI/l0z9FxmTtF29EdZ7P+4+ybhqoaAAUmURojSR5XbGfjC4f2i8gMqfY+RI9JvfdCA6PSh9TduXfUxA==" saltValue="5TPtLq2WoiRSae/yaDPnTw==" spinCount="100000" sqref="IM2005:IN2005" name="Rango2_99_79_3"/>
    <protectedRange algorithmName="SHA-512" hashValue="XZw03RosI/l0z9FxmTtF29EdZ7P+4+ybhqoaAAUmURojSR5XbGfjC4f2i8gMqfY+RI9JvfdCA6PSh9TduXfUxA==" saltValue="5TPtLq2WoiRSae/yaDPnTw==" spinCount="100000" sqref="IP2005" name="Rango2_99_80_21"/>
    <protectedRange algorithmName="SHA-512" hashValue="XZw03RosI/l0z9FxmTtF29EdZ7P+4+ybhqoaAAUmURojSR5XbGfjC4f2i8gMqfY+RI9JvfdCA6PSh9TduXfUxA==" saltValue="5TPtLq2WoiRSae/yaDPnTw==" spinCount="100000" sqref="EB2006:EK2006" name="Rango2_99_18_17"/>
    <protectedRange algorithmName="SHA-512" hashValue="9+DNppQbWrLYYUMoJ+lyQctV2bX3Vq9kZnegLbpjTLP49It2ovUbcartuoQTeXgP+TGpY//7mDH/UQlFCKDGiA==" saltValue="KUnni6YEm00anzSSvyLqQA==" spinCount="100000" sqref="EO2006" name="Rango2_22_12"/>
    <protectedRange algorithmName="SHA-512" hashValue="XZw03RosI/l0z9FxmTtF29EdZ7P+4+ybhqoaAAUmURojSR5XbGfjC4f2i8gMqfY+RI9JvfdCA6PSh9TduXfUxA==" saltValue="5TPtLq2WoiRSae/yaDPnTw==" spinCount="100000" sqref="ES2006:ET2006" name="Rango2_99_20_14"/>
    <protectedRange algorithmName="SHA-512" hashValue="XZw03RosI/l0z9FxmTtF29EdZ7P+4+ybhqoaAAUmURojSR5XbGfjC4f2i8gMqfY+RI9JvfdCA6PSh9TduXfUxA==" saltValue="5TPtLq2WoiRSae/yaDPnTw==" spinCount="100000" sqref="EW2006:EX2006" name="Rango2_99_22_14"/>
    <protectedRange algorithmName="SHA-512" hashValue="9+DNppQbWrLYYUMoJ+lyQctV2bX3Vq9kZnegLbpjTLP49It2ovUbcartuoQTeXgP+TGpY//7mDH/UQlFCKDGiA==" saltValue="KUnni6YEm00anzSSvyLqQA==" spinCount="100000" sqref="FD2006" name="Rango2_26_13"/>
    <protectedRange algorithmName="SHA-512" hashValue="XZw03RosI/l0z9FxmTtF29EdZ7P+4+ybhqoaAAUmURojSR5XbGfjC4f2i8gMqfY+RI9JvfdCA6PSh9TduXfUxA==" saltValue="5TPtLq2WoiRSae/yaDPnTw==" spinCount="100000" sqref="FG2006" name="Rango2_99_23_17"/>
    <protectedRange algorithmName="SHA-512" hashValue="9+DNppQbWrLYYUMoJ+lyQctV2bX3Vq9kZnegLbpjTLP49It2ovUbcartuoQTeXgP+TGpY//7mDH/UQlFCKDGiA==" saltValue="KUnni6YEm00anzSSvyLqQA==" spinCount="100000" sqref="FI2006" name="Rango2_35_14"/>
    <protectedRange algorithmName="SHA-512" hashValue="XZw03RosI/l0z9FxmTtF29EdZ7P+4+ybhqoaAAUmURojSR5XbGfjC4f2i8gMqfY+RI9JvfdCA6PSh9TduXfUxA==" saltValue="5TPtLq2WoiRSae/yaDPnTw==" spinCount="100000" sqref="FR2006:FS2006" name="Rango2_99_27_16"/>
    <protectedRange algorithmName="SHA-512" hashValue="XZw03RosI/l0z9FxmTtF29EdZ7P+4+ybhqoaAAUmURojSR5XbGfjC4f2i8gMqfY+RI9JvfdCA6PSh9TduXfUxA==" saltValue="5TPtLq2WoiRSae/yaDPnTw==" spinCount="100000" sqref="FV2006" name="Rango2_99_29_13"/>
    <protectedRange algorithmName="SHA-512" hashValue="XZw03RosI/l0z9FxmTtF29EdZ7P+4+ybhqoaAAUmURojSR5XbGfjC4f2i8gMqfY+RI9JvfdCA6PSh9TduXfUxA==" saltValue="5TPtLq2WoiRSae/yaDPnTw==" spinCount="100000" sqref="FX2006:FY2006" name="Rango2_99_31_13"/>
    <protectedRange algorithmName="SHA-512" hashValue="Umj9+5Ys20VQPxBFtc6qE5LtKKSgPKwit+B8dd4XnEUaLfBM2ozpkEC4YxwK0SbBiAHDDex+pY+LomQ0lyuamQ==" saltValue="N2/MCRws+mmA+NXw0axolg==" spinCount="100000" sqref="FZ2006" name="Rango2_31_2_2_14"/>
    <protectedRange algorithmName="SHA-512" hashValue="Rgskw+AQdeJ5qbJdarzTa3SCkJfDGziy0Uan5N0F3IWn/H3Z/e+VcB56R7Nes7MPxNHewNP1sSSucVjz3iTLeA==" saltValue="qKZH3DnwaZHBzy3cBZo1qQ==" spinCount="100000" sqref="GG2006" name="Rango2_31_28_1_14"/>
    <protectedRange algorithmName="SHA-512" hashValue="Umj9+5Ys20VQPxBFtc6qE5LtKKSgPKwit+B8dd4XnEUaLfBM2ozpkEC4YxwK0SbBiAHDDex+pY+LomQ0lyuamQ==" saltValue="N2/MCRws+mmA+NXw0axolg==" spinCount="100000" sqref="GF2006" name="Rango2_31_2_5_11"/>
    <protectedRange algorithmName="SHA-512" hashValue="Umj9+5Ys20VQPxBFtc6qE5LtKKSgPKwit+B8dd4XnEUaLfBM2ozpkEC4YxwK0SbBiAHDDex+pY+LomQ0lyuamQ==" saltValue="N2/MCRws+mmA+NXw0axolg==" spinCount="100000" sqref="GK2006 GI2006 GM2006" name="Rango2_31_2_6_11"/>
    <protectedRange algorithmName="SHA-512" hashValue="XZw03RosI/l0z9FxmTtF29EdZ7P+4+ybhqoaAAUmURojSR5XbGfjC4f2i8gMqfY+RI9JvfdCA6PSh9TduXfUxA==" saltValue="5TPtLq2WoiRSae/yaDPnTw==" spinCount="100000" sqref="GP2006 GN2006 GL2006" name="Rango2_99_36_16"/>
    <protectedRange algorithmName="SHA-512" hashValue="EEHzbvEYwO1eufllBljOz0uf9BJ2ENtvOScQ7IsS321QhYbwKn7qhHKKP8cKj02rTDvVRMWvwQ1ZP0mZWsBprQ==" saltValue="CjXqBRFbKezlWOFV37MnDQ==" spinCount="100000" sqref="GR2006:GS2006" name="Rango2_30_2_2_15"/>
    <protectedRange algorithmName="SHA-512" hashValue="EEHzbvEYwO1eufllBljOz0uf9BJ2ENtvOScQ7IsS321QhYbwKn7qhHKKP8cKj02rTDvVRMWvwQ1ZP0mZWsBprQ==" saltValue="CjXqBRFbKezlWOFV37MnDQ==" spinCount="100000" sqref="GX2006" name="Rango2_30_2_3_13"/>
    <protectedRange algorithmName="SHA-512" hashValue="XZw03RosI/l0z9FxmTtF29EdZ7P+4+ybhqoaAAUmURojSR5XbGfjC4f2i8gMqfY+RI9JvfdCA6PSh9TduXfUxA==" saltValue="5TPtLq2WoiRSae/yaDPnTw==" spinCount="100000" sqref="GZ2006:HA2006" name="Rango2_99_39_11"/>
    <protectedRange algorithmName="SHA-512" hashValue="XZw03RosI/l0z9FxmTtF29EdZ7P+4+ybhqoaAAUmURojSR5XbGfjC4f2i8gMqfY+RI9JvfdCA6PSh9TduXfUxA==" saltValue="5TPtLq2WoiRSae/yaDPnTw==" spinCount="100000" sqref="HK2006" name="Rango2_99_40_15"/>
    <protectedRange algorithmName="SHA-512" hashValue="9+DNppQbWrLYYUMoJ+lyQctV2bX3Vq9kZnegLbpjTLP49It2ovUbcartuoQTeXgP+TGpY//7mDH/UQlFCKDGiA==" saltValue="KUnni6YEm00anzSSvyLqQA==" spinCount="100000" sqref="HE2006:HJ2006" name="Rango2_39_17"/>
    <protectedRange algorithmName="SHA-512" hashValue="XZw03RosI/l0z9FxmTtF29EdZ7P+4+ybhqoaAAUmURojSR5XbGfjC4f2i8gMqfY+RI9JvfdCA6PSh9TduXfUxA==" saltValue="5TPtLq2WoiRSae/yaDPnTw==" spinCount="100000" sqref="IC2006 HV2006:IA2006" name="Rango2_99_41_12"/>
    <protectedRange algorithmName="SHA-512" hashValue="9+DNppQbWrLYYUMoJ+lyQctV2bX3Vq9kZnegLbpjTLP49It2ovUbcartuoQTeXgP+TGpY//7mDH/UQlFCKDGiA==" saltValue="KUnni6YEm00anzSSvyLqQA==" spinCount="100000" sqref="HT2006:HU2006" name="Rango2_40_15"/>
    <protectedRange algorithmName="SHA-512" hashValue="XZw03RosI/l0z9FxmTtF29EdZ7P+4+ybhqoaAAUmURojSR5XbGfjC4f2i8gMqfY+RI9JvfdCA6PSh9TduXfUxA==" saltValue="5TPtLq2WoiRSae/yaDPnTw==" spinCount="100000" sqref="IM2006:IN2006" name="Rango2_99_79_4"/>
    <protectedRange algorithmName="SHA-512" hashValue="XZw03RosI/l0z9FxmTtF29EdZ7P+4+ybhqoaAAUmURojSR5XbGfjC4f2i8gMqfY+RI9JvfdCA6PSh9TduXfUxA==" saltValue="5TPtLq2WoiRSae/yaDPnTw==" spinCount="100000" sqref="IP2006" name="Rango2_99_80_22"/>
    <protectedRange algorithmName="SHA-512" hashValue="XZw03RosI/l0z9FxmTtF29EdZ7P+4+ybhqoaAAUmURojSR5XbGfjC4f2i8gMqfY+RI9JvfdCA6PSh9TduXfUxA==" saltValue="5TPtLq2WoiRSae/yaDPnTw==" spinCount="100000" sqref="EB2007:EK2007" name="Rango2_99_18_18"/>
    <protectedRange algorithmName="SHA-512" hashValue="9+DNppQbWrLYYUMoJ+lyQctV2bX3Vq9kZnegLbpjTLP49It2ovUbcartuoQTeXgP+TGpY//7mDH/UQlFCKDGiA==" saltValue="KUnni6YEm00anzSSvyLqQA==" spinCount="100000" sqref="EO2007" name="Rango2_22_13"/>
    <protectedRange algorithmName="SHA-512" hashValue="XZw03RosI/l0z9FxmTtF29EdZ7P+4+ybhqoaAAUmURojSR5XbGfjC4f2i8gMqfY+RI9JvfdCA6PSh9TduXfUxA==" saltValue="5TPtLq2WoiRSae/yaDPnTw==" spinCount="100000" sqref="ES2007:ET2007" name="Rango2_99_20_15"/>
    <protectedRange algorithmName="SHA-512" hashValue="XZw03RosI/l0z9FxmTtF29EdZ7P+4+ybhqoaAAUmURojSR5XbGfjC4f2i8gMqfY+RI9JvfdCA6PSh9TduXfUxA==" saltValue="5TPtLq2WoiRSae/yaDPnTw==" spinCount="100000" sqref="EW2007:EX2007" name="Rango2_99_22_15"/>
    <protectedRange algorithmName="SHA-512" hashValue="9+DNppQbWrLYYUMoJ+lyQctV2bX3Vq9kZnegLbpjTLP49It2ovUbcartuoQTeXgP+TGpY//7mDH/UQlFCKDGiA==" saltValue="KUnni6YEm00anzSSvyLqQA==" spinCount="100000" sqref="FD2007" name="Rango2_26_14"/>
    <protectedRange algorithmName="SHA-512" hashValue="XZw03RosI/l0z9FxmTtF29EdZ7P+4+ybhqoaAAUmURojSR5XbGfjC4f2i8gMqfY+RI9JvfdCA6PSh9TduXfUxA==" saltValue="5TPtLq2WoiRSae/yaDPnTw==" spinCount="100000" sqref="FG2007" name="Rango2_99_23_18"/>
    <protectedRange algorithmName="SHA-512" hashValue="9+DNppQbWrLYYUMoJ+lyQctV2bX3Vq9kZnegLbpjTLP49It2ovUbcartuoQTeXgP+TGpY//7mDH/UQlFCKDGiA==" saltValue="KUnni6YEm00anzSSvyLqQA==" spinCount="100000" sqref="FI2007" name="Rango2_35_15"/>
    <protectedRange algorithmName="SHA-512" hashValue="XZw03RosI/l0z9FxmTtF29EdZ7P+4+ybhqoaAAUmURojSR5XbGfjC4f2i8gMqfY+RI9JvfdCA6PSh9TduXfUxA==" saltValue="5TPtLq2WoiRSae/yaDPnTw==" spinCount="100000" sqref="FR2007:FS2007" name="Rango2_99_27_17"/>
    <protectedRange algorithmName="SHA-512" hashValue="XZw03RosI/l0z9FxmTtF29EdZ7P+4+ybhqoaAAUmURojSR5XbGfjC4f2i8gMqfY+RI9JvfdCA6PSh9TduXfUxA==" saltValue="5TPtLq2WoiRSae/yaDPnTw==" spinCount="100000" sqref="FV2007" name="Rango2_99_29_14"/>
    <protectedRange algorithmName="SHA-512" hashValue="XZw03RosI/l0z9FxmTtF29EdZ7P+4+ybhqoaAAUmURojSR5XbGfjC4f2i8gMqfY+RI9JvfdCA6PSh9TduXfUxA==" saltValue="5TPtLq2WoiRSae/yaDPnTw==" spinCount="100000" sqref="FX2007:FY2007" name="Rango2_99_31_14"/>
    <protectedRange algorithmName="SHA-512" hashValue="Umj9+5Ys20VQPxBFtc6qE5LtKKSgPKwit+B8dd4XnEUaLfBM2ozpkEC4YxwK0SbBiAHDDex+pY+LomQ0lyuamQ==" saltValue="N2/MCRws+mmA+NXw0axolg==" spinCount="100000" sqref="FZ2007" name="Rango2_31_2_2_15"/>
    <protectedRange algorithmName="SHA-512" hashValue="Rgskw+AQdeJ5qbJdarzTa3SCkJfDGziy0Uan5N0F3IWn/H3Z/e+VcB56R7Nes7MPxNHewNP1sSSucVjz3iTLeA==" saltValue="qKZH3DnwaZHBzy3cBZo1qQ==" spinCount="100000" sqref="GG2007" name="Rango2_31_28_1_15"/>
    <protectedRange algorithmName="SHA-512" hashValue="Umj9+5Ys20VQPxBFtc6qE5LtKKSgPKwit+B8dd4XnEUaLfBM2ozpkEC4YxwK0SbBiAHDDex+pY+LomQ0lyuamQ==" saltValue="N2/MCRws+mmA+NXw0axolg==" spinCount="100000" sqref="GF2007" name="Rango2_31_2_5_12"/>
    <protectedRange algorithmName="SHA-512" hashValue="Umj9+5Ys20VQPxBFtc6qE5LtKKSgPKwit+B8dd4XnEUaLfBM2ozpkEC4YxwK0SbBiAHDDex+pY+LomQ0lyuamQ==" saltValue="N2/MCRws+mmA+NXw0axolg==" spinCount="100000" sqref="GK2007 GI2007 GM2007" name="Rango2_31_2_6_12"/>
    <protectedRange algorithmName="SHA-512" hashValue="XZw03RosI/l0z9FxmTtF29EdZ7P+4+ybhqoaAAUmURojSR5XbGfjC4f2i8gMqfY+RI9JvfdCA6PSh9TduXfUxA==" saltValue="5TPtLq2WoiRSae/yaDPnTw==" spinCount="100000" sqref="GP2007 GN2007 GL2007" name="Rango2_99_36_17"/>
    <protectedRange algorithmName="SHA-512" hashValue="EEHzbvEYwO1eufllBljOz0uf9BJ2ENtvOScQ7IsS321QhYbwKn7qhHKKP8cKj02rTDvVRMWvwQ1ZP0mZWsBprQ==" saltValue="CjXqBRFbKezlWOFV37MnDQ==" spinCount="100000" sqref="GR2007:GS2007" name="Rango2_30_2_2_16"/>
    <protectedRange algorithmName="SHA-512" hashValue="EEHzbvEYwO1eufllBljOz0uf9BJ2ENtvOScQ7IsS321QhYbwKn7qhHKKP8cKj02rTDvVRMWvwQ1ZP0mZWsBprQ==" saltValue="CjXqBRFbKezlWOFV37MnDQ==" spinCount="100000" sqref="GX2007" name="Rango2_30_2_3_14"/>
    <protectedRange algorithmName="SHA-512" hashValue="XZw03RosI/l0z9FxmTtF29EdZ7P+4+ybhqoaAAUmURojSR5XbGfjC4f2i8gMqfY+RI9JvfdCA6PSh9TduXfUxA==" saltValue="5TPtLq2WoiRSae/yaDPnTw==" spinCount="100000" sqref="GZ2007:HA2007" name="Rango2_99_39_12"/>
    <protectedRange algorithmName="SHA-512" hashValue="XZw03RosI/l0z9FxmTtF29EdZ7P+4+ybhqoaAAUmURojSR5XbGfjC4f2i8gMqfY+RI9JvfdCA6PSh9TduXfUxA==" saltValue="5TPtLq2WoiRSae/yaDPnTw==" spinCount="100000" sqref="HK2007" name="Rango2_99_40_16"/>
    <protectedRange algorithmName="SHA-512" hashValue="9+DNppQbWrLYYUMoJ+lyQctV2bX3Vq9kZnegLbpjTLP49It2ovUbcartuoQTeXgP+TGpY//7mDH/UQlFCKDGiA==" saltValue="KUnni6YEm00anzSSvyLqQA==" spinCount="100000" sqref="HE2007:HJ2007" name="Rango2_39_18"/>
    <protectedRange algorithmName="SHA-512" hashValue="XZw03RosI/l0z9FxmTtF29EdZ7P+4+ybhqoaAAUmURojSR5XbGfjC4f2i8gMqfY+RI9JvfdCA6PSh9TduXfUxA==" saltValue="5TPtLq2WoiRSae/yaDPnTw==" spinCount="100000" sqref="IC2007 HV2007:IA2007" name="Rango2_99_41_13"/>
    <protectedRange algorithmName="SHA-512" hashValue="9+DNppQbWrLYYUMoJ+lyQctV2bX3Vq9kZnegLbpjTLP49It2ovUbcartuoQTeXgP+TGpY//7mDH/UQlFCKDGiA==" saltValue="KUnni6YEm00anzSSvyLqQA==" spinCount="100000" sqref="HT2007:HU2007" name="Rango2_40_16"/>
    <protectedRange algorithmName="SHA-512" hashValue="XZw03RosI/l0z9FxmTtF29EdZ7P+4+ybhqoaAAUmURojSR5XbGfjC4f2i8gMqfY+RI9JvfdCA6PSh9TduXfUxA==" saltValue="5TPtLq2WoiRSae/yaDPnTw==" spinCount="100000" sqref="IM2007:IN2007" name="Rango2_99_79_5"/>
    <protectedRange algorithmName="SHA-512" hashValue="XZw03RosI/l0z9FxmTtF29EdZ7P+4+ybhqoaAAUmURojSR5XbGfjC4f2i8gMqfY+RI9JvfdCA6PSh9TduXfUxA==" saltValue="5TPtLq2WoiRSae/yaDPnTw==" spinCount="100000" sqref="IP2007" name="Rango2_99_80_23"/>
    <protectedRange algorithmName="SHA-512" hashValue="XZw03RosI/l0z9FxmTtF29EdZ7P+4+ybhqoaAAUmURojSR5XbGfjC4f2i8gMqfY+RI9JvfdCA6PSh9TduXfUxA==" saltValue="5TPtLq2WoiRSae/yaDPnTw==" spinCount="100000" sqref="EB2008:EK2010" name="Rango2_99_18_19"/>
    <protectedRange algorithmName="SHA-512" hashValue="9+DNppQbWrLYYUMoJ+lyQctV2bX3Vq9kZnegLbpjTLP49It2ovUbcartuoQTeXgP+TGpY//7mDH/UQlFCKDGiA==" saltValue="KUnni6YEm00anzSSvyLqQA==" spinCount="100000" sqref="EO2008:EO2010" name="Rango2_22_14"/>
    <protectedRange algorithmName="SHA-512" hashValue="XZw03RosI/l0z9FxmTtF29EdZ7P+4+ybhqoaAAUmURojSR5XbGfjC4f2i8gMqfY+RI9JvfdCA6PSh9TduXfUxA==" saltValue="5TPtLq2WoiRSae/yaDPnTw==" spinCount="100000" sqref="ES2008:ET2010" name="Rango2_99_20_16"/>
    <protectedRange algorithmName="SHA-512" hashValue="XZw03RosI/l0z9FxmTtF29EdZ7P+4+ybhqoaAAUmURojSR5XbGfjC4f2i8gMqfY+RI9JvfdCA6PSh9TduXfUxA==" saltValue="5TPtLq2WoiRSae/yaDPnTw==" spinCount="100000" sqref="EW2008:EX2010" name="Rango2_99_22_16"/>
    <protectedRange algorithmName="SHA-512" hashValue="9+DNppQbWrLYYUMoJ+lyQctV2bX3Vq9kZnegLbpjTLP49It2ovUbcartuoQTeXgP+TGpY//7mDH/UQlFCKDGiA==" saltValue="KUnni6YEm00anzSSvyLqQA==" spinCount="100000" sqref="FD2008:FD2010" name="Rango2_26_15"/>
    <protectedRange algorithmName="SHA-512" hashValue="XZw03RosI/l0z9FxmTtF29EdZ7P+4+ybhqoaAAUmURojSR5XbGfjC4f2i8gMqfY+RI9JvfdCA6PSh9TduXfUxA==" saltValue="5TPtLq2WoiRSae/yaDPnTw==" spinCount="100000" sqref="FG2008:FG2010" name="Rango2_99_23_19"/>
    <protectedRange algorithmName="SHA-512" hashValue="9+DNppQbWrLYYUMoJ+lyQctV2bX3Vq9kZnegLbpjTLP49It2ovUbcartuoQTeXgP+TGpY//7mDH/UQlFCKDGiA==" saltValue="KUnni6YEm00anzSSvyLqQA==" spinCount="100000" sqref="FI2008:FI2010" name="Rango2_35_16"/>
    <protectedRange algorithmName="SHA-512" hashValue="XZw03RosI/l0z9FxmTtF29EdZ7P+4+ybhqoaAAUmURojSR5XbGfjC4f2i8gMqfY+RI9JvfdCA6PSh9TduXfUxA==" saltValue="5TPtLq2WoiRSae/yaDPnTw==" spinCount="100000" sqref="FR2008:FS2010" name="Rango2_99_27_18"/>
    <protectedRange algorithmName="SHA-512" hashValue="XZw03RosI/l0z9FxmTtF29EdZ7P+4+ybhqoaAAUmURojSR5XbGfjC4f2i8gMqfY+RI9JvfdCA6PSh9TduXfUxA==" saltValue="5TPtLq2WoiRSae/yaDPnTw==" spinCount="100000" sqref="FV2008:FV2010" name="Rango2_99_29_15"/>
    <protectedRange algorithmName="SHA-512" hashValue="XZw03RosI/l0z9FxmTtF29EdZ7P+4+ybhqoaAAUmURojSR5XbGfjC4f2i8gMqfY+RI9JvfdCA6PSh9TduXfUxA==" saltValue="5TPtLq2WoiRSae/yaDPnTw==" spinCount="100000" sqref="FX2008:FY2010" name="Rango2_99_31_15"/>
    <protectedRange algorithmName="SHA-512" hashValue="Umj9+5Ys20VQPxBFtc6qE5LtKKSgPKwit+B8dd4XnEUaLfBM2ozpkEC4YxwK0SbBiAHDDex+pY+LomQ0lyuamQ==" saltValue="N2/MCRws+mmA+NXw0axolg==" spinCount="100000" sqref="FZ2008:FZ2010" name="Rango2_31_2_2_16"/>
    <protectedRange algorithmName="SHA-512" hashValue="Umj9+5Ys20VQPxBFtc6qE5LtKKSgPKwit+B8dd4XnEUaLfBM2ozpkEC4YxwK0SbBiAHDDex+pY+LomQ0lyuamQ==" saltValue="N2/MCRws+mmA+NXw0axolg==" spinCount="100000" sqref="GC2008 GC2010" name="Rango2_31_2_4_14"/>
    <protectedRange algorithmName="SHA-512" hashValue="Rgskw+AQdeJ5qbJdarzTa3SCkJfDGziy0Uan5N0F3IWn/H3Z/e+VcB56R7Nes7MPxNHewNP1sSSucVjz3iTLeA==" saltValue="qKZH3DnwaZHBzy3cBZo1qQ==" spinCount="100000" sqref="GG2008:GG2010" name="Rango2_31_28_1_16"/>
    <protectedRange algorithmName="SHA-512" hashValue="Umj9+5Ys20VQPxBFtc6qE5LtKKSgPKwit+B8dd4XnEUaLfBM2ozpkEC4YxwK0SbBiAHDDex+pY+LomQ0lyuamQ==" saltValue="N2/MCRws+mmA+NXw0axolg==" spinCount="100000" sqref="GF2008:GF2010" name="Rango2_31_2_5_13"/>
    <protectedRange algorithmName="SHA-512" hashValue="Umj9+5Ys20VQPxBFtc6qE5LtKKSgPKwit+B8dd4XnEUaLfBM2ozpkEC4YxwK0SbBiAHDDex+pY+LomQ0lyuamQ==" saltValue="N2/MCRws+mmA+NXw0axolg==" spinCount="100000" sqref="GK2008:GK2010 GI2008:GI2010 GM2008:GM2010" name="Rango2_31_2_6_13"/>
    <protectedRange algorithmName="SHA-512" hashValue="XZw03RosI/l0z9FxmTtF29EdZ7P+4+ybhqoaAAUmURojSR5XbGfjC4f2i8gMqfY+RI9JvfdCA6PSh9TduXfUxA==" saltValue="5TPtLq2WoiRSae/yaDPnTw==" spinCount="100000" sqref="GP2008:GP2010 GN2008:GN2010 GL2008:GL2010" name="Rango2_99_36_18"/>
    <protectedRange algorithmName="SHA-512" hashValue="EEHzbvEYwO1eufllBljOz0uf9BJ2ENtvOScQ7IsS321QhYbwKn7qhHKKP8cKj02rTDvVRMWvwQ1ZP0mZWsBprQ==" saltValue="CjXqBRFbKezlWOFV37MnDQ==" spinCount="100000" sqref="GR2008:GS2010" name="Rango2_30_2_2_17"/>
    <protectedRange algorithmName="SHA-512" hashValue="EEHzbvEYwO1eufllBljOz0uf9BJ2ENtvOScQ7IsS321QhYbwKn7qhHKKP8cKj02rTDvVRMWvwQ1ZP0mZWsBprQ==" saltValue="CjXqBRFbKezlWOFV37MnDQ==" spinCount="100000" sqref="GX2008:GX2010" name="Rango2_30_2_3_15"/>
    <protectedRange algorithmName="SHA-512" hashValue="XZw03RosI/l0z9FxmTtF29EdZ7P+4+ybhqoaAAUmURojSR5XbGfjC4f2i8gMqfY+RI9JvfdCA6PSh9TduXfUxA==" saltValue="5TPtLq2WoiRSae/yaDPnTw==" spinCount="100000" sqref="GZ2008:HA2010" name="Rango2_99_39_13"/>
    <protectedRange algorithmName="SHA-512" hashValue="XZw03RosI/l0z9FxmTtF29EdZ7P+4+ybhqoaAAUmURojSR5XbGfjC4f2i8gMqfY+RI9JvfdCA6PSh9TduXfUxA==" saltValue="5TPtLq2WoiRSae/yaDPnTw==" spinCount="100000" sqref="HK2008:HK2010" name="Rango2_99_40_17"/>
    <protectedRange algorithmName="SHA-512" hashValue="9+DNppQbWrLYYUMoJ+lyQctV2bX3Vq9kZnegLbpjTLP49It2ovUbcartuoQTeXgP+TGpY//7mDH/UQlFCKDGiA==" saltValue="KUnni6YEm00anzSSvyLqQA==" spinCount="100000" sqref="HE2008:HJ2010" name="Rango2_39_19"/>
    <protectedRange algorithmName="SHA-512" hashValue="XZw03RosI/l0z9FxmTtF29EdZ7P+4+ybhqoaAAUmURojSR5XbGfjC4f2i8gMqfY+RI9JvfdCA6PSh9TduXfUxA==" saltValue="5TPtLq2WoiRSae/yaDPnTw==" spinCount="100000" sqref="IC2008:IC2010 HV2008:IA2010" name="Rango2_99_41_14"/>
    <protectedRange algorithmName="SHA-512" hashValue="9+DNppQbWrLYYUMoJ+lyQctV2bX3Vq9kZnegLbpjTLP49It2ovUbcartuoQTeXgP+TGpY//7mDH/UQlFCKDGiA==" saltValue="KUnni6YEm00anzSSvyLqQA==" spinCount="100000" sqref="HT2008:HU2010" name="Rango2_40_17"/>
    <protectedRange algorithmName="SHA-512" hashValue="XZw03RosI/l0z9FxmTtF29EdZ7P+4+ybhqoaAAUmURojSR5XbGfjC4f2i8gMqfY+RI9JvfdCA6PSh9TduXfUxA==" saltValue="5TPtLq2WoiRSae/yaDPnTw==" spinCount="100000" sqref="IM2008:IN2010" name="Rango2_99_79_6"/>
    <protectedRange algorithmName="SHA-512" hashValue="XZw03RosI/l0z9FxmTtF29EdZ7P+4+ybhqoaAAUmURojSR5XbGfjC4f2i8gMqfY+RI9JvfdCA6PSh9TduXfUxA==" saltValue="5TPtLq2WoiRSae/yaDPnTw==" spinCount="100000" sqref="IP2008:IP2010" name="Rango2_99_80_24"/>
    <protectedRange algorithmName="SHA-512" hashValue="XZw03RosI/l0z9FxmTtF29EdZ7P+4+ybhqoaAAUmURojSR5XbGfjC4f2i8gMqfY+RI9JvfdCA6PSh9TduXfUxA==" saltValue="5TPtLq2WoiRSae/yaDPnTw==" spinCount="100000" sqref="EB2011:EK2011" name="Rango2_99_18_20"/>
    <protectedRange algorithmName="SHA-512" hashValue="9+DNppQbWrLYYUMoJ+lyQctV2bX3Vq9kZnegLbpjTLP49It2ovUbcartuoQTeXgP+TGpY//7mDH/UQlFCKDGiA==" saltValue="KUnni6YEm00anzSSvyLqQA==" spinCount="100000" sqref="EO2011" name="Rango2_22_15"/>
    <protectedRange algorithmName="SHA-512" hashValue="XZw03RosI/l0z9FxmTtF29EdZ7P+4+ybhqoaAAUmURojSR5XbGfjC4f2i8gMqfY+RI9JvfdCA6PSh9TduXfUxA==" saltValue="5TPtLq2WoiRSae/yaDPnTw==" spinCount="100000" sqref="ES2011:ET2011" name="Rango2_99_20_17"/>
    <protectedRange algorithmName="SHA-512" hashValue="XZw03RosI/l0z9FxmTtF29EdZ7P+4+ybhqoaAAUmURojSR5XbGfjC4f2i8gMqfY+RI9JvfdCA6PSh9TduXfUxA==" saltValue="5TPtLq2WoiRSae/yaDPnTw==" spinCount="100000" sqref="EW2011:EX2011" name="Rango2_99_22_17"/>
    <protectedRange algorithmName="SHA-512" hashValue="9+DNppQbWrLYYUMoJ+lyQctV2bX3Vq9kZnegLbpjTLP49It2ovUbcartuoQTeXgP+TGpY//7mDH/UQlFCKDGiA==" saltValue="KUnni6YEm00anzSSvyLqQA==" spinCount="100000" sqref="FD2011" name="Rango2_26_16"/>
    <protectedRange algorithmName="SHA-512" hashValue="XZw03RosI/l0z9FxmTtF29EdZ7P+4+ybhqoaAAUmURojSR5XbGfjC4f2i8gMqfY+RI9JvfdCA6PSh9TduXfUxA==" saltValue="5TPtLq2WoiRSae/yaDPnTw==" spinCount="100000" sqref="FG2011" name="Rango2_99_23_20"/>
    <protectedRange algorithmName="SHA-512" hashValue="9+DNppQbWrLYYUMoJ+lyQctV2bX3Vq9kZnegLbpjTLP49It2ovUbcartuoQTeXgP+TGpY//7mDH/UQlFCKDGiA==" saltValue="KUnni6YEm00anzSSvyLqQA==" spinCount="100000" sqref="FI2011" name="Rango2_35_17"/>
    <protectedRange algorithmName="SHA-512" hashValue="XZw03RosI/l0z9FxmTtF29EdZ7P+4+ybhqoaAAUmURojSR5XbGfjC4f2i8gMqfY+RI9JvfdCA6PSh9TduXfUxA==" saltValue="5TPtLq2WoiRSae/yaDPnTw==" spinCount="100000" sqref="FR2011:FS2011" name="Rango2_99_27_19"/>
    <protectedRange algorithmName="SHA-512" hashValue="XZw03RosI/l0z9FxmTtF29EdZ7P+4+ybhqoaAAUmURojSR5XbGfjC4f2i8gMqfY+RI9JvfdCA6PSh9TduXfUxA==" saltValue="5TPtLq2WoiRSae/yaDPnTw==" spinCount="100000" sqref="FV2011" name="Rango2_99_29_16"/>
    <protectedRange algorithmName="SHA-512" hashValue="XZw03RosI/l0z9FxmTtF29EdZ7P+4+ybhqoaAAUmURojSR5XbGfjC4f2i8gMqfY+RI9JvfdCA6PSh9TduXfUxA==" saltValue="5TPtLq2WoiRSae/yaDPnTw==" spinCount="100000" sqref="FX2011:FY2011" name="Rango2_99_31_16"/>
    <protectedRange algorithmName="SHA-512" hashValue="Umj9+5Ys20VQPxBFtc6qE5LtKKSgPKwit+B8dd4XnEUaLfBM2ozpkEC4YxwK0SbBiAHDDex+pY+LomQ0lyuamQ==" saltValue="N2/MCRws+mmA+NXw0axolg==" spinCount="100000" sqref="FZ2011" name="Rango2_31_2_2_17"/>
    <protectedRange algorithmName="SHA-512" hashValue="Umj9+5Ys20VQPxBFtc6qE5LtKKSgPKwit+B8dd4XnEUaLfBM2ozpkEC4YxwK0SbBiAHDDex+pY+LomQ0lyuamQ==" saltValue="N2/MCRws+mmA+NXw0axolg==" spinCount="100000" sqref="GC2011" name="Rango2_31_2_4_15"/>
    <protectedRange algorithmName="SHA-512" hashValue="Rgskw+AQdeJ5qbJdarzTa3SCkJfDGziy0Uan5N0F3IWn/H3Z/e+VcB56R7Nes7MPxNHewNP1sSSucVjz3iTLeA==" saltValue="qKZH3DnwaZHBzy3cBZo1qQ==" spinCount="100000" sqref="GG2011" name="Rango2_31_28_1_17"/>
    <protectedRange algorithmName="SHA-512" hashValue="Umj9+5Ys20VQPxBFtc6qE5LtKKSgPKwit+B8dd4XnEUaLfBM2ozpkEC4YxwK0SbBiAHDDex+pY+LomQ0lyuamQ==" saltValue="N2/MCRws+mmA+NXw0axolg==" spinCount="100000" sqref="GF2011" name="Rango2_31_2_5_14"/>
    <protectedRange algorithmName="SHA-512" hashValue="Umj9+5Ys20VQPxBFtc6qE5LtKKSgPKwit+B8dd4XnEUaLfBM2ozpkEC4YxwK0SbBiAHDDex+pY+LomQ0lyuamQ==" saltValue="N2/MCRws+mmA+NXw0axolg==" spinCount="100000" sqref="GK2011 GI2011 GM2011" name="Rango2_31_2_6_14"/>
    <protectedRange algorithmName="SHA-512" hashValue="XZw03RosI/l0z9FxmTtF29EdZ7P+4+ybhqoaAAUmURojSR5XbGfjC4f2i8gMqfY+RI9JvfdCA6PSh9TduXfUxA==" saltValue="5TPtLq2WoiRSae/yaDPnTw==" spinCount="100000" sqref="GP2011 GN2011 GL2011" name="Rango2_99_36_19"/>
    <protectedRange algorithmName="SHA-512" hashValue="EEHzbvEYwO1eufllBljOz0uf9BJ2ENtvOScQ7IsS321QhYbwKn7qhHKKP8cKj02rTDvVRMWvwQ1ZP0mZWsBprQ==" saltValue="CjXqBRFbKezlWOFV37MnDQ==" spinCount="100000" sqref="GR2011:GS2011" name="Rango2_30_2_2_18"/>
    <protectedRange algorithmName="SHA-512" hashValue="EEHzbvEYwO1eufllBljOz0uf9BJ2ENtvOScQ7IsS321QhYbwKn7qhHKKP8cKj02rTDvVRMWvwQ1ZP0mZWsBprQ==" saltValue="CjXqBRFbKezlWOFV37MnDQ==" spinCount="100000" sqref="GX2011" name="Rango2_30_2_3_16"/>
    <protectedRange algorithmName="SHA-512" hashValue="XZw03RosI/l0z9FxmTtF29EdZ7P+4+ybhqoaAAUmURojSR5XbGfjC4f2i8gMqfY+RI9JvfdCA6PSh9TduXfUxA==" saltValue="5TPtLq2WoiRSae/yaDPnTw==" spinCount="100000" sqref="GZ2011:HA2011" name="Rango2_99_39_14"/>
    <protectedRange algorithmName="SHA-512" hashValue="XZw03RosI/l0z9FxmTtF29EdZ7P+4+ybhqoaAAUmURojSR5XbGfjC4f2i8gMqfY+RI9JvfdCA6PSh9TduXfUxA==" saltValue="5TPtLq2WoiRSae/yaDPnTw==" spinCount="100000" sqref="HK2011" name="Rango2_99_40_18"/>
    <protectedRange algorithmName="SHA-512" hashValue="9+DNppQbWrLYYUMoJ+lyQctV2bX3Vq9kZnegLbpjTLP49It2ovUbcartuoQTeXgP+TGpY//7mDH/UQlFCKDGiA==" saltValue="KUnni6YEm00anzSSvyLqQA==" spinCount="100000" sqref="HE2011:HJ2011" name="Rango2_39_20"/>
    <protectedRange algorithmName="SHA-512" hashValue="XZw03RosI/l0z9FxmTtF29EdZ7P+4+ybhqoaAAUmURojSR5XbGfjC4f2i8gMqfY+RI9JvfdCA6PSh9TduXfUxA==" saltValue="5TPtLq2WoiRSae/yaDPnTw==" spinCount="100000" sqref="IC2011 HV2011:IA2011" name="Rango2_99_41_15"/>
    <protectedRange algorithmName="SHA-512" hashValue="9+DNppQbWrLYYUMoJ+lyQctV2bX3Vq9kZnegLbpjTLP49It2ovUbcartuoQTeXgP+TGpY//7mDH/UQlFCKDGiA==" saltValue="KUnni6YEm00anzSSvyLqQA==" spinCount="100000" sqref="HT2011:HU2011" name="Rango2_40_18"/>
    <protectedRange algorithmName="SHA-512" hashValue="XZw03RosI/l0z9FxmTtF29EdZ7P+4+ybhqoaAAUmURojSR5XbGfjC4f2i8gMqfY+RI9JvfdCA6PSh9TduXfUxA==" saltValue="5TPtLq2WoiRSae/yaDPnTw==" spinCount="100000" sqref="IM2011:IN2011" name="Rango2_99_79_7"/>
    <protectedRange algorithmName="SHA-512" hashValue="XZw03RosI/l0z9FxmTtF29EdZ7P+4+ybhqoaAAUmURojSR5XbGfjC4f2i8gMqfY+RI9JvfdCA6PSh9TduXfUxA==" saltValue="5TPtLq2WoiRSae/yaDPnTw==" spinCount="100000" sqref="IP2011" name="Rango2_99_80_25"/>
    <protectedRange algorithmName="SHA-512" hashValue="XZw03RosI/l0z9FxmTtF29EdZ7P+4+ybhqoaAAUmURojSR5XbGfjC4f2i8gMqfY+RI9JvfdCA6PSh9TduXfUxA==" saltValue="5TPtLq2WoiRSae/yaDPnTw==" spinCount="100000" sqref="EB2012:EK2013" name="Rango2_99_18_21"/>
    <protectedRange algorithmName="SHA-512" hashValue="9+DNppQbWrLYYUMoJ+lyQctV2bX3Vq9kZnegLbpjTLP49It2ovUbcartuoQTeXgP+TGpY//7mDH/UQlFCKDGiA==" saltValue="KUnni6YEm00anzSSvyLqQA==" spinCount="100000" sqref="EO2012:EO2013" name="Rango2_22_16"/>
    <protectedRange algorithmName="SHA-512" hashValue="XZw03RosI/l0z9FxmTtF29EdZ7P+4+ybhqoaAAUmURojSR5XbGfjC4f2i8gMqfY+RI9JvfdCA6PSh9TduXfUxA==" saltValue="5TPtLq2WoiRSae/yaDPnTw==" spinCount="100000" sqref="ES2012:ET2013" name="Rango2_99_20_18"/>
    <protectedRange algorithmName="SHA-512" hashValue="XZw03RosI/l0z9FxmTtF29EdZ7P+4+ybhqoaAAUmURojSR5XbGfjC4f2i8gMqfY+RI9JvfdCA6PSh9TduXfUxA==" saltValue="5TPtLq2WoiRSae/yaDPnTw==" spinCount="100000" sqref="EW2012:EX2013" name="Rango2_99_22_18"/>
    <protectedRange algorithmName="SHA-512" hashValue="9+DNppQbWrLYYUMoJ+lyQctV2bX3Vq9kZnegLbpjTLP49It2ovUbcartuoQTeXgP+TGpY//7mDH/UQlFCKDGiA==" saltValue="KUnni6YEm00anzSSvyLqQA==" spinCount="100000" sqref="FD2012:FD2013" name="Rango2_26_17"/>
    <protectedRange algorithmName="SHA-512" hashValue="XZw03RosI/l0z9FxmTtF29EdZ7P+4+ybhqoaAAUmURojSR5XbGfjC4f2i8gMqfY+RI9JvfdCA6PSh9TduXfUxA==" saltValue="5TPtLq2WoiRSae/yaDPnTw==" spinCount="100000" sqref="FG2012:FG2013" name="Rango2_99_23_21"/>
    <protectedRange algorithmName="SHA-512" hashValue="9+DNppQbWrLYYUMoJ+lyQctV2bX3Vq9kZnegLbpjTLP49It2ovUbcartuoQTeXgP+TGpY//7mDH/UQlFCKDGiA==" saltValue="KUnni6YEm00anzSSvyLqQA==" spinCount="100000" sqref="FI2012:FI2013" name="Rango2_35_18"/>
    <protectedRange algorithmName="SHA-512" hashValue="XZw03RosI/l0z9FxmTtF29EdZ7P+4+ybhqoaAAUmURojSR5XbGfjC4f2i8gMqfY+RI9JvfdCA6PSh9TduXfUxA==" saltValue="5TPtLq2WoiRSae/yaDPnTw==" spinCount="100000" sqref="FR2012:FS2013" name="Rango2_99_27_20"/>
    <protectedRange algorithmName="SHA-512" hashValue="XZw03RosI/l0z9FxmTtF29EdZ7P+4+ybhqoaAAUmURojSR5XbGfjC4f2i8gMqfY+RI9JvfdCA6PSh9TduXfUxA==" saltValue="5TPtLq2WoiRSae/yaDPnTw==" spinCount="100000" sqref="FV2012:FV2013" name="Rango2_99_29_17"/>
    <protectedRange algorithmName="SHA-512" hashValue="XZw03RosI/l0z9FxmTtF29EdZ7P+4+ybhqoaAAUmURojSR5XbGfjC4f2i8gMqfY+RI9JvfdCA6PSh9TduXfUxA==" saltValue="5TPtLq2WoiRSae/yaDPnTw==" spinCount="100000" sqref="FX2012:FY2013" name="Rango2_99_31_17"/>
    <protectedRange algorithmName="SHA-512" hashValue="Umj9+5Ys20VQPxBFtc6qE5LtKKSgPKwit+B8dd4XnEUaLfBM2ozpkEC4YxwK0SbBiAHDDex+pY+LomQ0lyuamQ==" saltValue="N2/MCRws+mmA+NXw0axolg==" spinCount="100000" sqref="FZ2012:FZ2013" name="Rango2_31_2_2_18"/>
    <protectedRange algorithmName="SHA-512" hashValue="Rgskw+AQdeJ5qbJdarzTa3SCkJfDGziy0Uan5N0F3IWn/H3Z/e+VcB56R7Nes7MPxNHewNP1sSSucVjz3iTLeA==" saltValue="qKZH3DnwaZHBzy3cBZo1qQ==" spinCount="100000" sqref="GG2012:GG2013" name="Rango2_31_28_1_18"/>
    <protectedRange algorithmName="SHA-512" hashValue="Umj9+5Ys20VQPxBFtc6qE5LtKKSgPKwit+B8dd4XnEUaLfBM2ozpkEC4YxwK0SbBiAHDDex+pY+LomQ0lyuamQ==" saltValue="N2/MCRws+mmA+NXw0axolg==" spinCount="100000" sqref="GF2012:GF2013" name="Rango2_31_2_5_15"/>
    <protectedRange algorithmName="SHA-512" hashValue="Umj9+5Ys20VQPxBFtc6qE5LtKKSgPKwit+B8dd4XnEUaLfBM2ozpkEC4YxwK0SbBiAHDDex+pY+LomQ0lyuamQ==" saltValue="N2/MCRws+mmA+NXw0axolg==" spinCount="100000" sqref="GK2012:GK2013 GI2012:GI2013 GM2012:GM2013" name="Rango2_31_2_6_15"/>
    <protectedRange algorithmName="SHA-512" hashValue="XZw03RosI/l0z9FxmTtF29EdZ7P+4+ybhqoaAAUmURojSR5XbGfjC4f2i8gMqfY+RI9JvfdCA6PSh9TduXfUxA==" saltValue="5TPtLq2WoiRSae/yaDPnTw==" spinCount="100000" sqref="GP2012:GP2013 GN2012:GN2013 GL2012:GL2013" name="Rango2_99_36_20"/>
    <protectedRange algorithmName="SHA-512" hashValue="EEHzbvEYwO1eufllBljOz0uf9BJ2ENtvOScQ7IsS321QhYbwKn7qhHKKP8cKj02rTDvVRMWvwQ1ZP0mZWsBprQ==" saltValue="CjXqBRFbKezlWOFV37MnDQ==" spinCount="100000" sqref="GR2012:GS2013" name="Rango2_30_2_2_19"/>
    <protectedRange algorithmName="SHA-512" hashValue="EEHzbvEYwO1eufllBljOz0uf9BJ2ENtvOScQ7IsS321QhYbwKn7qhHKKP8cKj02rTDvVRMWvwQ1ZP0mZWsBprQ==" saltValue="CjXqBRFbKezlWOFV37MnDQ==" spinCount="100000" sqref="GX2012:GX2013" name="Rango2_30_2_3_17"/>
    <protectedRange algorithmName="SHA-512" hashValue="XZw03RosI/l0z9FxmTtF29EdZ7P+4+ybhqoaAAUmURojSR5XbGfjC4f2i8gMqfY+RI9JvfdCA6PSh9TduXfUxA==" saltValue="5TPtLq2WoiRSae/yaDPnTw==" spinCount="100000" sqref="GZ2012:HA2013" name="Rango2_99_39_15"/>
    <protectedRange algorithmName="SHA-512" hashValue="XZw03RosI/l0z9FxmTtF29EdZ7P+4+ybhqoaAAUmURojSR5XbGfjC4f2i8gMqfY+RI9JvfdCA6PSh9TduXfUxA==" saltValue="5TPtLq2WoiRSae/yaDPnTw==" spinCount="100000" sqref="HK2012:HK2013" name="Rango2_99_40_19"/>
    <protectedRange algorithmName="SHA-512" hashValue="9+DNppQbWrLYYUMoJ+lyQctV2bX3Vq9kZnegLbpjTLP49It2ovUbcartuoQTeXgP+TGpY//7mDH/UQlFCKDGiA==" saltValue="KUnni6YEm00anzSSvyLqQA==" spinCount="100000" sqref="HE2012:HJ2013" name="Rango2_39_21"/>
    <protectedRange algorithmName="SHA-512" hashValue="XZw03RosI/l0z9FxmTtF29EdZ7P+4+ybhqoaAAUmURojSR5XbGfjC4f2i8gMqfY+RI9JvfdCA6PSh9TduXfUxA==" saltValue="5TPtLq2WoiRSae/yaDPnTw==" spinCount="100000" sqref="IC2012:IC2013 HV2012:IA2013" name="Rango2_99_41_16"/>
    <protectedRange algorithmName="SHA-512" hashValue="9+DNppQbWrLYYUMoJ+lyQctV2bX3Vq9kZnegLbpjTLP49It2ovUbcartuoQTeXgP+TGpY//7mDH/UQlFCKDGiA==" saltValue="KUnni6YEm00anzSSvyLqQA==" spinCount="100000" sqref="HT2012:HU2013" name="Rango2_40_19"/>
    <protectedRange algorithmName="SHA-512" hashValue="XZw03RosI/l0z9FxmTtF29EdZ7P+4+ybhqoaAAUmURojSR5XbGfjC4f2i8gMqfY+RI9JvfdCA6PSh9TduXfUxA==" saltValue="5TPtLq2WoiRSae/yaDPnTw==" spinCount="100000" sqref="IM2012:IN2013" name="Rango2_99_79_8"/>
    <protectedRange algorithmName="SHA-512" hashValue="XZw03RosI/l0z9FxmTtF29EdZ7P+4+ybhqoaAAUmURojSR5XbGfjC4f2i8gMqfY+RI9JvfdCA6PSh9TduXfUxA==" saltValue="5TPtLq2WoiRSae/yaDPnTw==" spinCount="100000" sqref="IP2012:IP2013" name="Rango2_99_80_26"/>
    <protectedRange algorithmName="SHA-512" hashValue="XZw03RosI/l0z9FxmTtF29EdZ7P+4+ybhqoaAAUmURojSR5XbGfjC4f2i8gMqfY+RI9JvfdCA6PSh9TduXfUxA==" saltValue="5TPtLq2WoiRSae/yaDPnTw==" spinCount="100000" sqref="EB2014:EK2014" name="Rango2_99_18_22"/>
    <protectedRange algorithmName="SHA-512" hashValue="9+DNppQbWrLYYUMoJ+lyQctV2bX3Vq9kZnegLbpjTLP49It2ovUbcartuoQTeXgP+TGpY//7mDH/UQlFCKDGiA==" saltValue="KUnni6YEm00anzSSvyLqQA==" spinCount="100000" sqref="EO2014" name="Rango2_22_17"/>
    <protectedRange algorithmName="SHA-512" hashValue="XZw03RosI/l0z9FxmTtF29EdZ7P+4+ybhqoaAAUmURojSR5XbGfjC4f2i8gMqfY+RI9JvfdCA6PSh9TduXfUxA==" saltValue="5TPtLq2WoiRSae/yaDPnTw==" spinCount="100000" sqref="ES2014:ET2014" name="Rango2_99_20_19"/>
    <protectedRange algorithmName="SHA-512" hashValue="XZw03RosI/l0z9FxmTtF29EdZ7P+4+ybhqoaAAUmURojSR5XbGfjC4f2i8gMqfY+RI9JvfdCA6PSh9TduXfUxA==" saltValue="5TPtLq2WoiRSae/yaDPnTw==" spinCount="100000" sqref="EW2014:EX2014" name="Rango2_99_22_19"/>
    <protectedRange algorithmName="SHA-512" hashValue="9+DNppQbWrLYYUMoJ+lyQctV2bX3Vq9kZnegLbpjTLP49It2ovUbcartuoQTeXgP+TGpY//7mDH/UQlFCKDGiA==" saltValue="KUnni6YEm00anzSSvyLqQA==" spinCount="100000" sqref="FD2014" name="Rango2_26_18"/>
    <protectedRange algorithmName="SHA-512" hashValue="XZw03RosI/l0z9FxmTtF29EdZ7P+4+ybhqoaAAUmURojSR5XbGfjC4f2i8gMqfY+RI9JvfdCA6PSh9TduXfUxA==" saltValue="5TPtLq2WoiRSae/yaDPnTw==" spinCount="100000" sqref="FG2014" name="Rango2_99_23_22"/>
    <protectedRange algorithmName="SHA-512" hashValue="9+DNppQbWrLYYUMoJ+lyQctV2bX3Vq9kZnegLbpjTLP49It2ovUbcartuoQTeXgP+TGpY//7mDH/UQlFCKDGiA==" saltValue="KUnni6YEm00anzSSvyLqQA==" spinCount="100000" sqref="FI2014" name="Rango2_35_19"/>
    <protectedRange algorithmName="SHA-512" hashValue="XZw03RosI/l0z9FxmTtF29EdZ7P+4+ybhqoaAAUmURojSR5XbGfjC4f2i8gMqfY+RI9JvfdCA6PSh9TduXfUxA==" saltValue="5TPtLq2WoiRSae/yaDPnTw==" spinCount="100000" sqref="FR2014:FS2014" name="Rango2_99_27_21"/>
    <protectedRange algorithmName="SHA-512" hashValue="XZw03RosI/l0z9FxmTtF29EdZ7P+4+ybhqoaAAUmURojSR5XbGfjC4f2i8gMqfY+RI9JvfdCA6PSh9TduXfUxA==" saltValue="5TPtLq2WoiRSae/yaDPnTw==" spinCount="100000" sqref="FV2014" name="Rango2_99_29_18"/>
    <protectedRange algorithmName="SHA-512" hashValue="XZw03RosI/l0z9FxmTtF29EdZ7P+4+ybhqoaAAUmURojSR5XbGfjC4f2i8gMqfY+RI9JvfdCA6PSh9TduXfUxA==" saltValue="5TPtLq2WoiRSae/yaDPnTw==" spinCount="100000" sqref="FX2014:FY2014" name="Rango2_99_31_18"/>
    <protectedRange algorithmName="SHA-512" hashValue="Umj9+5Ys20VQPxBFtc6qE5LtKKSgPKwit+B8dd4XnEUaLfBM2ozpkEC4YxwK0SbBiAHDDex+pY+LomQ0lyuamQ==" saltValue="N2/MCRws+mmA+NXw0axolg==" spinCount="100000" sqref="FZ2014" name="Rango2_31_2_2_19"/>
    <protectedRange algorithmName="SHA-512" hashValue="Rgskw+AQdeJ5qbJdarzTa3SCkJfDGziy0Uan5N0F3IWn/H3Z/e+VcB56R7Nes7MPxNHewNP1sSSucVjz3iTLeA==" saltValue="qKZH3DnwaZHBzy3cBZo1qQ==" spinCount="100000" sqref="GG2014" name="Rango2_31_28_1_19"/>
    <protectedRange algorithmName="SHA-512" hashValue="Umj9+5Ys20VQPxBFtc6qE5LtKKSgPKwit+B8dd4XnEUaLfBM2ozpkEC4YxwK0SbBiAHDDex+pY+LomQ0lyuamQ==" saltValue="N2/MCRws+mmA+NXw0axolg==" spinCount="100000" sqref="GF2014" name="Rango2_31_2_5_16"/>
    <protectedRange algorithmName="SHA-512" hashValue="Umj9+5Ys20VQPxBFtc6qE5LtKKSgPKwit+B8dd4XnEUaLfBM2ozpkEC4YxwK0SbBiAHDDex+pY+LomQ0lyuamQ==" saltValue="N2/MCRws+mmA+NXw0axolg==" spinCount="100000" sqref="GK2014 GI2014 GM2014" name="Rango2_31_2_6_16"/>
    <protectedRange algorithmName="SHA-512" hashValue="XZw03RosI/l0z9FxmTtF29EdZ7P+4+ybhqoaAAUmURojSR5XbGfjC4f2i8gMqfY+RI9JvfdCA6PSh9TduXfUxA==" saltValue="5TPtLq2WoiRSae/yaDPnTw==" spinCount="100000" sqref="GP2014 GN2014 GL2014" name="Rango2_99_36_21"/>
    <protectedRange algorithmName="SHA-512" hashValue="EEHzbvEYwO1eufllBljOz0uf9BJ2ENtvOScQ7IsS321QhYbwKn7qhHKKP8cKj02rTDvVRMWvwQ1ZP0mZWsBprQ==" saltValue="CjXqBRFbKezlWOFV37MnDQ==" spinCount="100000" sqref="GR2014:GS2014" name="Rango2_30_2_2_20"/>
    <protectedRange algorithmName="SHA-512" hashValue="EEHzbvEYwO1eufllBljOz0uf9BJ2ENtvOScQ7IsS321QhYbwKn7qhHKKP8cKj02rTDvVRMWvwQ1ZP0mZWsBprQ==" saltValue="CjXqBRFbKezlWOFV37MnDQ==" spinCount="100000" sqref="GX2014" name="Rango2_30_2_3_18"/>
    <protectedRange algorithmName="SHA-512" hashValue="XZw03RosI/l0z9FxmTtF29EdZ7P+4+ybhqoaAAUmURojSR5XbGfjC4f2i8gMqfY+RI9JvfdCA6PSh9TduXfUxA==" saltValue="5TPtLq2WoiRSae/yaDPnTw==" spinCount="100000" sqref="GZ2014:HA2014" name="Rango2_99_39_16"/>
    <protectedRange algorithmName="SHA-512" hashValue="XZw03RosI/l0z9FxmTtF29EdZ7P+4+ybhqoaAAUmURojSR5XbGfjC4f2i8gMqfY+RI9JvfdCA6PSh9TduXfUxA==" saltValue="5TPtLq2WoiRSae/yaDPnTw==" spinCount="100000" sqref="HK2014" name="Rango2_99_40_20"/>
    <protectedRange algorithmName="SHA-512" hashValue="9+DNppQbWrLYYUMoJ+lyQctV2bX3Vq9kZnegLbpjTLP49It2ovUbcartuoQTeXgP+TGpY//7mDH/UQlFCKDGiA==" saltValue="KUnni6YEm00anzSSvyLqQA==" spinCount="100000" sqref="HE2014:HJ2014" name="Rango2_39_22"/>
    <protectedRange algorithmName="SHA-512" hashValue="XZw03RosI/l0z9FxmTtF29EdZ7P+4+ybhqoaAAUmURojSR5XbGfjC4f2i8gMqfY+RI9JvfdCA6PSh9TduXfUxA==" saltValue="5TPtLq2WoiRSae/yaDPnTw==" spinCount="100000" sqref="IC2014 HV2014:IA2014" name="Rango2_99_41_17"/>
    <protectedRange algorithmName="SHA-512" hashValue="9+DNppQbWrLYYUMoJ+lyQctV2bX3Vq9kZnegLbpjTLP49It2ovUbcartuoQTeXgP+TGpY//7mDH/UQlFCKDGiA==" saltValue="KUnni6YEm00anzSSvyLqQA==" spinCount="100000" sqref="HT2014:HU2014" name="Rango2_40_20"/>
    <protectedRange algorithmName="SHA-512" hashValue="XZw03RosI/l0z9FxmTtF29EdZ7P+4+ybhqoaAAUmURojSR5XbGfjC4f2i8gMqfY+RI9JvfdCA6PSh9TduXfUxA==" saltValue="5TPtLq2WoiRSae/yaDPnTw==" spinCount="100000" sqref="IM2014:IN2014" name="Rango2_99_79_9"/>
    <protectedRange algorithmName="SHA-512" hashValue="XZw03RosI/l0z9FxmTtF29EdZ7P+4+ybhqoaAAUmURojSR5XbGfjC4f2i8gMqfY+RI9JvfdCA6PSh9TduXfUxA==" saltValue="5TPtLq2WoiRSae/yaDPnTw==" spinCount="100000" sqref="IP2014" name="Rango2_99_80_27"/>
    <protectedRange algorithmName="SHA-512" hashValue="XZw03RosI/l0z9FxmTtF29EdZ7P+4+ybhqoaAAUmURojSR5XbGfjC4f2i8gMqfY+RI9JvfdCA6PSh9TduXfUxA==" saltValue="5TPtLq2WoiRSae/yaDPnTw==" spinCount="100000" sqref="EB2015:EK2015" name="Rango2_99_18_23"/>
    <protectedRange algorithmName="SHA-512" hashValue="9+DNppQbWrLYYUMoJ+lyQctV2bX3Vq9kZnegLbpjTLP49It2ovUbcartuoQTeXgP+TGpY//7mDH/UQlFCKDGiA==" saltValue="KUnni6YEm00anzSSvyLqQA==" spinCount="100000" sqref="EO2015" name="Rango2_22_18"/>
    <protectedRange algorithmName="SHA-512" hashValue="XZw03RosI/l0z9FxmTtF29EdZ7P+4+ybhqoaAAUmURojSR5XbGfjC4f2i8gMqfY+RI9JvfdCA6PSh9TduXfUxA==" saltValue="5TPtLq2WoiRSae/yaDPnTw==" spinCount="100000" sqref="ES2015:ET2015" name="Rango2_99_20_20"/>
    <protectedRange algorithmName="SHA-512" hashValue="XZw03RosI/l0z9FxmTtF29EdZ7P+4+ybhqoaAAUmURojSR5XbGfjC4f2i8gMqfY+RI9JvfdCA6PSh9TduXfUxA==" saltValue="5TPtLq2WoiRSae/yaDPnTw==" spinCount="100000" sqref="EW2015:EX2015" name="Rango2_99_22_20"/>
    <protectedRange algorithmName="SHA-512" hashValue="9+DNppQbWrLYYUMoJ+lyQctV2bX3Vq9kZnegLbpjTLP49It2ovUbcartuoQTeXgP+TGpY//7mDH/UQlFCKDGiA==" saltValue="KUnni6YEm00anzSSvyLqQA==" spinCount="100000" sqref="FD2015" name="Rango2_26_19"/>
    <protectedRange algorithmName="SHA-512" hashValue="XZw03RosI/l0z9FxmTtF29EdZ7P+4+ybhqoaAAUmURojSR5XbGfjC4f2i8gMqfY+RI9JvfdCA6PSh9TduXfUxA==" saltValue="5TPtLq2WoiRSae/yaDPnTw==" spinCount="100000" sqref="FG2015" name="Rango2_99_23_23"/>
    <protectedRange algorithmName="SHA-512" hashValue="9+DNppQbWrLYYUMoJ+lyQctV2bX3Vq9kZnegLbpjTLP49It2ovUbcartuoQTeXgP+TGpY//7mDH/UQlFCKDGiA==" saltValue="KUnni6YEm00anzSSvyLqQA==" spinCount="100000" sqref="FI2015" name="Rango2_35_20"/>
    <protectedRange algorithmName="SHA-512" hashValue="XZw03RosI/l0z9FxmTtF29EdZ7P+4+ybhqoaAAUmURojSR5XbGfjC4f2i8gMqfY+RI9JvfdCA6PSh9TduXfUxA==" saltValue="5TPtLq2WoiRSae/yaDPnTw==" spinCount="100000" sqref="FR2015:FS2015" name="Rango2_99_27_22"/>
    <protectedRange algorithmName="SHA-512" hashValue="XZw03RosI/l0z9FxmTtF29EdZ7P+4+ybhqoaAAUmURojSR5XbGfjC4f2i8gMqfY+RI9JvfdCA6PSh9TduXfUxA==" saltValue="5TPtLq2WoiRSae/yaDPnTw==" spinCount="100000" sqref="FV2015" name="Rango2_99_29_19"/>
    <protectedRange algorithmName="SHA-512" hashValue="XZw03RosI/l0z9FxmTtF29EdZ7P+4+ybhqoaAAUmURojSR5XbGfjC4f2i8gMqfY+RI9JvfdCA6PSh9TduXfUxA==" saltValue="5TPtLq2WoiRSae/yaDPnTw==" spinCount="100000" sqref="FX2015:FY2015" name="Rango2_99_31_19"/>
    <protectedRange algorithmName="SHA-512" hashValue="Umj9+5Ys20VQPxBFtc6qE5LtKKSgPKwit+B8dd4XnEUaLfBM2ozpkEC4YxwK0SbBiAHDDex+pY+LomQ0lyuamQ==" saltValue="N2/MCRws+mmA+NXw0axolg==" spinCount="100000" sqref="FZ2015" name="Rango2_31_2_2_20"/>
    <protectedRange algorithmName="SHA-512" hashValue="Rgskw+AQdeJ5qbJdarzTa3SCkJfDGziy0Uan5N0F3IWn/H3Z/e+VcB56R7Nes7MPxNHewNP1sSSucVjz3iTLeA==" saltValue="qKZH3DnwaZHBzy3cBZo1qQ==" spinCount="100000" sqref="GG2015" name="Rango2_31_28_1_20"/>
    <protectedRange algorithmName="SHA-512" hashValue="Umj9+5Ys20VQPxBFtc6qE5LtKKSgPKwit+B8dd4XnEUaLfBM2ozpkEC4YxwK0SbBiAHDDex+pY+LomQ0lyuamQ==" saltValue="N2/MCRws+mmA+NXw0axolg==" spinCount="100000" sqref="GF2015" name="Rango2_31_2_5_17"/>
    <protectedRange algorithmName="SHA-512" hashValue="Umj9+5Ys20VQPxBFtc6qE5LtKKSgPKwit+B8dd4XnEUaLfBM2ozpkEC4YxwK0SbBiAHDDex+pY+LomQ0lyuamQ==" saltValue="N2/MCRws+mmA+NXw0axolg==" spinCount="100000" sqref="GK2015 GI2015 GM2015" name="Rango2_31_2_6_17"/>
    <protectedRange algorithmName="SHA-512" hashValue="XZw03RosI/l0z9FxmTtF29EdZ7P+4+ybhqoaAAUmURojSR5XbGfjC4f2i8gMqfY+RI9JvfdCA6PSh9TduXfUxA==" saltValue="5TPtLq2WoiRSae/yaDPnTw==" spinCount="100000" sqref="GP2015 GN2015 GL2015" name="Rango2_99_36_22"/>
    <protectedRange algorithmName="SHA-512" hashValue="EEHzbvEYwO1eufllBljOz0uf9BJ2ENtvOScQ7IsS321QhYbwKn7qhHKKP8cKj02rTDvVRMWvwQ1ZP0mZWsBprQ==" saltValue="CjXqBRFbKezlWOFV37MnDQ==" spinCount="100000" sqref="GR2015:GS2015" name="Rango2_30_2_2_21"/>
    <protectedRange algorithmName="SHA-512" hashValue="EEHzbvEYwO1eufllBljOz0uf9BJ2ENtvOScQ7IsS321QhYbwKn7qhHKKP8cKj02rTDvVRMWvwQ1ZP0mZWsBprQ==" saltValue="CjXqBRFbKezlWOFV37MnDQ==" spinCount="100000" sqref="GX2015" name="Rango2_30_2_3_19"/>
    <protectedRange algorithmName="SHA-512" hashValue="XZw03RosI/l0z9FxmTtF29EdZ7P+4+ybhqoaAAUmURojSR5XbGfjC4f2i8gMqfY+RI9JvfdCA6PSh9TduXfUxA==" saltValue="5TPtLq2WoiRSae/yaDPnTw==" spinCount="100000" sqref="GZ2015:HA2015" name="Rango2_99_39_17"/>
    <protectedRange algorithmName="SHA-512" hashValue="XZw03RosI/l0z9FxmTtF29EdZ7P+4+ybhqoaAAUmURojSR5XbGfjC4f2i8gMqfY+RI9JvfdCA6PSh9TduXfUxA==" saltValue="5TPtLq2WoiRSae/yaDPnTw==" spinCount="100000" sqref="HK2015" name="Rango2_99_40_21"/>
    <protectedRange algorithmName="SHA-512" hashValue="9+DNppQbWrLYYUMoJ+lyQctV2bX3Vq9kZnegLbpjTLP49It2ovUbcartuoQTeXgP+TGpY//7mDH/UQlFCKDGiA==" saltValue="KUnni6YEm00anzSSvyLqQA==" spinCount="100000" sqref="HE2015:HJ2015" name="Rango2_39_23"/>
    <protectedRange algorithmName="SHA-512" hashValue="XZw03RosI/l0z9FxmTtF29EdZ7P+4+ybhqoaAAUmURojSR5XbGfjC4f2i8gMqfY+RI9JvfdCA6PSh9TduXfUxA==" saltValue="5TPtLq2WoiRSae/yaDPnTw==" spinCount="100000" sqref="IC2015 HV2015:IA2015" name="Rango2_99_41_18"/>
    <protectedRange algorithmName="SHA-512" hashValue="9+DNppQbWrLYYUMoJ+lyQctV2bX3Vq9kZnegLbpjTLP49It2ovUbcartuoQTeXgP+TGpY//7mDH/UQlFCKDGiA==" saltValue="KUnni6YEm00anzSSvyLqQA==" spinCount="100000" sqref="HT2015:HU2015" name="Rango2_40_21"/>
    <protectedRange algorithmName="SHA-512" hashValue="XZw03RosI/l0z9FxmTtF29EdZ7P+4+ybhqoaAAUmURojSR5XbGfjC4f2i8gMqfY+RI9JvfdCA6PSh9TduXfUxA==" saltValue="5TPtLq2WoiRSae/yaDPnTw==" spinCount="100000" sqref="IM2015:IN2015" name="Rango2_99_79_10"/>
    <protectedRange algorithmName="SHA-512" hashValue="XZw03RosI/l0z9FxmTtF29EdZ7P+4+ybhqoaAAUmURojSR5XbGfjC4f2i8gMqfY+RI9JvfdCA6PSh9TduXfUxA==" saltValue="5TPtLq2WoiRSae/yaDPnTw==" spinCount="100000" sqref="IP2015" name="Rango2_99_80_28"/>
    <protectedRange algorithmName="SHA-512" hashValue="XZw03RosI/l0z9FxmTtF29EdZ7P+4+ybhqoaAAUmURojSR5XbGfjC4f2i8gMqfY+RI9JvfdCA6PSh9TduXfUxA==" saltValue="5TPtLq2WoiRSae/yaDPnTw==" spinCount="100000" sqref="EB2016:EK2016" name="Rango2_99_18_24"/>
    <protectedRange algorithmName="SHA-512" hashValue="9+DNppQbWrLYYUMoJ+lyQctV2bX3Vq9kZnegLbpjTLP49It2ovUbcartuoQTeXgP+TGpY//7mDH/UQlFCKDGiA==" saltValue="KUnni6YEm00anzSSvyLqQA==" spinCount="100000" sqref="EO2016" name="Rango2_22_19"/>
    <protectedRange algorithmName="SHA-512" hashValue="XZw03RosI/l0z9FxmTtF29EdZ7P+4+ybhqoaAAUmURojSR5XbGfjC4f2i8gMqfY+RI9JvfdCA6PSh9TduXfUxA==" saltValue="5TPtLq2WoiRSae/yaDPnTw==" spinCount="100000" sqref="ES2016:ET2016" name="Rango2_99_20_21"/>
    <protectedRange algorithmName="SHA-512" hashValue="XZw03RosI/l0z9FxmTtF29EdZ7P+4+ybhqoaAAUmURojSR5XbGfjC4f2i8gMqfY+RI9JvfdCA6PSh9TduXfUxA==" saltValue="5TPtLq2WoiRSae/yaDPnTw==" spinCount="100000" sqref="EW2016:EX2016" name="Rango2_99_22_21"/>
    <protectedRange algorithmName="SHA-512" hashValue="9+DNppQbWrLYYUMoJ+lyQctV2bX3Vq9kZnegLbpjTLP49It2ovUbcartuoQTeXgP+TGpY//7mDH/UQlFCKDGiA==" saltValue="KUnni6YEm00anzSSvyLqQA==" spinCount="100000" sqref="FD2016" name="Rango2_26_20"/>
    <protectedRange algorithmName="SHA-512" hashValue="XZw03RosI/l0z9FxmTtF29EdZ7P+4+ybhqoaAAUmURojSR5XbGfjC4f2i8gMqfY+RI9JvfdCA6PSh9TduXfUxA==" saltValue="5TPtLq2WoiRSae/yaDPnTw==" spinCount="100000" sqref="FG2016" name="Rango2_99_23_24"/>
    <protectedRange algorithmName="SHA-512" hashValue="9+DNppQbWrLYYUMoJ+lyQctV2bX3Vq9kZnegLbpjTLP49It2ovUbcartuoQTeXgP+TGpY//7mDH/UQlFCKDGiA==" saltValue="KUnni6YEm00anzSSvyLqQA==" spinCount="100000" sqref="FI2016" name="Rango2_35_21"/>
    <protectedRange algorithmName="SHA-512" hashValue="XZw03RosI/l0z9FxmTtF29EdZ7P+4+ybhqoaAAUmURojSR5XbGfjC4f2i8gMqfY+RI9JvfdCA6PSh9TduXfUxA==" saltValue="5TPtLq2WoiRSae/yaDPnTw==" spinCount="100000" sqref="FR2016:FS2016" name="Rango2_99_27_23"/>
    <protectedRange algorithmName="SHA-512" hashValue="XZw03RosI/l0z9FxmTtF29EdZ7P+4+ybhqoaAAUmURojSR5XbGfjC4f2i8gMqfY+RI9JvfdCA6PSh9TduXfUxA==" saltValue="5TPtLq2WoiRSae/yaDPnTw==" spinCount="100000" sqref="FV2016" name="Rango2_99_29_20"/>
    <protectedRange algorithmName="SHA-512" hashValue="XZw03RosI/l0z9FxmTtF29EdZ7P+4+ybhqoaAAUmURojSR5XbGfjC4f2i8gMqfY+RI9JvfdCA6PSh9TduXfUxA==" saltValue="5TPtLq2WoiRSae/yaDPnTw==" spinCount="100000" sqref="FX2016:FY2016" name="Rango2_99_31_20"/>
    <protectedRange algorithmName="SHA-512" hashValue="Umj9+5Ys20VQPxBFtc6qE5LtKKSgPKwit+B8dd4XnEUaLfBM2ozpkEC4YxwK0SbBiAHDDex+pY+LomQ0lyuamQ==" saltValue="N2/MCRws+mmA+NXw0axolg==" spinCount="100000" sqref="FZ2016" name="Rango2_31_2_2_21"/>
    <protectedRange algorithmName="SHA-512" hashValue="Rgskw+AQdeJ5qbJdarzTa3SCkJfDGziy0Uan5N0F3IWn/H3Z/e+VcB56R7Nes7MPxNHewNP1sSSucVjz3iTLeA==" saltValue="qKZH3DnwaZHBzy3cBZo1qQ==" spinCount="100000" sqref="GG2016" name="Rango2_31_28_1_21"/>
    <protectedRange algorithmName="SHA-512" hashValue="Umj9+5Ys20VQPxBFtc6qE5LtKKSgPKwit+B8dd4XnEUaLfBM2ozpkEC4YxwK0SbBiAHDDex+pY+LomQ0lyuamQ==" saltValue="N2/MCRws+mmA+NXw0axolg==" spinCount="100000" sqref="GF2016" name="Rango2_31_2_5_18"/>
    <protectedRange algorithmName="SHA-512" hashValue="Umj9+5Ys20VQPxBFtc6qE5LtKKSgPKwit+B8dd4XnEUaLfBM2ozpkEC4YxwK0SbBiAHDDex+pY+LomQ0lyuamQ==" saltValue="N2/MCRws+mmA+NXw0axolg==" spinCount="100000" sqref="GK2016 GI2016 GM2016" name="Rango2_31_2_6_18"/>
    <protectedRange algorithmName="SHA-512" hashValue="XZw03RosI/l0z9FxmTtF29EdZ7P+4+ybhqoaAAUmURojSR5XbGfjC4f2i8gMqfY+RI9JvfdCA6PSh9TduXfUxA==" saltValue="5TPtLq2WoiRSae/yaDPnTw==" spinCount="100000" sqref="GP2016 GN2016 GL2016" name="Rango2_99_36_23"/>
    <protectedRange algorithmName="SHA-512" hashValue="EEHzbvEYwO1eufllBljOz0uf9BJ2ENtvOScQ7IsS321QhYbwKn7qhHKKP8cKj02rTDvVRMWvwQ1ZP0mZWsBprQ==" saltValue="CjXqBRFbKezlWOFV37MnDQ==" spinCount="100000" sqref="GR2016:GS2016" name="Rango2_30_2_2_22"/>
    <protectedRange algorithmName="SHA-512" hashValue="EEHzbvEYwO1eufllBljOz0uf9BJ2ENtvOScQ7IsS321QhYbwKn7qhHKKP8cKj02rTDvVRMWvwQ1ZP0mZWsBprQ==" saltValue="CjXqBRFbKezlWOFV37MnDQ==" spinCount="100000" sqref="GX2016" name="Rango2_30_2_3_20"/>
    <protectedRange algorithmName="SHA-512" hashValue="XZw03RosI/l0z9FxmTtF29EdZ7P+4+ybhqoaAAUmURojSR5XbGfjC4f2i8gMqfY+RI9JvfdCA6PSh9TduXfUxA==" saltValue="5TPtLq2WoiRSae/yaDPnTw==" spinCount="100000" sqref="GZ2016:HA2016" name="Rango2_99_39_18"/>
    <protectedRange algorithmName="SHA-512" hashValue="XZw03RosI/l0z9FxmTtF29EdZ7P+4+ybhqoaAAUmURojSR5XbGfjC4f2i8gMqfY+RI9JvfdCA6PSh9TduXfUxA==" saltValue="5TPtLq2WoiRSae/yaDPnTw==" spinCount="100000" sqref="HK2016" name="Rango2_99_40_22"/>
    <protectedRange algorithmName="SHA-512" hashValue="9+DNppQbWrLYYUMoJ+lyQctV2bX3Vq9kZnegLbpjTLP49It2ovUbcartuoQTeXgP+TGpY//7mDH/UQlFCKDGiA==" saltValue="KUnni6YEm00anzSSvyLqQA==" spinCount="100000" sqref="HE2016:HJ2016" name="Rango2_39_24"/>
    <protectedRange algorithmName="SHA-512" hashValue="XZw03RosI/l0z9FxmTtF29EdZ7P+4+ybhqoaAAUmURojSR5XbGfjC4f2i8gMqfY+RI9JvfdCA6PSh9TduXfUxA==" saltValue="5TPtLq2WoiRSae/yaDPnTw==" spinCount="100000" sqref="IC2016 HV2016:IA2016" name="Rango2_99_41_19"/>
    <protectedRange algorithmName="SHA-512" hashValue="9+DNppQbWrLYYUMoJ+lyQctV2bX3Vq9kZnegLbpjTLP49It2ovUbcartuoQTeXgP+TGpY//7mDH/UQlFCKDGiA==" saltValue="KUnni6YEm00anzSSvyLqQA==" spinCount="100000" sqref="HT2016:HU2016" name="Rango2_40_22"/>
    <protectedRange algorithmName="SHA-512" hashValue="XZw03RosI/l0z9FxmTtF29EdZ7P+4+ybhqoaAAUmURojSR5XbGfjC4f2i8gMqfY+RI9JvfdCA6PSh9TduXfUxA==" saltValue="5TPtLq2WoiRSae/yaDPnTw==" spinCount="100000" sqref="IM2016:IN2016" name="Rango2_99_79_11"/>
    <protectedRange algorithmName="SHA-512" hashValue="XZw03RosI/l0z9FxmTtF29EdZ7P+4+ybhqoaAAUmURojSR5XbGfjC4f2i8gMqfY+RI9JvfdCA6PSh9TduXfUxA==" saltValue="5TPtLq2WoiRSae/yaDPnTw==" spinCount="100000" sqref="IP2016" name="Rango2_99_80_29"/>
    <protectedRange algorithmName="SHA-512" hashValue="XZw03RosI/l0z9FxmTtF29EdZ7P+4+ybhqoaAAUmURojSR5XbGfjC4f2i8gMqfY+RI9JvfdCA6PSh9TduXfUxA==" saltValue="5TPtLq2WoiRSae/yaDPnTw==" spinCount="100000" sqref="EB2017:EK2017" name="Rango2_99_18_25"/>
    <protectedRange algorithmName="SHA-512" hashValue="9+DNppQbWrLYYUMoJ+lyQctV2bX3Vq9kZnegLbpjTLP49It2ovUbcartuoQTeXgP+TGpY//7mDH/UQlFCKDGiA==" saltValue="KUnni6YEm00anzSSvyLqQA==" spinCount="100000" sqref="EO2017" name="Rango2_22_20"/>
    <protectedRange algorithmName="SHA-512" hashValue="XZw03RosI/l0z9FxmTtF29EdZ7P+4+ybhqoaAAUmURojSR5XbGfjC4f2i8gMqfY+RI9JvfdCA6PSh9TduXfUxA==" saltValue="5TPtLq2WoiRSae/yaDPnTw==" spinCount="100000" sqref="ES2017:ET2017" name="Rango2_99_20_22"/>
    <protectedRange algorithmName="SHA-512" hashValue="XZw03RosI/l0z9FxmTtF29EdZ7P+4+ybhqoaAAUmURojSR5XbGfjC4f2i8gMqfY+RI9JvfdCA6PSh9TduXfUxA==" saltValue="5TPtLq2WoiRSae/yaDPnTw==" spinCount="100000" sqref="EW2017:EX2017" name="Rango2_99_22_22"/>
    <protectedRange algorithmName="SHA-512" hashValue="9+DNppQbWrLYYUMoJ+lyQctV2bX3Vq9kZnegLbpjTLP49It2ovUbcartuoQTeXgP+TGpY//7mDH/UQlFCKDGiA==" saltValue="KUnni6YEm00anzSSvyLqQA==" spinCount="100000" sqref="FD2017" name="Rango2_26_21"/>
    <protectedRange algorithmName="SHA-512" hashValue="XZw03RosI/l0z9FxmTtF29EdZ7P+4+ybhqoaAAUmURojSR5XbGfjC4f2i8gMqfY+RI9JvfdCA6PSh9TduXfUxA==" saltValue="5TPtLq2WoiRSae/yaDPnTw==" spinCount="100000" sqref="FG2017" name="Rango2_99_23_25"/>
    <protectedRange algorithmName="SHA-512" hashValue="9+DNppQbWrLYYUMoJ+lyQctV2bX3Vq9kZnegLbpjTLP49It2ovUbcartuoQTeXgP+TGpY//7mDH/UQlFCKDGiA==" saltValue="KUnni6YEm00anzSSvyLqQA==" spinCount="100000" sqref="FI2017" name="Rango2_35_22"/>
    <protectedRange algorithmName="SHA-512" hashValue="XZw03RosI/l0z9FxmTtF29EdZ7P+4+ybhqoaAAUmURojSR5XbGfjC4f2i8gMqfY+RI9JvfdCA6PSh9TduXfUxA==" saltValue="5TPtLq2WoiRSae/yaDPnTw==" spinCount="100000" sqref="FR2017:FS2017" name="Rango2_99_27_24"/>
    <protectedRange algorithmName="SHA-512" hashValue="XZw03RosI/l0z9FxmTtF29EdZ7P+4+ybhqoaAAUmURojSR5XbGfjC4f2i8gMqfY+RI9JvfdCA6PSh9TduXfUxA==" saltValue="5TPtLq2WoiRSae/yaDPnTw==" spinCount="100000" sqref="FV2017" name="Rango2_99_29_21"/>
    <protectedRange algorithmName="SHA-512" hashValue="XZw03RosI/l0z9FxmTtF29EdZ7P+4+ybhqoaAAUmURojSR5XbGfjC4f2i8gMqfY+RI9JvfdCA6PSh9TduXfUxA==" saltValue="5TPtLq2WoiRSae/yaDPnTw==" spinCount="100000" sqref="FX2017:FY2017" name="Rango2_99_31_21"/>
    <protectedRange algorithmName="SHA-512" hashValue="Umj9+5Ys20VQPxBFtc6qE5LtKKSgPKwit+B8dd4XnEUaLfBM2ozpkEC4YxwK0SbBiAHDDex+pY+LomQ0lyuamQ==" saltValue="N2/MCRws+mmA+NXw0axolg==" spinCount="100000" sqref="FZ2017" name="Rango2_31_2_2_22"/>
    <protectedRange algorithmName="SHA-512" hashValue="Rgskw+AQdeJ5qbJdarzTa3SCkJfDGziy0Uan5N0F3IWn/H3Z/e+VcB56R7Nes7MPxNHewNP1sSSucVjz3iTLeA==" saltValue="qKZH3DnwaZHBzy3cBZo1qQ==" spinCount="100000" sqref="GG2017" name="Rango2_31_28_1_22"/>
    <protectedRange algorithmName="SHA-512" hashValue="Umj9+5Ys20VQPxBFtc6qE5LtKKSgPKwit+B8dd4XnEUaLfBM2ozpkEC4YxwK0SbBiAHDDex+pY+LomQ0lyuamQ==" saltValue="N2/MCRws+mmA+NXw0axolg==" spinCount="100000" sqref="GF2017" name="Rango2_31_2_5_19"/>
    <protectedRange algorithmName="SHA-512" hashValue="Umj9+5Ys20VQPxBFtc6qE5LtKKSgPKwit+B8dd4XnEUaLfBM2ozpkEC4YxwK0SbBiAHDDex+pY+LomQ0lyuamQ==" saltValue="N2/MCRws+mmA+NXw0axolg==" spinCount="100000" sqref="GK2017 GI2017 GM2017" name="Rango2_31_2_6_19"/>
    <protectedRange algorithmName="SHA-512" hashValue="XZw03RosI/l0z9FxmTtF29EdZ7P+4+ybhqoaAAUmURojSR5XbGfjC4f2i8gMqfY+RI9JvfdCA6PSh9TduXfUxA==" saltValue="5TPtLq2WoiRSae/yaDPnTw==" spinCount="100000" sqref="GP2017 GN2017 GL2017" name="Rango2_99_36_24"/>
    <protectedRange algorithmName="SHA-512" hashValue="EEHzbvEYwO1eufllBljOz0uf9BJ2ENtvOScQ7IsS321QhYbwKn7qhHKKP8cKj02rTDvVRMWvwQ1ZP0mZWsBprQ==" saltValue="CjXqBRFbKezlWOFV37MnDQ==" spinCount="100000" sqref="GR2017:GS2017" name="Rango2_30_2_2_23"/>
    <protectedRange algorithmName="SHA-512" hashValue="EEHzbvEYwO1eufllBljOz0uf9BJ2ENtvOScQ7IsS321QhYbwKn7qhHKKP8cKj02rTDvVRMWvwQ1ZP0mZWsBprQ==" saltValue="CjXqBRFbKezlWOFV37MnDQ==" spinCount="100000" sqref="GX2017" name="Rango2_30_2_3_21"/>
    <protectedRange algorithmName="SHA-512" hashValue="XZw03RosI/l0z9FxmTtF29EdZ7P+4+ybhqoaAAUmURojSR5XbGfjC4f2i8gMqfY+RI9JvfdCA6PSh9TduXfUxA==" saltValue="5TPtLq2WoiRSae/yaDPnTw==" spinCount="100000" sqref="GZ2017:HA2017" name="Rango2_99_39_19"/>
    <protectedRange algorithmName="SHA-512" hashValue="XZw03RosI/l0z9FxmTtF29EdZ7P+4+ybhqoaAAUmURojSR5XbGfjC4f2i8gMqfY+RI9JvfdCA6PSh9TduXfUxA==" saltValue="5TPtLq2WoiRSae/yaDPnTw==" spinCount="100000" sqref="HK2017" name="Rango2_99_40_23"/>
    <protectedRange algorithmName="SHA-512" hashValue="9+DNppQbWrLYYUMoJ+lyQctV2bX3Vq9kZnegLbpjTLP49It2ovUbcartuoQTeXgP+TGpY//7mDH/UQlFCKDGiA==" saltValue="KUnni6YEm00anzSSvyLqQA==" spinCount="100000" sqref="HE2017:HJ2017" name="Rango2_39_25"/>
    <protectedRange algorithmName="SHA-512" hashValue="XZw03RosI/l0z9FxmTtF29EdZ7P+4+ybhqoaAAUmURojSR5XbGfjC4f2i8gMqfY+RI9JvfdCA6PSh9TduXfUxA==" saltValue="5TPtLq2WoiRSae/yaDPnTw==" spinCount="100000" sqref="IC2017 HV2017:IA2017" name="Rango2_99_41_20"/>
    <protectedRange algorithmName="SHA-512" hashValue="9+DNppQbWrLYYUMoJ+lyQctV2bX3Vq9kZnegLbpjTLP49It2ovUbcartuoQTeXgP+TGpY//7mDH/UQlFCKDGiA==" saltValue="KUnni6YEm00anzSSvyLqQA==" spinCount="100000" sqref="HT2017:HU2017" name="Rango2_40_23"/>
    <protectedRange algorithmName="SHA-512" hashValue="XZw03RosI/l0z9FxmTtF29EdZ7P+4+ybhqoaAAUmURojSR5XbGfjC4f2i8gMqfY+RI9JvfdCA6PSh9TduXfUxA==" saltValue="5TPtLq2WoiRSae/yaDPnTw==" spinCount="100000" sqref="IM2017:IN2017" name="Rango2_99_79_12"/>
    <protectedRange algorithmName="SHA-512" hashValue="XZw03RosI/l0z9FxmTtF29EdZ7P+4+ybhqoaAAUmURojSR5XbGfjC4f2i8gMqfY+RI9JvfdCA6PSh9TduXfUxA==" saltValue="5TPtLq2WoiRSae/yaDPnTw==" spinCount="100000" sqref="IP2017" name="Rango2_99_80_30"/>
    <protectedRange algorithmName="SHA-512" hashValue="XZw03RosI/l0z9FxmTtF29EdZ7P+4+ybhqoaAAUmURojSR5XbGfjC4f2i8gMqfY+RI9JvfdCA6PSh9TduXfUxA==" saltValue="5TPtLq2WoiRSae/yaDPnTw==" spinCount="100000" sqref="EB2018:EK2018" name="Rango2_99_18_26"/>
    <protectedRange algorithmName="SHA-512" hashValue="9+DNppQbWrLYYUMoJ+lyQctV2bX3Vq9kZnegLbpjTLP49It2ovUbcartuoQTeXgP+TGpY//7mDH/UQlFCKDGiA==" saltValue="KUnni6YEm00anzSSvyLqQA==" spinCount="100000" sqref="EO2018" name="Rango2_22_21"/>
    <protectedRange algorithmName="SHA-512" hashValue="XZw03RosI/l0z9FxmTtF29EdZ7P+4+ybhqoaAAUmURojSR5XbGfjC4f2i8gMqfY+RI9JvfdCA6PSh9TduXfUxA==" saltValue="5TPtLq2WoiRSae/yaDPnTw==" spinCount="100000" sqref="ES2018:ET2018" name="Rango2_99_20_23"/>
    <protectedRange algorithmName="SHA-512" hashValue="XZw03RosI/l0z9FxmTtF29EdZ7P+4+ybhqoaAAUmURojSR5XbGfjC4f2i8gMqfY+RI9JvfdCA6PSh9TduXfUxA==" saltValue="5TPtLq2WoiRSae/yaDPnTw==" spinCount="100000" sqref="EW2018:EX2018" name="Rango2_99_22_23"/>
    <protectedRange algorithmName="SHA-512" hashValue="9+DNppQbWrLYYUMoJ+lyQctV2bX3Vq9kZnegLbpjTLP49It2ovUbcartuoQTeXgP+TGpY//7mDH/UQlFCKDGiA==" saltValue="KUnni6YEm00anzSSvyLqQA==" spinCount="100000" sqref="FD2018" name="Rango2_26_22"/>
    <protectedRange algorithmName="SHA-512" hashValue="XZw03RosI/l0z9FxmTtF29EdZ7P+4+ybhqoaAAUmURojSR5XbGfjC4f2i8gMqfY+RI9JvfdCA6PSh9TduXfUxA==" saltValue="5TPtLq2WoiRSae/yaDPnTw==" spinCount="100000" sqref="FG2018" name="Rango2_99_23_26"/>
    <protectedRange algorithmName="SHA-512" hashValue="9+DNppQbWrLYYUMoJ+lyQctV2bX3Vq9kZnegLbpjTLP49It2ovUbcartuoQTeXgP+TGpY//7mDH/UQlFCKDGiA==" saltValue="KUnni6YEm00anzSSvyLqQA==" spinCount="100000" sqref="FI2018" name="Rango2_35_23"/>
    <protectedRange algorithmName="SHA-512" hashValue="XZw03RosI/l0z9FxmTtF29EdZ7P+4+ybhqoaAAUmURojSR5XbGfjC4f2i8gMqfY+RI9JvfdCA6PSh9TduXfUxA==" saltValue="5TPtLq2WoiRSae/yaDPnTw==" spinCount="100000" sqref="FR2018:FS2018" name="Rango2_99_27_25"/>
    <protectedRange algorithmName="SHA-512" hashValue="XZw03RosI/l0z9FxmTtF29EdZ7P+4+ybhqoaAAUmURojSR5XbGfjC4f2i8gMqfY+RI9JvfdCA6PSh9TduXfUxA==" saltValue="5TPtLq2WoiRSae/yaDPnTw==" spinCount="100000" sqref="FV2018" name="Rango2_99_29_22"/>
    <protectedRange algorithmName="SHA-512" hashValue="XZw03RosI/l0z9FxmTtF29EdZ7P+4+ybhqoaAAUmURojSR5XbGfjC4f2i8gMqfY+RI9JvfdCA6PSh9TduXfUxA==" saltValue="5TPtLq2WoiRSae/yaDPnTw==" spinCount="100000" sqref="FX2018:FY2018" name="Rango2_99_31_22"/>
    <protectedRange algorithmName="SHA-512" hashValue="Umj9+5Ys20VQPxBFtc6qE5LtKKSgPKwit+B8dd4XnEUaLfBM2ozpkEC4YxwK0SbBiAHDDex+pY+LomQ0lyuamQ==" saltValue="N2/MCRws+mmA+NXw0axolg==" spinCount="100000" sqref="FZ2018" name="Rango2_31_2_2_23"/>
    <protectedRange algorithmName="SHA-512" hashValue="Umj9+5Ys20VQPxBFtc6qE5LtKKSgPKwit+B8dd4XnEUaLfBM2ozpkEC4YxwK0SbBiAHDDex+pY+LomQ0lyuamQ==" saltValue="N2/MCRws+mmA+NXw0axolg==" spinCount="100000" sqref="GC2018" name="Rango2_31_2_4_21"/>
    <protectedRange algorithmName="SHA-512" hashValue="Rgskw+AQdeJ5qbJdarzTa3SCkJfDGziy0Uan5N0F3IWn/H3Z/e+VcB56R7Nes7MPxNHewNP1sSSucVjz3iTLeA==" saltValue="qKZH3DnwaZHBzy3cBZo1qQ==" spinCount="100000" sqref="GG2018" name="Rango2_31_28_1_23"/>
    <protectedRange algorithmName="SHA-512" hashValue="Umj9+5Ys20VQPxBFtc6qE5LtKKSgPKwit+B8dd4XnEUaLfBM2ozpkEC4YxwK0SbBiAHDDex+pY+LomQ0lyuamQ==" saltValue="N2/MCRws+mmA+NXw0axolg==" spinCount="100000" sqref="GF2018" name="Rango2_31_2_5_20"/>
    <protectedRange algorithmName="SHA-512" hashValue="Umj9+5Ys20VQPxBFtc6qE5LtKKSgPKwit+B8dd4XnEUaLfBM2ozpkEC4YxwK0SbBiAHDDex+pY+LomQ0lyuamQ==" saltValue="N2/MCRws+mmA+NXw0axolg==" spinCount="100000" sqref="GK2018 GI2018 GM2018" name="Rango2_31_2_6_20"/>
    <protectedRange algorithmName="SHA-512" hashValue="XZw03RosI/l0z9FxmTtF29EdZ7P+4+ybhqoaAAUmURojSR5XbGfjC4f2i8gMqfY+RI9JvfdCA6PSh9TduXfUxA==" saltValue="5TPtLq2WoiRSae/yaDPnTw==" spinCount="100000" sqref="GP2018 GN2018 GL2018" name="Rango2_99_36_25"/>
    <protectedRange algorithmName="SHA-512" hashValue="EEHzbvEYwO1eufllBljOz0uf9BJ2ENtvOScQ7IsS321QhYbwKn7qhHKKP8cKj02rTDvVRMWvwQ1ZP0mZWsBprQ==" saltValue="CjXqBRFbKezlWOFV37MnDQ==" spinCount="100000" sqref="GR2018:GS2018" name="Rango2_30_2_2_24"/>
    <protectedRange algorithmName="SHA-512" hashValue="EEHzbvEYwO1eufllBljOz0uf9BJ2ENtvOScQ7IsS321QhYbwKn7qhHKKP8cKj02rTDvVRMWvwQ1ZP0mZWsBprQ==" saltValue="CjXqBRFbKezlWOFV37MnDQ==" spinCount="100000" sqref="GX2018" name="Rango2_30_2_3_22"/>
    <protectedRange algorithmName="SHA-512" hashValue="XZw03RosI/l0z9FxmTtF29EdZ7P+4+ybhqoaAAUmURojSR5XbGfjC4f2i8gMqfY+RI9JvfdCA6PSh9TduXfUxA==" saltValue="5TPtLq2WoiRSae/yaDPnTw==" spinCount="100000" sqref="GZ2018:HA2018" name="Rango2_99_39_20"/>
    <protectedRange algorithmName="SHA-512" hashValue="XZw03RosI/l0z9FxmTtF29EdZ7P+4+ybhqoaAAUmURojSR5XbGfjC4f2i8gMqfY+RI9JvfdCA6PSh9TduXfUxA==" saltValue="5TPtLq2WoiRSae/yaDPnTw==" spinCount="100000" sqref="HK2018" name="Rango2_99_40_24"/>
    <protectedRange algorithmName="SHA-512" hashValue="9+DNppQbWrLYYUMoJ+lyQctV2bX3Vq9kZnegLbpjTLP49It2ovUbcartuoQTeXgP+TGpY//7mDH/UQlFCKDGiA==" saltValue="KUnni6YEm00anzSSvyLqQA==" spinCount="100000" sqref="HE2018:HJ2018" name="Rango2_39_26"/>
    <protectedRange algorithmName="SHA-512" hashValue="XZw03RosI/l0z9FxmTtF29EdZ7P+4+ybhqoaAAUmURojSR5XbGfjC4f2i8gMqfY+RI9JvfdCA6PSh9TduXfUxA==" saltValue="5TPtLq2WoiRSae/yaDPnTw==" spinCount="100000" sqref="IC2018 HV2018:IA2018" name="Rango2_99_41_21"/>
    <protectedRange algorithmName="SHA-512" hashValue="9+DNppQbWrLYYUMoJ+lyQctV2bX3Vq9kZnegLbpjTLP49It2ovUbcartuoQTeXgP+TGpY//7mDH/UQlFCKDGiA==" saltValue="KUnni6YEm00anzSSvyLqQA==" spinCount="100000" sqref="HT2018:HU2018" name="Rango2_40_24"/>
    <protectedRange algorithmName="SHA-512" hashValue="XZw03RosI/l0z9FxmTtF29EdZ7P+4+ybhqoaAAUmURojSR5XbGfjC4f2i8gMqfY+RI9JvfdCA6PSh9TduXfUxA==" saltValue="5TPtLq2WoiRSae/yaDPnTw==" spinCount="100000" sqref="IM2018:IN2018" name="Rango2_99_79_13"/>
    <protectedRange algorithmName="SHA-512" hashValue="XZw03RosI/l0z9FxmTtF29EdZ7P+4+ybhqoaAAUmURojSR5XbGfjC4f2i8gMqfY+RI9JvfdCA6PSh9TduXfUxA==" saltValue="5TPtLq2WoiRSae/yaDPnTw==" spinCount="100000" sqref="IP2018" name="Rango2_99_80_31"/>
    <protectedRange algorithmName="SHA-512" hashValue="XZw03RosI/l0z9FxmTtF29EdZ7P+4+ybhqoaAAUmURojSR5XbGfjC4f2i8gMqfY+RI9JvfdCA6PSh9TduXfUxA==" saltValue="5TPtLq2WoiRSae/yaDPnTw==" spinCount="100000" sqref="EB2019:EK2019" name="Rango2_99_18_27"/>
    <protectedRange algorithmName="SHA-512" hashValue="9+DNppQbWrLYYUMoJ+lyQctV2bX3Vq9kZnegLbpjTLP49It2ovUbcartuoQTeXgP+TGpY//7mDH/UQlFCKDGiA==" saltValue="KUnni6YEm00anzSSvyLqQA==" spinCount="100000" sqref="EO2019" name="Rango2_22_22"/>
    <protectedRange algorithmName="SHA-512" hashValue="XZw03RosI/l0z9FxmTtF29EdZ7P+4+ybhqoaAAUmURojSR5XbGfjC4f2i8gMqfY+RI9JvfdCA6PSh9TduXfUxA==" saltValue="5TPtLq2WoiRSae/yaDPnTw==" spinCount="100000" sqref="ES2019:ET2019" name="Rango2_99_20_24"/>
    <protectedRange algorithmName="SHA-512" hashValue="XZw03RosI/l0z9FxmTtF29EdZ7P+4+ybhqoaAAUmURojSR5XbGfjC4f2i8gMqfY+RI9JvfdCA6PSh9TduXfUxA==" saltValue="5TPtLq2WoiRSae/yaDPnTw==" spinCount="100000" sqref="EW2019:EX2019" name="Rango2_99_22_24"/>
    <protectedRange algorithmName="SHA-512" hashValue="9+DNppQbWrLYYUMoJ+lyQctV2bX3Vq9kZnegLbpjTLP49It2ovUbcartuoQTeXgP+TGpY//7mDH/UQlFCKDGiA==" saltValue="KUnni6YEm00anzSSvyLqQA==" spinCount="100000" sqref="FD2019" name="Rango2_26_23"/>
    <protectedRange algorithmName="SHA-512" hashValue="XZw03RosI/l0z9FxmTtF29EdZ7P+4+ybhqoaAAUmURojSR5XbGfjC4f2i8gMqfY+RI9JvfdCA6PSh9TduXfUxA==" saltValue="5TPtLq2WoiRSae/yaDPnTw==" spinCount="100000" sqref="FG2019" name="Rango2_99_23_27"/>
    <protectedRange algorithmName="SHA-512" hashValue="9+DNppQbWrLYYUMoJ+lyQctV2bX3Vq9kZnegLbpjTLP49It2ovUbcartuoQTeXgP+TGpY//7mDH/UQlFCKDGiA==" saltValue="KUnni6YEm00anzSSvyLqQA==" spinCount="100000" sqref="FI2019" name="Rango2_35_24"/>
    <protectedRange algorithmName="SHA-512" hashValue="XZw03RosI/l0z9FxmTtF29EdZ7P+4+ybhqoaAAUmURojSR5XbGfjC4f2i8gMqfY+RI9JvfdCA6PSh9TduXfUxA==" saltValue="5TPtLq2WoiRSae/yaDPnTw==" spinCount="100000" sqref="FR2019:FS2019" name="Rango2_99_27_26"/>
    <protectedRange algorithmName="SHA-512" hashValue="XZw03RosI/l0z9FxmTtF29EdZ7P+4+ybhqoaAAUmURojSR5XbGfjC4f2i8gMqfY+RI9JvfdCA6PSh9TduXfUxA==" saltValue="5TPtLq2WoiRSae/yaDPnTw==" spinCount="100000" sqref="FV2019" name="Rango2_99_29_23"/>
    <protectedRange algorithmName="SHA-512" hashValue="XZw03RosI/l0z9FxmTtF29EdZ7P+4+ybhqoaAAUmURojSR5XbGfjC4f2i8gMqfY+RI9JvfdCA6PSh9TduXfUxA==" saltValue="5TPtLq2WoiRSae/yaDPnTw==" spinCount="100000" sqref="FX2019:FY2019" name="Rango2_99_31_23"/>
    <protectedRange algorithmName="SHA-512" hashValue="Umj9+5Ys20VQPxBFtc6qE5LtKKSgPKwit+B8dd4XnEUaLfBM2ozpkEC4YxwK0SbBiAHDDex+pY+LomQ0lyuamQ==" saltValue="N2/MCRws+mmA+NXw0axolg==" spinCount="100000" sqref="FZ2019" name="Rango2_31_2_2_24"/>
    <protectedRange algorithmName="SHA-512" hashValue="Umj9+5Ys20VQPxBFtc6qE5LtKKSgPKwit+B8dd4XnEUaLfBM2ozpkEC4YxwK0SbBiAHDDex+pY+LomQ0lyuamQ==" saltValue="N2/MCRws+mmA+NXw0axolg==" spinCount="100000" sqref="GC2019" name="Rango2_31_2_4_22"/>
    <protectedRange algorithmName="SHA-512" hashValue="Rgskw+AQdeJ5qbJdarzTa3SCkJfDGziy0Uan5N0F3IWn/H3Z/e+VcB56R7Nes7MPxNHewNP1sSSucVjz3iTLeA==" saltValue="qKZH3DnwaZHBzy3cBZo1qQ==" spinCount="100000" sqref="GG2019" name="Rango2_31_28_1_24"/>
    <protectedRange algorithmName="SHA-512" hashValue="Umj9+5Ys20VQPxBFtc6qE5LtKKSgPKwit+B8dd4XnEUaLfBM2ozpkEC4YxwK0SbBiAHDDex+pY+LomQ0lyuamQ==" saltValue="N2/MCRws+mmA+NXw0axolg==" spinCount="100000" sqref="GF2019" name="Rango2_31_2_5_21"/>
    <protectedRange algorithmName="SHA-512" hashValue="Umj9+5Ys20VQPxBFtc6qE5LtKKSgPKwit+B8dd4XnEUaLfBM2ozpkEC4YxwK0SbBiAHDDex+pY+LomQ0lyuamQ==" saltValue="N2/MCRws+mmA+NXw0axolg==" spinCount="100000" sqref="GK2019 GI2019 GM2019" name="Rango2_31_2_6_21"/>
    <protectedRange algorithmName="SHA-512" hashValue="XZw03RosI/l0z9FxmTtF29EdZ7P+4+ybhqoaAAUmURojSR5XbGfjC4f2i8gMqfY+RI9JvfdCA6PSh9TduXfUxA==" saltValue="5TPtLq2WoiRSae/yaDPnTw==" spinCount="100000" sqref="GP2019 GN2019 GL2019" name="Rango2_99_36_26"/>
    <protectedRange algorithmName="SHA-512" hashValue="EEHzbvEYwO1eufllBljOz0uf9BJ2ENtvOScQ7IsS321QhYbwKn7qhHKKP8cKj02rTDvVRMWvwQ1ZP0mZWsBprQ==" saltValue="CjXqBRFbKezlWOFV37MnDQ==" spinCount="100000" sqref="GR2019:GS2019" name="Rango2_30_2_2_25"/>
    <protectedRange algorithmName="SHA-512" hashValue="EEHzbvEYwO1eufllBljOz0uf9BJ2ENtvOScQ7IsS321QhYbwKn7qhHKKP8cKj02rTDvVRMWvwQ1ZP0mZWsBprQ==" saltValue="CjXqBRFbKezlWOFV37MnDQ==" spinCount="100000" sqref="GX2019" name="Rango2_30_2_3_23"/>
    <protectedRange algorithmName="SHA-512" hashValue="XZw03RosI/l0z9FxmTtF29EdZ7P+4+ybhqoaAAUmURojSR5XbGfjC4f2i8gMqfY+RI9JvfdCA6PSh9TduXfUxA==" saltValue="5TPtLq2WoiRSae/yaDPnTw==" spinCount="100000" sqref="GZ2019:HA2019" name="Rango2_99_39_21"/>
    <protectedRange algorithmName="SHA-512" hashValue="XZw03RosI/l0z9FxmTtF29EdZ7P+4+ybhqoaAAUmURojSR5XbGfjC4f2i8gMqfY+RI9JvfdCA6PSh9TduXfUxA==" saltValue="5TPtLq2WoiRSae/yaDPnTw==" spinCount="100000" sqref="HK2019" name="Rango2_99_40_25"/>
    <protectedRange algorithmName="SHA-512" hashValue="9+DNppQbWrLYYUMoJ+lyQctV2bX3Vq9kZnegLbpjTLP49It2ovUbcartuoQTeXgP+TGpY//7mDH/UQlFCKDGiA==" saltValue="KUnni6YEm00anzSSvyLqQA==" spinCount="100000" sqref="HE2019:HJ2019" name="Rango2_39_27"/>
    <protectedRange algorithmName="SHA-512" hashValue="XZw03RosI/l0z9FxmTtF29EdZ7P+4+ybhqoaAAUmURojSR5XbGfjC4f2i8gMqfY+RI9JvfdCA6PSh9TduXfUxA==" saltValue="5TPtLq2WoiRSae/yaDPnTw==" spinCount="100000" sqref="IC2019 HV2019:IA2019" name="Rango2_99_41_22"/>
    <protectedRange algorithmName="SHA-512" hashValue="9+DNppQbWrLYYUMoJ+lyQctV2bX3Vq9kZnegLbpjTLP49It2ovUbcartuoQTeXgP+TGpY//7mDH/UQlFCKDGiA==" saltValue="KUnni6YEm00anzSSvyLqQA==" spinCount="100000" sqref="HT2019:HU2019" name="Rango2_40_25"/>
    <protectedRange algorithmName="SHA-512" hashValue="XZw03RosI/l0z9FxmTtF29EdZ7P+4+ybhqoaAAUmURojSR5XbGfjC4f2i8gMqfY+RI9JvfdCA6PSh9TduXfUxA==" saltValue="5TPtLq2WoiRSae/yaDPnTw==" spinCount="100000" sqref="IM2019:IN2019" name="Rango2_99_79_14"/>
    <protectedRange algorithmName="SHA-512" hashValue="XZw03RosI/l0z9FxmTtF29EdZ7P+4+ybhqoaAAUmURojSR5XbGfjC4f2i8gMqfY+RI9JvfdCA6PSh9TduXfUxA==" saltValue="5TPtLq2WoiRSae/yaDPnTw==" spinCount="100000" sqref="IP2019" name="Rango2_99_80_32"/>
    <protectedRange algorithmName="SHA-512" hashValue="XZw03RosI/l0z9FxmTtF29EdZ7P+4+ybhqoaAAUmURojSR5XbGfjC4f2i8gMqfY+RI9JvfdCA6PSh9TduXfUxA==" saltValue="5TPtLq2WoiRSae/yaDPnTw==" spinCount="100000" sqref="EB2020:EK2021" name="Rango2_99_18_28"/>
    <protectedRange algorithmName="SHA-512" hashValue="9+DNppQbWrLYYUMoJ+lyQctV2bX3Vq9kZnegLbpjTLP49It2ovUbcartuoQTeXgP+TGpY//7mDH/UQlFCKDGiA==" saltValue="KUnni6YEm00anzSSvyLqQA==" spinCount="100000" sqref="EO2020:EO2021" name="Rango2_22_23"/>
    <protectedRange algorithmName="SHA-512" hashValue="XZw03RosI/l0z9FxmTtF29EdZ7P+4+ybhqoaAAUmURojSR5XbGfjC4f2i8gMqfY+RI9JvfdCA6PSh9TduXfUxA==" saltValue="5TPtLq2WoiRSae/yaDPnTw==" spinCount="100000" sqref="ES2020:ET2021" name="Rango2_99_20_25"/>
    <protectedRange algorithmName="SHA-512" hashValue="XZw03RosI/l0z9FxmTtF29EdZ7P+4+ybhqoaAAUmURojSR5XbGfjC4f2i8gMqfY+RI9JvfdCA6PSh9TduXfUxA==" saltValue="5TPtLq2WoiRSae/yaDPnTw==" spinCount="100000" sqref="EW2020:EX2021" name="Rango2_99_22_25"/>
    <protectedRange algorithmName="SHA-512" hashValue="9+DNppQbWrLYYUMoJ+lyQctV2bX3Vq9kZnegLbpjTLP49It2ovUbcartuoQTeXgP+TGpY//7mDH/UQlFCKDGiA==" saltValue="KUnni6YEm00anzSSvyLqQA==" spinCount="100000" sqref="FD2020:FD2021" name="Rango2_26_24"/>
    <protectedRange algorithmName="SHA-512" hashValue="XZw03RosI/l0z9FxmTtF29EdZ7P+4+ybhqoaAAUmURojSR5XbGfjC4f2i8gMqfY+RI9JvfdCA6PSh9TduXfUxA==" saltValue="5TPtLq2WoiRSae/yaDPnTw==" spinCount="100000" sqref="FG2020:FG2021" name="Rango2_99_23_28"/>
    <protectedRange algorithmName="SHA-512" hashValue="9+DNppQbWrLYYUMoJ+lyQctV2bX3Vq9kZnegLbpjTLP49It2ovUbcartuoQTeXgP+TGpY//7mDH/UQlFCKDGiA==" saltValue="KUnni6YEm00anzSSvyLqQA==" spinCount="100000" sqref="FI2020:FI2021" name="Rango2_35_25"/>
    <protectedRange algorithmName="SHA-512" hashValue="XZw03RosI/l0z9FxmTtF29EdZ7P+4+ybhqoaAAUmURojSR5XbGfjC4f2i8gMqfY+RI9JvfdCA6PSh9TduXfUxA==" saltValue="5TPtLq2WoiRSae/yaDPnTw==" spinCount="100000" sqref="FR2020:FS2021" name="Rango2_99_27_27"/>
    <protectedRange algorithmName="SHA-512" hashValue="XZw03RosI/l0z9FxmTtF29EdZ7P+4+ybhqoaAAUmURojSR5XbGfjC4f2i8gMqfY+RI9JvfdCA6PSh9TduXfUxA==" saltValue="5TPtLq2WoiRSae/yaDPnTw==" spinCount="100000" sqref="FV2020:FV2021" name="Rango2_99_29_24"/>
    <protectedRange algorithmName="SHA-512" hashValue="XZw03RosI/l0z9FxmTtF29EdZ7P+4+ybhqoaAAUmURojSR5XbGfjC4f2i8gMqfY+RI9JvfdCA6PSh9TduXfUxA==" saltValue="5TPtLq2WoiRSae/yaDPnTw==" spinCount="100000" sqref="FX2020:FY2020 FY2021" name="Rango2_99_31_24"/>
    <protectedRange algorithmName="SHA-512" hashValue="Umj9+5Ys20VQPxBFtc6qE5LtKKSgPKwit+B8dd4XnEUaLfBM2ozpkEC4YxwK0SbBiAHDDex+pY+LomQ0lyuamQ==" saltValue="N2/MCRws+mmA+NXw0axolg==" spinCount="100000" sqref="FZ2020:FZ2021" name="Rango2_31_2_2_25"/>
    <protectedRange algorithmName="SHA-512" hashValue="Umj9+5Ys20VQPxBFtc6qE5LtKKSgPKwit+B8dd4XnEUaLfBM2ozpkEC4YxwK0SbBiAHDDex+pY+LomQ0lyuamQ==" saltValue="N2/MCRws+mmA+NXw0axolg==" spinCount="100000" sqref="GC2020" name="Rango2_31_2_4_23"/>
    <protectedRange algorithmName="SHA-512" hashValue="Rgskw+AQdeJ5qbJdarzTa3SCkJfDGziy0Uan5N0F3IWn/H3Z/e+VcB56R7Nes7MPxNHewNP1sSSucVjz3iTLeA==" saltValue="qKZH3DnwaZHBzy3cBZo1qQ==" spinCount="100000" sqref="GG2020:GG2021" name="Rango2_31_28_1_25"/>
    <protectedRange algorithmName="SHA-512" hashValue="Umj9+5Ys20VQPxBFtc6qE5LtKKSgPKwit+B8dd4XnEUaLfBM2ozpkEC4YxwK0SbBiAHDDex+pY+LomQ0lyuamQ==" saltValue="N2/MCRws+mmA+NXw0axolg==" spinCount="100000" sqref="GF2020:GF2021" name="Rango2_31_2_5_22"/>
    <protectedRange algorithmName="SHA-512" hashValue="Umj9+5Ys20VQPxBFtc6qE5LtKKSgPKwit+B8dd4XnEUaLfBM2ozpkEC4YxwK0SbBiAHDDex+pY+LomQ0lyuamQ==" saltValue="N2/MCRws+mmA+NXw0axolg==" spinCount="100000" sqref="GK2020:GK2021 GI2020:GI2021 GM2020:GM2021" name="Rango2_31_2_6_22"/>
    <protectedRange algorithmName="SHA-512" hashValue="XZw03RosI/l0z9FxmTtF29EdZ7P+4+ybhqoaAAUmURojSR5XbGfjC4f2i8gMqfY+RI9JvfdCA6PSh9TduXfUxA==" saltValue="5TPtLq2WoiRSae/yaDPnTw==" spinCount="100000" sqref="GP2020:GP2021 GN2020:GN2021 GL2020:GL2021" name="Rango2_99_36_27"/>
    <protectedRange algorithmName="SHA-512" hashValue="EEHzbvEYwO1eufllBljOz0uf9BJ2ENtvOScQ7IsS321QhYbwKn7qhHKKP8cKj02rTDvVRMWvwQ1ZP0mZWsBprQ==" saltValue="CjXqBRFbKezlWOFV37MnDQ==" spinCount="100000" sqref="GR2020:GS2021" name="Rango2_30_2_2_26"/>
    <protectedRange algorithmName="SHA-512" hashValue="EEHzbvEYwO1eufllBljOz0uf9BJ2ENtvOScQ7IsS321QhYbwKn7qhHKKP8cKj02rTDvVRMWvwQ1ZP0mZWsBprQ==" saltValue="CjXqBRFbKezlWOFV37MnDQ==" spinCount="100000" sqref="GX2020:GX2021" name="Rango2_30_2_3_24"/>
    <protectedRange algorithmName="SHA-512" hashValue="XZw03RosI/l0z9FxmTtF29EdZ7P+4+ybhqoaAAUmURojSR5XbGfjC4f2i8gMqfY+RI9JvfdCA6PSh9TduXfUxA==" saltValue="5TPtLq2WoiRSae/yaDPnTw==" spinCount="100000" sqref="GZ2020:HA2021" name="Rango2_99_39_22"/>
    <protectedRange algorithmName="SHA-512" hashValue="XZw03RosI/l0z9FxmTtF29EdZ7P+4+ybhqoaAAUmURojSR5XbGfjC4f2i8gMqfY+RI9JvfdCA6PSh9TduXfUxA==" saltValue="5TPtLq2WoiRSae/yaDPnTw==" spinCount="100000" sqref="HK2020:HK2021" name="Rango2_99_40_26"/>
    <protectedRange algorithmName="SHA-512" hashValue="9+DNppQbWrLYYUMoJ+lyQctV2bX3Vq9kZnegLbpjTLP49It2ovUbcartuoQTeXgP+TGpY//7mDH/UQlFCKDGiA==" saltValue="KUnni6YEm00anzSSvyLqQA==" spinCount="100000" sqref="HE2020:HJ2021" name="Rango2_39_28"/>
    <protectedRange algorithmName="SHA-512" hashValue="XZw03RosI/l0z9FxmTtF29EdZ7P+4+ybhqoaAAUmURojSR5XbGfjC4f2i8gMqfY+RI9JvfdCA6PSh9TduXfUxA==" saltValue="5TPtLq2WoiRSae/yaDPnTw==" spinCount="100000" sqref="IC2020:IC2021 HV2020:IA2021" name="Rango2_99_41_23"/>
    <protectedRange algorithmName="SHA-512" hashValue="9+DNppQbWrLYYUMoJ+lyQctV2bX3Vq9kZnegLbpjTLP49It2ovUbcartuoQTeXgP+TGpY//7mDH/UQlFCKDGiA==" saltValue="KUnni6YEm00anzSSvyLqQA==" spinCount="100000" sqref="HT2020:HU2021" name="Rango2_40_26"/>
    <protectedRange algorithmName="SHA-512" hashValue="XZw03RosI/l0z9FxmTtF29EdZ7P+4+ybhqoaAAUmURojSR5XbGfjC4f2i8gMqfY+RI9JvfdCA6PSh9TduXfUxA==" saltValue="5TPtLq2WoiRSae/yaDPnTw==" spinCount="100000" sqref="IM2020:IN2021" name="Rango2_99_79_15"/>
    <protectedRange algorithmName="SHA-512" hashValue="XZw03RosI/l0z9FxmTtF29EdZ7P+4+ybhqoaAAUmURojSR5XbGfjC4f2i8gMqfY+RI9JvfdCA6PSh9TduXfUxA==" saltValue="5TPtLq2WoiRSae/yaDPnTw==" spinCount="100000" sqref="IP2020:IP2021" name="Rango2_99_80_33"/>
    <protectedRange algorithmName="SHA-512" hashValue="XZw03RosI/l0z9FxmTtF29EdZ7P+4+ybhqoaAAUmURojSR5XbGfjC4f2i8gMqfY+RI9JvfdCA6PSh9TduXfUxA==" saltValue="5TPtLq2WoiRSae/yaDPnTw==" spinCount="100000" sqref="EB2022:EK2030" name="Rango2_99_18_29"/>
    <protectedRange algorithmName="SHA-512" hashValue="9+DNppQbWrLYYUMoJ+lyQctV2bX3Vq9kZnegLbpjTLP49It2ovUbcartuoQTeXgP+TGpY//7mDH/UQlFCKDGiA==" saltValue="KUnni6YEm00anzSSvyLqQA==" spinCount="100000" sqref="EO2022:EO2030" name="Rango2_22_24"/>
    <protectedRange algorithmName="SHA-512" hashValue="XZw03RosI/l0z9FxmTtF29EdZ7P+4+ybhqoaAAUmURojSR5XbGfjC4f2i8gMqfY+RI9JvfdCA6PSh9TduXfUxA==" saltValue="5TPtLq2WoiRSae/yaDPnTw==" spinCount="100000" sqref="ES2022:ET2030" name="Rango2_99_20_26"/>
    <protectedRange algorithmName="SHA-512" hashValue="XZw03RosI/l0z9FxmTtF29EdZ7P+4+ybhqoaAAUmURojSR5XbGfjC4f2i8gMqfY+RI9JvfdCA6PSh9TduXfUxA==" saltValue="5TPtLq2WoiRSae/yaDPnTw==" spinCount="100000" sqref="EW2022:EX2030" name="Rango2_99_22_26"/>
    <protectedRange algorithmName="SHA-512" hashValue="9+DNppQbWrLYYUMoJ+lyQctV2bX3Vq9kZnegLbpjTLP49It2ovUbcartuoQTeXgP+TGpY//7mDH/UQlFCKDGiA==" saltValue="KUnni6YEm00anzSSvyLqQA==" spinCount="100000" sqref="FD2022:FD2030" name="Rango2_26_25"/>
    <protectedRange algorithmName="SHA-512" hashValue="XZw03RosI/l0z9FxmTtF29EdZ7P+4+ybhqoaAAUmURojSR5XbGfjC4f2i8gMqfY+RI9JvfdCA6PSh9TduXfUxA==" saltValue="5TPtLq2WoiRSae/yaDPnTw==" spinCount="100000" sqref="FG2022:FG2030" name="Rango2_99_23_29"/>
    <protectedRange algorithmName="SHA-512" hashValue="9+DNppQbWrLYYUMoJ+lyQctV2bX3Vq9kZnegLbpjTLP49It2ovUbcartuoQTeXgP+TGpY//7mDH/UQlFCKDGiA==" saltValue="KUnni6YEm00anzSSvyLqQA==" spinCount="100000" sqref="FI2022:FI2030" name="Rango2_35_26"/>
    <protectedRange algorithmName="SHA-512" hashValue="XZw03RosI/l0z9FxmTtF29EdZ7P+4+ybhqoaAAUmURojSR5XbGfjC4f2i8gMqfY+RI9JvfdCA6PSh9TduXfUxA==" saltValue="5TPtLq2WoiRSae/yaDPnTw==" spinCount="100000" sqref="FR2022:FS2030" name="Rango2_99_27_28"/>
    <protectedRange algorithmName="SHA-512" hashValue="XZw03RosI/l0z9FxmTtF29EdZ7P+4+ybhqoaAAUmURojSR5XbGfjC4f2i8gMqfY+RI9JvfdCA6PSh9TduXfUxA==" saltValue="5TPtLq2WoiRSae/yaDPnTw==" spinCount="100000" sqref="FV2022:FV2030" name="Rango2_99_29_25"/>
    <protectedRange algorithmName="SHA-512" hashValue="XZw03RosI/l0z9FxmTtF29EdZ7P+4+ybhqoaAAUmURojSR5XbGfjC4f2i8gMqfY+RI9JvfdCA6PSh9TduXfUxA==" saltValue="5TPtLq2WoiRSae/yaDPnTw==" spinCount="100000" sqref="FX2022:FY2030" name="Rango2_99_31_25"/>
    <protectedRange algorithmName="SHA-512" hashValue="Umj9+5Ys20VQPxBFtc6qE5LtKKSgPKwit+B8dd4XnEUaLfBM2ozpkEC4YxwK0SbBiAHDDex+pY+LomQ0lyuamQ==" saltValue="N2/MCRws+mmA+NXw0axolg==" spinCount="100000" sqref="FZ2022:FZ2030" name="Rango2_31_2_2_26"/>
    <protectedRange algorithmName="SHA-512" hashValue="Umj9+5Ys20VQPxBFtc6qE5LtKKSgPKwit+B8dd4XnEUaLfBM2ozpkEC4YxwK0SbBiAHDDex+pY+LomQ0lyuamQ==" saltValue="N2/MCRws+mmA+NXw0axolg==" spinCount="100000" sqref="GC2025 GC2027:GC2028" name="Rango2_31_2_4_24"/>
    <protectedRange algorithmName="SHA-512" hashValue="Rgskw+AQdeJ5qbJdarzTa3SCkJfDGziy0Uan5N0F3IWn/H3Z/e+VcB56R7Nes7MPxNHewNP1sSSucVjz3iTLeA==" saltValue="qKZH3DnwaZHBzy3cBZo1qQ==" spinCount="100000" sqref="GG2022:GG2030" name="Rango2_31_28_1_26"/>
    <protectedRange algorithmName="SHA-512" hashValue="Umj9+5Ys20VQPxBFtc6qE5LtKKSgPKwit+B8dd4XnEUaLfBM2ozpkEC4YxwK0SbBiAHDDex+pY+LomQ0lyuamQ==" saltValue="N2/MCRws+mmA+NXw0axolg==" spinCount="100000" sqref="GF2022:GF2030" name="Rango2_31_2_5_23"/>
    <protectedRange algorithmName="SHA-512" hashValue="Umj9+5Ys20VQPxBFtc6qE5LtKKSgPKwit+B8dd4XnEUaLfBM2ozpkEC4YxwK0SbBiAHDDex+pY+LomQ0lyuamQ==" saltValue="N2/MCRws+mmA+NXw0axolg==" spinCount="100000" sqref="GK2022:GK2030 GI2022:GI2030 GM2022:GM2030" name="Rango2_31_2_6_23"/>
    <protectedRange algorithmName="SHA-512" hashValue="XZw03RosI/l0z9FxmTtF29EdZ7P+4+ybhqoaAAUmURojSR5XbGfjC4f2i8gMqfY+RI9JvfdCA6PSh9TduXfUxA==" saltValue="5TPtLq2WoiRSae/yaDPnTw==" spinCount="100000" sqref="GP2022:GP2030 GN2022:GN2030 GL2022:GL2030" name="Rango2_99_36_28"/>
    <protectedRange algorithmName="SHA-512" hashValue="EEHzbvEYwO1eufllBljOz0uf9BJ2ENtvOScQ7IsS321QhYbwKn7qhHKKP8cKj02rTDvVRMWvwQ1ZP0mZWsBprQ==" saltValue="CjXqBRFbKezlWOFV37MnDQ==" spinCount="100000" sqref="GR2022:GS2030" name="Rango2_30_2_2_27"/>
    <protectedRange algorithmName="SHA-512" hashValue="EEHzbvEYwO1eufllBljOz0uf9BJ2ENtvOScQ7IsS321QhYbwKn7qhHKKP8cKj02rTDvVRMWvwQ1ZP0mZWsBprQ==" saltValue="CjXqBRFbKezlWOFV37MnDQ==" spinCount="100000" sqref="GX2022:GX2030" name="Rango2_30_2_3_25"/>
    <protectedRange algorithmName="SHA-512" hashValue="XZw03RosI/l0z9FxmTtF29EdZ7P+4+ybhqoaAAUmURojSR5XbGfjC4f2i8gMqfY+RI9JvfdCA6PSh9TduXfUxA==" saltValue="5TPtLq2WoiRSae/yaDPnTw==" spinCount="100000" sqref="GZ2022:HA2030" name="Rango2_99_39_23"/>
    <protectedRange algorithmName="SHA-512" hashValue="XZw03RosI/l0z9FxmTtF29EdZ7P+4+ybhqoaAAUmURojSR5XbGfjC4f2i8gMqfY+RI9JvfdCA6PSh9TduXfUxA==" saltValue="5TPtLq2WoiRSae/yaDPnTw==" spinCount="100000" sqref="HK2022:HK2030" name="Rango2_99_40_27"/>
    <protectedRange algorithmName="SHA-512" hashValue="9+DNppQbWrLYYUMoJ+lyQctV2bX3Vq9kZnegLbpjTLP49It2ovUbcartuoQTeXgP+TGpY//7mDH/UQlFCKDGiA==" saltValue="KUnni6YEm00anzSSvyLqQA==" spinCount="100000" sqref="HE2022:HJ2030" name="Rango2_39_29"/>
    <protectedRange algorithmName="SHA-512" hashValue="XZw03RosI/l0z9FxmTtF29EdZ7P+4+ybhqoaAAUmURojSR5XbGfjC4f2i8gMqfY+RI9JvfdCA6PSh9TduXfUxA==" saltValue="5TPtLq2WoiRSae/yaDPnTw==" spinCount="100000" sqref="IC2022:IC2030 HV2022:IA2030" name="Rango2_99_41_24"/>
    <protectedRange algorithmName="SHA-512" hashValue="9+DNppQbWrLYYUMoJ+lyQctV2bX3Vq9kZnegLbpjTLP49It2ovUbcartuoQTeXgP+TGpY//7mDH/UQlFCKDGiA==" saltValue="KUnni6YEm00anzSSvyLqQA==" spinCount="100000" sqref="HT2022:HU2030" name="Rango2_40_27"/>
    <protectedRange algorithmName="SHA-512" hashValue="XZw03RosI/l0z9FxmTtF29EdZ7P+4+ybhqoaAAUmURojSR5XbGfjC4f2i8gMqfY+RI9JvfdCA6PSh9TduXfUxA==" saltValue="5TPtLq2WoiRSae/yaDPnTw==" spinCount="100000" sqref="IM2022:IN2030" name="Rango2_99_79_16"/>
    <protectedRange algorithmName="SHA-512" hashValue="XZw03RosI/l0z9FxmTtF29EdZ7P+4+ybhqoaAAUmURojSR5XbGfjC4f2i8gMqfY+RI9JvfdCA6PSh9TduXfUxA==" saltValue="5TPtLq2WoiRSae/yaDPnTw==" spinCount="100000" sqref="IP2022:IP2030" name="Rango2_99_80_34"/>
    <protectedRange algorithmName="SHA-512" hashValue="XZw03RosI/l0z9FxmTtF29EdZ7P+4+ybhqoaAAUmURojSR5XbGfjC4f2i8gMqfY+RI9JvfdCA6PSh9TduXfUxA==" saltValue="5TPtLq2WoiRSae/yaDPnTw==" spinCount="100000" sqref="EB2031:EK2032" name="Rango2_99_18_30"/>
    <protectedRange algorithmName="SHA-512" hashValue="9+DNppQbWrLYYUMoJ+lyQctV2bX3Vq9kZnegLbpjTLP49It2ovUbcartuoQTeXgP+TGpY//7mDH/UQlFCKDGiA==" saltValue="KUnni6YEm00anzSSvyLqQA==" spinCount="100000" sqref="EO2031:EO2032" name="Rango2_22_25"/>
    <protectedRange algorithmName="SHA-512" hashValue="XZw03RosI/l0z9FxmTtF29EdZ7P+4+ybhqoaAAUmURojSR5XbGfjC4f2i8gMqfY+RI9JvfdCA6PSh9TduXfUxA==" saltValue="5TPtLq2WoiRSae/yaDPnTw==" spinCount="100000" sqref="ES2031:ET2032" name="Rango2_99_20_27"/>
    <protectedRange algorithmName="SHA-512" hashValue="XZw03RosI/l0z9FxmTtF29EdZ7P+4+ybhqoaAAUmURojSR5XbGfjC4f2i8gMqfY+RI9JvfdCA6PSh9TduXfUxA==" saltValue="5TPtLq2WoiRSae/yaDPnTw==" spinCount="100000" sqref="EW2031:EX2032" name="Rango2_99_22_27"/>
    <protectedRange algorithmName="SHA-512" hashValue="9+DNppQbWrLYYUMoJ+lyQctV2bX3Vq9kZnegLbpjTLP49It2ovUbcartuoQTeXgP+TGpY//7mDH/UQlFCKDGiA==" saltValue="KUnni6YEm00anzSSvyLqQA==" spinCount="100000" sqref="FD2031:FD2032" name="Rango2_26_26"/>
    <protectedRange algorithmName="SHA-512" hashValue="XZw03RosI/l0z9FxmTtF29EdZ7P+4+ybhqoaAAUmURojSR5XbGfjC4f2i8gMqfY+RI9JvfdCA6PSh9TduXfUxA==" saltValue="5TPtLq2WoiRSae/yaDPnTw==" spinCount="100000" sqref="FG2031:FG2032" name="Rango2_99_23_30"/>
    <protectedRange algorithmName="SHA-512" hashValue="9+DNppQbWrLYYUMoJ+lyQctV2bX3Vq9kZnegLbpjTLP49It2ovUbcartuoQTeXgP+TGpY//7mDH/UQlFCKDGiA==" saltValue="KUnni6YEm00anzSSvyLqQA==" spinCount="100000" sqref="FI2031:FI2032" name="Rango2_35_27"/>
    <protectedRange algorithmName="SHA-512" hashValue="XZw03RosI/l0z9FxmTtF29EdZ7P+4+ybhqoaAAUmURojSR5XbGfjC4f2i8gMqfY+RI9JvfdCA6PSh9TduXfUxA==" saltValue="5TPtLq2WoiRSae/yaDPnTw==" spinCount="100000" sqref="FR2031:FS2032" name="Rango2_99_27_29"/>
    <protectedRange algorithmName="SHA-512" hashValue="XZw03RosI/l0z9FxmTtF29EdZ7P+4+ybhqoaAAUmURojSR5XbGfjC4f2i8gMqfY+RI9JvfdCA6PSh9TduXfUxA==" saltValue="5TPtLq2WoiRSae/yaDPnTw==" spinCount="100000" sqref="FV2031:FV2032" name="Rango2_99_29_26"/>
    <protectedRange algorithmName="SHA-512" hashValue="XZw03RosI/l0z9FxmTtF29EdZ7P+4+ybhqoaAAUmURojSR5XbGfjC4f2i8gMqfY+RI9JvfdCA6PSh9TduXfUxA==" saltValue="5TPtLq2WoiRSae/yaDPnTw==" spinCount="100000" sqref="FX2031:FY2032" name="Rango2_99_31_26"/>
    <protectedRange algorithmName="SHA-512" hashValue="Umj9+5Ys20VQPxBFtc6qE5LtKKSgPKwit+B8dd4XnEUaLfBM2ozpkEC4YxwK0SbBiAHDDex+pY+LomQ0lyuamQ==" saltValue="N2/MCRws+mmA+NXw0axolg==" spinCount="100000" sqref="FZ2031:FZ2032" name="Rango2_31_2_2_27"/>
    <protectedRange algorithmName="SHA-512" hashValue="Rgskw+AQdeJ5qbJdarzTa3SCkJfDGziy0Uan5N0F3IWn/H3Z/e+VcB56R7Nes7MPxNHewNP1sSSucVjz3iTLeA==" saltValue="qKZH3DnwaZHBzy3cBZo1qQ==" spinCount="100000" sqref="GG2031:GG2032" name="Rango2_31_28_1_27"/>
    <protectedRange algorithmName="SHA-512" hashValue="Umj9+5Ys20VQPxBFtc6qE5LtKKSgPKwit+B8dd4XnEUaLfBM2ozpkEC4YxwK0SbBiAHDDex+pY+LomQ0lyuamQ==" saltValue="N2/MCRws+mmA+NXw0axolg==" spinCount="100000" sqref="GF2031:GF2032" name="Rango2_31_2_5_24"/>
    <protectedRange algorithmName="SHA-512" hashValue="Umj9+5Ys20VQPxBFtc6qE5LtKKSgPKwit+B8dd4XnEUaLfBM2ozpkEC4YxwK0SbBiAHDDex+pY+LomQ0lyuamQ==" saltValue="N2/MCRws+mmA+NXw0axolg==" spinCount="100000" sqref="GK2031:GK2032 GI2031:GI2032 GM2031:GM2032" name="Rango2_31_2_6_24"/>
    <protectedRange algorithmName="SHA-512" hashValue="XZw03RosI/l0z9FxmTtF29EdZ7P+4+ybhqoaAAUmURojSR5XbGfjC4f2i8gMqfY+RI9JvfdCA6PSh9TduXfUxA==" saltValue="5TPtLq2WoiRSae/yaDPnTw==" spinCount="100000" sqref="GP2031:GP2032 GN2031:GN2032 GL2031:GL2032" name="Rango2_99_36_29"/>
    <protectedRange algorithmName="SHA-512" hashValue="EEHzbvEYwO1eufllBljOz0uf9BJ2ENtvOScQ7IsS321QhYbwKn7qhHKKP8cKj02rTDvVRMWvwQ1ZP0mZWsBprQ==" saltValue="CjXqBRFbKezlWOFV37MnDQ==" spinCount="100000" sqref="GR2031:GS2032" name="Rango2_30_2_2_28"/>
    <protectedRange algorithmName="SHA-512" hashValue="EEHzbvEYwO1eufllBljOz0uf9BJ2ENtvOScQ7IsS321QhYbwKn7qhHKKP8cKj02rTDvVRMWvwQ1ZP0mZWsBprQ==" saltValue="CjXqBRFbKezlWOFV37MnDQ==" spinCount="100000" sqref="GX2031:GX2032" name="Rango2_30_2_3_26"/>
    <protectedRange algorithmName="SHA-512" hashValue="XZw03RosI/l0z9FxmTtF29EdZ7P+4+ybhqoaAAUmURojSR5XbGfjC4f2i8gMqfY+RI9JvfdCA6PSh9TduXfUxA==" saltValue="5TPtLq2WoiRSae/yaDPnTw==" spinCount="100000" sqref="GZ2031:HA2032" name="Rango2_99_39_24"/>
    <protectedRange algorithmName="SHA-512" hashValue="XZw03RosI/l0z9FxmTtF29EdZ7P+4+ybhqoaAAUmURojSR5XbGfjC4f2i8gMqfY+RI9JvfdCA6PSh9TduXfUxA==" saltValue="5TPtLq2WoiRSae/yaDPnTw==" spinCount="100000" sqref="HK2031:HK2032" name="Rango2_99_40_28"/>
    <protectedRange algorithmName="SHA-512" hashValue="9+DNppQbWrLYYUMoJ+lyQctV2bX3Vq9kZnegLbpjTLP49It2ovUbcartuoQTeXgP+TGpY//7mDH/UQlFCKDGiA==" saltValue="KUnni6YEm00anzSSvyLqQA==" spinCount="100000" sqref="HE2031:HJ2032" name="Rango2_39_30"/>
    <protectedRange algorithmName="SHA-512" hashValue="XZw03RosI/l0z9FxmTtF29EdZ7P+4+ybhqoaAAUmURojSR5XbGfjC4f2i8gMqfY+RI9JvfdCA6PSh9TduXfUxA==" saltValue="5TPtLq2WoiRSae/yaDPnTw==" spinCount="100000" sqref="IC2031:IC2032 HV2031:IA2032" name="Rango2_99_41_25"/>
    <protectedRange algorithmName="SHA-512" hashValue="9+DNppQbWrLYYUMoJ+lyQctV2bX3Vq9kZnegLbpjTLP49It2ovUbcartuoQTeXgP+TGpY//7mDH/UQlFCKDGiA==" saltValue="KUnni6YEm00anzSSvyLqQA==" spinCount="100000" sqref="HT2031:HU2032" name="Rango2_40_28"/>
    <protectedRange algorithmName="SHA-512" hashValue="XZw03RosI/l0z9FxmTtF29EdZ7P+4+ybhqoaAAUmURojSR5XbGfjC4f2i8gMqfY+RI9JvfdCA6PSh9TduXfUxA==" saltValue="5TPtLq2WoiRSae/yaDPnTw==" spinCount="100000" sqref="IM2031:IN2032" name="Rango2_99_79_17"/>
    <protectedRange algorithmName="SHA-512" hashValue="XZw03RosI/l0z9FxmTtF29EdZ7P+4+ybhqoaAAUmURojSR5XbGfjC4f2i8gMqfY+RI9JvfdCA6PSh9TduXfUxA==" saltValue="5TPtLq2WoiRSae/yaDPnTw==" spinCount="100000" sqref="IP2031:IP2032" name="Rango2_99_80_35"/>
    <protectedRange algorithmName="SHA-512" hashValue="XZw03RosI/l0z9FxmTtF29EdZ7P+4+ybhqoaAAUmURojSR5XbGfjC4f2i8gMqfY+RI9JvfdCA6PSh9TduXfUxA==" saltValue="5TPtLq2WoiRSae/yaDPnTw==" spinCount="100000" sqref="EB2033:EK2033" name="Rango2_99_18_31"/>
    <protectedRange algorithmName="SHA-512" hashValue="9+DNppQbWrLYYUMoJ+lyQctV2bX3Vq9kZnegLbpjTLP49It2ovUbcartuoQTeXgP+TGpY//7mDH/UQlFCKDGiA==" saltValue="KUnni6YEm00anzSSvyLqQA==" spinCount="100000" sqref="EO2033" name="Rango2_22_26"/>
    <protectedRange algorithmName="SHA-512" hashValue="XZw03RosI/l0z9FxmTtF29EdZ7P+4+ybhqoaAAUmURojSR5XbGfjC4f2i8gMqfY+RI9JvfdCA6PSh9TduXfUxA==" saltValue="5TPtLq2WoiRSae/yaDPnTw==" spinCount="100000" sqref="ES2033:ET2033" name="Rango2_99_20_28"/>
    <protectedRange algorithmName="SHA-512" hashValue="XZw03RosI/l0z9FxmTtF29EdZ7P+4+ybhqoaAAUmURojSR5XbGfjC4f2i8gMqfY+RI9JvfdCA6PSh9TduXfUxA==" saltValue="5TPtLq2WoiRSae/yaDPnTw==" spinCount="100000" sqref="EW2033:EX2033" name="Rango2_99_22_28"/>
    <protectedRange algorithmName="SHA-512" hashValue="9+DNppQbWrLYYUMoJ+lyQctV2bX3Vq9kZnegLbpjTLP49It2ovUbcartuoQTeXgP+TGpY//7mDH/UQlFCKDGiA==" saltValue="KUnni6YEm00anzSSvyLqQA==" spinCount="100000" sqref="FD2033" name="Rango2_26_27"/>
    <protectedRange algorithmName="SHA-512" hashValue="XZw03RosI/l0z9FxmTtF29EdZ7P+4+ybhqoaAAUmURojSR5XbGfjC4f2i8gMqfY+RI9JvfdCA6PSh9TduXfUxA==" saltValue="5TPtLq2WoiRSae/yaDPnTw==" spinCount="100000" sqref="FG2033" name="Rango2_99_23_31"/>
    <protectedRange algorithmName="SHA-512" hashValue="9+DNppQbWrLYYUMoJ+lyQctV2bX3Vq9kZnegLbpjTLP49It2ovUbcartuoQTeXgP+TGpY//7mDH/UQlFCKDGiA==" saltValue="KUnni6YEm00anzSSvyLqQA==" spinCount="100000" sqref="FI2033" name="Rango2_35_28"/>
    <protectedRange algorithmName="SHA-512" hashValue="XZw03RosI/l0z9FxmTtF29EdZ7P+4+ybhqoaAAUmURojSR5XbGfjC4f2i8gMqfY+RI9JvfdCA6PSh9TduXfUxA==" saltValue="5TPtLq2WoiRSae/yaDPnTw==" spinCount="100000" sqref="FR2033:FS2033" name="Rango2_99_27_30"/>
    <protectedRange algorithmName="SHA-512" hashValue="XZw03RosI/l0z9FxmTtF29EdZ7P+4+ybhqoaAAUmURojSR5XbGfjC4f2i8gMqfY+RI9JvfdCA6PSh9TduXfUxA==" saltValue="5TPtLq2WoiRSae/yaDPnTw==" spinCount="100000" sqref="FV2033" name="Rango2_99_29_27"/>
    <protectedRange algorithmName="SHA-512" hashValue="XZw03RosI/l0z9FxmTtF29EdZ7P+4+ybhqoaAAUmURojSR5XbGfjC4f2i8gMqfY+RI9JvfdCA6PSh9TduXfUxA==" saltValue="5TPtLq2WoiRSae/yaDPnTw==" spinCount="100000" sqref="FX2033:FY2033" name="Rango2_99_31_27"/>
    <protectedRange algorithmName="SHA-512" hashValue="Umj9+5Ys20VQPxBFtc6qE5LtKKSgPKwit+B8dd4XnEUaLfBM2ozpkEC4YxwK0SbBiAHDDex+pY+LomQ0lyuamQ==" saltValue="N2/MCRws+mmA+NXw0axolg==" spinCount="100000" sqref="FZ2033" name="Rango2_31_2_2_28"/>
    <protectedRange algorithmName="SHA-512" hashValue="Umj9+5Ys20VQPxBFtc6qE5LtKKSgPKwit+B8dd4XnEUaLfBM2ozpkEC4YxwK0SbBiAHDDex+pY+LomQ0lyuamQ==" saltValue="N2/MCRws+mmA+NXw0axolg==" spinCount="100000" sqref="GC2033" name="Rango2_31_2_4_26"/>
    <protectedRange algorithmName="SHA-512" hashValue="Rgskw+AQdeJ5qbJdarzTa3SCkJfDGziy0Uan5N0F3IWn/H3Z/e+VcB56R7Nes7MPxNHewNP1sSSucVjz3iTLeA==" saltValue="qKZH3DnwaZHBzy3cBZo1qQ==" spinCount="100000" sqref="GG2033" name="Rango2_31_28_1_28"/>
    <protectedRange algorithmName="SHA-512" hashValue="Umj9+5Ys20VQPxBFtc6qE5LtKKSgPKwit+B8dd4XnEUaLfBM2ozpkEC4YxwK0SbBiAHDDex+pY+LomQ0lyuamQ==" saltValue="N2/MCRws+mmA+NXw0axolg==" spinCount="100000" sqref="GF2033" name="Rango2_31_2_5_25"/>
    <protectedRange algorithmName="SHA-512" hashValue="Umj9+5Ys20VQPxBFtc6qE5LtKKSgPKwit+B8dd4XnEUaLfBM2ozpkEC4YxwK0SbBiAHDDex+pY+LomQ0lyuamQ==" saltValue="N2/MCRws+mmA+NXw0axolg==" spinCount="100000" sqref="GK2033 GI2033 GM2033" name="Rango2_31_2_6_25"/>
    <protectedRange algorithmName="SHA-512" hashValue="XZw03RosI/l0z9FxmTtF29EdZ7P+4+ybhqoaAAUmURojSR5XbGfjC4f2i8gMqfY+RI9JvfdCA6PSh9TduXfUxA==" saltValue="5TPtLq2WoiRSae/yaDPnTw==" spinCount="100000" sqref="GP2033 GN2033 GL2033" name="Rango2_99_36_30"/>
    <protectedRange algorithmName="SHA-512" hashValue="EEHzbvEYwO1eufllBljOz0uf9BJ2ENtvOScQ7IsS321QhYbwKn7qhHKKP8cKj02rTDvVRMWvwQ1ZP0mZWsBprQ==" saltValue="CjXqBRFbKezlWOFV37MnDQ==" spinCount="100000" sqref="GR2033:GS2033" name="Rango2_30_2_2_29"/>
    <protectedRange algorithmName="SHA-512" hashValue="EEHzbvEYwO1eufllBljOz0uf9BJ2ENtvOScQ7IsS321QhYbwKn7qhHKKP8cKj02rTDvVRMWvwQ1ZP0mZWsBprQ==" saltValue="CjXqBRFbKezlWOFV37MnDQ==" spinCount="100000" sqref="GX2033" name="Rango2_30_2_3_27"/>
    <protectedRange algorithmName="SHA-512" hashValue="XZw03RosI/l0z9FxmTtF29EdZ7P+4+ybhqoaAAUmURojSR5XbGfjC4f2i8gMqfY+RI9JvfdCA6PSh9TduXfUxA==" saltValue="5TPtLq2WoiRSae/yaDPnTw==" spinCount="100000" sqref="GZ2033:HA2033" name="Rango2_99_39_25"/>
    <protectedRange algorithmName="SHA-512" hashValue="XZw03RosI/l0z9FxmTtF29EdZ7P+4+ybhqoaAAUmURojSR5XbGfjC4f2i8gMqfY+RI9JvfdCA6PSh9TduXfUxA==" saltValue="5TPtLq2WoiRSae/yaDPnTw==" spinCount="100000" sqref="HK2033" name="Rango2_99_40_29"/>
    <protectedRange algorithmName="SHA-512" hashValue="9+DNppQbWrLYYUMoJ+lyQctV2bX3Vq9kZnegLbpjTLP49It2ovUbcartuoQTeXgP+TGpY//7mDH/UQlFCKDGiA==" saltValue="KUnni6YEm00anzSSvyLqQA==" spinCount="100000" sqref="HE2033:HJ2033" name="Rango2_39_31"/>
    <protectedRange algorithmName="SHA-512" hashValue="XZw03RosI/l0z9FxmTtF29EdZ7P+4+ybhqoaAAUmURojSR5XbGfjC4f2i8gMqfY+RI9JvfdCA6PSh9TduXfUxA==" saltValue="5TPtLq2WoiRSae/yaDPnTw==" spinCount="100000" sqref="IC2033 HV2033:IA2033" name="Rango2_99_41_26"/>
    <protectedRange algorithmName="SHA-512" hashValue="9+DNppQbWrLYYUMoJ+lyQctV2bX3Vq9kZnegLbpjTLP49It2ovUbcartuoQTeXgP+TGpY//7mDH/UQlFCKDGiA==" saltValue="KUnni6YEm00anzSSvyLqQA==" spinCount="100000" sqref="HT2033:HU2033" name="Rango2_40_29"/>
    <protectedRange algorithmName="SHA-512" hashValue="XZw03RosI/l0z9FxmTtF29EdZ7P+4+ybhqoaAAUmURojSR5XbGfjC4f2i8gMqfY+RI9JvfdCA6PSh9TduXfUxA==" saltValue="5TPtLq2WoiRSae/yaDPnTw==" spinCount="100000" sqref="IM2033:IN2033" name="Rango2_99_79_18"/>
    <protectedRange algorithmName="SHA-512" hashValue="XZw03RosI/l0z9FxmTtF29EdZ7P+4+ybhqoaAAUmURojSR5XbGfjC4f2i8gMqfY+RI9JvfdCA6PSh9TduXfUxA==" saltValue="5TPtLq2WoiRSae/yaDPnTw==" spinCount="100000" sqref="IP2033" name="Rango2_99_80_36"/>
    <protectedRange algorithmName="SHA-512" hashValue="XZw03RosI/l0z9FxmTtF29EdZ7P+4+ybhqoaAAUmURojSR5XbGfjC4f2i8gMqfY+RI9JvfdCA6PSh9TduXfUxA==" saltValue="5TPtLq2WoiRSae/yaDPnTw==" spinCount="100000" sqref="EB2034:EK2035" name="Rango2_99_18_32"/>
    <protectedRange algorithmName="SHA-512" hashValue="9+DNppQbWrLYYUMoJ+lyQctV2bX3Vq9kZnegLbpjTLP49It2ovUbcartuoQTeXgP+TGpY//7mDH/UQlFCKDGiA==" saltValue="KUnni6YEm00anzSSvyLqQA==" spinCount="100000" sqref="EO2034:EO2035" name="Rango2_22_27"/>
    <protectedRange algorithmName="SHA-512" hashValue="XZw03RosI/l0z9FxmTtF29EdZ7P+4+ybhqoaAAUmURojSR5XbGfjC4f2i8gMqfY+RI9JvfdCA6PSh9TduXfUxA==" saltValue="5TPtLq2WoiRSae/yaDPnTw==" spinCount="100000" sqref="ES2034:ET2035" name="Rango2_99_20_29"/>
    <protectedRange algorithmName="SHA-512" hashValue="XZw03RosI/l0z9FxmTtF29EdZ7P+4+ybhqoaAAUmURojSR5XbGfjC4f2i8gMqfY+RI9JvfdCA6PSh9TduXfUxA==" saltValue="5TPtLq2WoiRSae/yaDPnTw==" spinCount="100000" sqref="EW2034:EX2035" name="Rango2_99_22_29"/>
    <protectedRange algorithmName="SHA-512" hashValue="9+DNppQbWrLYYUMoJ+lyQctV2bX3Vq9kZnegLbpjTLP49It2ovUbcartuoQTeXgP+TGpY//7mDH/UQlFCKDGiA==" saltValue="KUnni6YEm00anzSSvyLqQA==" spinCount="100000" sqref="FD2034:FD2035" name="Rango2_26_28"/>
    <protectedRange algorithmName="SHA-512" hashValue="XZw03RosI/l0z9FxmTtF29EdZ7P+4+ybhqoaAAUmURojSR5XbGfjC4f2i8gMqfY+RI9JvfdCA6PSh9TduXfUxA==" saltValue="5TPtLq2WoiRSae/yaDPnTw==" spinCount="100000" sqref="FG2034:FG2035" name="Rango2_99_23_32"/>
    <protectedRange algorithmName="SHA-512" hashValue="9+DNppQbWrLYYUMoJ+lyQctV2bX3Vq9kZnegLbpjTLP49It2ovUbcartuoQTeXgP+TGpY//7mDH/UQlFCKDGiA==" saltValue="KUnni6YEm00anzSSvyLqQA==" spinCount="100000" sqref="FI2034:FI2035" name="Rango2_35_29"/>
    <protectedRange algorithmName="SHA-512" hashValue="XZw03RosI/l0z9FxmTtF29EdZ7P+4+ybhqoaAAUmURojSR5XbGfjC4f2i8gMqfY+RI9JvfdCA6PSh9TduXfUxA==" saltValue="5TPtLq2WoiRSae/yaDPnTw==" spinCount="100000" sqref="FR2034:FS2035" name="Rango2_99_27_31"/>
    <protectedRange algorithmName="SHA-512" hashValue="XZw03RosI/l0z9FxmTtF29EdZ7P+4+ybhqoaAAUmURojSR5XbGfjC4f2i8gMqfY+RI9JvfdCA6PSh9TduXfUxA==" saltValue="5TPtLq2WoiRSae/yaDPnTw==" spinCount="100000" sqref="FV2034:FV2035" name="Rango2_99_29_28"/>
    <protectedRange algorithmName="SHA-512" hashValue="XZw03RosI/l0z9FxmTtF29EdZ7P+4+ybhqoaAAUmURojSR5XbGfjC4f2i8gMqfY+RI9JvfdCA6PSh9TduXfUxA==" saltValue="5TPtLq2WoiRSae/yaDPnTw==" spinCount="100000" sqref="FX2034:FY2035" name="Rango2_99_31_28"/>
    <protectedRange algorithmName="SHA-512" hashValue="Umj9+5Ys20VQPxBFtc6qE5LtKKSgPKwit+B8dd4XnEUaLfBM2ozpkEC4YxwK0SbBiAHDDex+pY+LomQ0lyuamQ==" saltValue="N2/MCRws+mmA+NXw0axolg==" spinCount="100000" sqref="FZ2034:FZ2035" name="Rango2_31_2_2_29"/>
    <protectedRange algorithmName="SHA-512" hashValue="Umj9+5Ys20VQPxBFtc6qE5LtKKSgPKwit+B8dd4XnEUaLfBM2ozpkEC4YxwK0SbBiAHDDex+pY+LomQ0lyuamQ==" saltValue="N2/MCRws+mmA+NXw0axolg==" spinCount="100000" sqref="GC2035" name="Rango2_31_2_4_27"/>
    <protectedRange algorithmName="SHA-512" hashValue="Rgskw+AQdeJ5qbJdarzTa3SCkJfDGziy0Uan5N0F3IWn/H3Z/e+VcB56R7Nes7MPxNHewNP1sSSucVjz3iTLeA==" saltValue="qKZH3DnwaZHBzy3cBZo1qQ==" spinCount="100000" sqref="GG2034:GG2035" name="Rango2_31_28_1_29"/>
    <protectedRange algorithmName="SHA-512" hashValue="Umj9+5Ys20VQPxBFtc6qE5LtKKSgPKwit+B8dd4XnEUaLfBM2ozpkEC4YxwK0SbBiAHDDex+pY+LomQ0lyuamQ==" saltValue="N2/MCRws+mmA+NXw0axolg==" spinCount="100000" sqref="GF2034:GF2035" name="Rango2_31_2_5_26"/>
    <protectedRange algorithmName="SHA-512" hashValue="Umj9+5Ys20VQPxBFtc6qE5LtKKSgPKwit+B8dd4XnEUaLfBM2ozpkEC4YxwK0SbBiAHDDex+pY+LomQ0lyuamQ==" saltValue="N2/MCRws+mmA+NXw0axolg==" spinCount="100000" sqref="GK2034:GK2035 GI2034:GI2035 GM2034:GM2035" name="Rango2_31_2_6_26"/>
    <protectedRange algorithmName="SHA-512" hashValue="XZw03RosI/l0z9FxmTtF29EdZ7P+4+ybhqoaAAUmURojSR5XbGfjC4f2i8gMqfY+RI9JvfdCA6PSh9TduXfUxA==" saltValue="5TPtLq2WoiRSae/yaDPnTw==" spinCount="100000" sqref="GP2034:GP2035 GN2034:GN2035 GL2034:GL2035" name="Rango2_99_36_31"/>
    <protectedRange algorithmName="SHA-512" hashValue="EEHzbvEYwO1eufllBljOz0uf9BJ2ENtvOScQ7IsS321QhYbwKn7qhHKKP8cKj02rTDvVRMWvwQ1ZP0mZWsBprQ==" saltValue="CjXqBRFbKezlWOFV37MnDQ==" spinCount="100000" sqref="GR2034:GS2035" name="Rango2_30_2_2_30"/>
    <protectedRange algorithmName="SHA-512" hashValue="EEHzbvEYwO1eufllBljOz0uf9BJ2ENtvOScQ7IsS321QhYbwKn7qhHKKP8cKj02rTDvVRMWvwQ1ZP0mZWsBprQ==" saltValue="CjXqBRFbKezlWOFV37MnDQ==" spinCount="100000" sqref="GX2034:GX2035" name="Rango2_30_2_3_28"/>
    <protectedRange algorithmName="SHA-512" hashValue="XZw03RosI/l0z9FxmTtF29EdZ7P+4+ybhqoaAAUmURojSR5XbGfjC4f2i8gMqfY+RI9JvfdCA6PSh9TduXfUxA==" saltValue="5TPtLq2WoiRSae/yaDPnTw==" spinCount="100000" sqref="GZ2034:HA2035" name="Rango2_99_39_26"/>
    <protectedRange algorithmName="SHA-512" hashValue="XZw03RosI/l0z9FxmTtF29EdZ7P+4+ybhqoaAAUmURojSR5XbGfjC4f2i8gMqfY+RI9JvfdCA6PSh9TduXfUxA==" saltValue="5TPtLq2WoiRSae/yaDPnTw==" spinCount="100000" sqref="HK2034:HK2035" name="Rango2_99_40_30"/>
    <protectedRange algorithmName="SHA-512" hashValue="9+DNppQbWrLYYUMoJ+lyQctV2bX3Vq9kZnegLbpjTLP49It2ovUbcartuoQTeXgP+TGpY//7mDH/UQlFCKDGiA==" saltValue="KUnni6YEm00anzSSvyLqQA==" spinCount="100000" sqref="HE2034:HJ2035" name="Rango2_39_32"/>
    <protectedRange algorithmName="SHA-512" hashValue="XZw03RosI/l0z9FxmTtF29EdZ7P+4+ybhqoaAAUmURojSR5XbGfjC4f2i8gMqfY+RI9JvfdCA6PSh9TduXfUxA==" saltValue="5TPtLq2WoiRSae/yaDPnTw==" spinCount="100000" sqref="IC2034:IC2035 HV2034:IA2035" name="Rango2_99_41_27"/>
    <protectedRange algorithmName="SHA-512" hashValue="9+DNppQbWrLYYUMoJ+lyQctV2bX3Vq9kZnegLbpjTLP49It2ovUbcartuoQTeXgP+TGpY//7mDH/UQlFCKDGiA==" saltValue="KUnni6YEm00anzSSvyLqQA==" spinCount="100000" sqref="HT2034:HU2035" name="Rango2_40_30"/>
    <protectedRange algorithmName="SHA-512" hashValue="XZw03RosI/l0z9FxmTtF29EdZ7P+4+ybhqoaAAUmURojSR5XbGfjC4f2i8gMqfY+RI9JvfdCA6PSh9TduXfUxA==" saltValue="5TPtLq2WoiRSae/yaDPnTw==" spinCount="100000" sqref="IM2034:IN2035" name="Rango2_99_79_19"/>
    <protectedRange algorithmName="SHA-512" hashValue="XZw03RosI/l0z9FxmTtF29EdZ7P+4+ybhqoaAAUmURojSR5XbGfjC4f2i8gMqfY+RI9JvfdCA6PSh9TduXfUxA==" saltValue="5TPtLq2WoiRSae/yaDPnTw==" spinCount="100000" sqref="IP2034:IP2035" name="Rango2_99_80_37"/>
    <protectedRange algorithmName="SHA-512" hashValue="XZw03RosI/l0z9FxmTtF29EdZ7P+4+ybhqoaAAUmURojSR5XbGfjC4f2i8gMqfY+RI9JvfdCA6PSh9TduXfUxA==" saltValue="5TPtLq2WoiRSae/yaDPnTw==" spinCount="100000" sqref="EB2036:EK2037" name="Rango2_99_18_33"/>
    <protectedRange algorithmName="SHA-512" hashValue="9+DNppQbWrLYYUMoJ+lyQctV2bX3Vq9kZnegLbpjTLP49It2ovUbcartuoQTeXgP+TGpY//7mDH/UQlFCKDGiA==" saltValue="KUnni6YEm00anzSSvyLqQA==" spinCount="100000" sqref="EO2036:EO2037" name="Rango2_22_28"/>
    <protectedRange algorithmName="SHA-512" hashValue="XZw03RosI/l0z9FxmTtF29EdZ7P+4+ybhqoaAAUmURojSR5XbGfjC4f2i8gMqfY+RI9JvfdCA6PSh9TduXfUxA==" saltValue="5TPtLq2WoiRSae/yaDPnTw==" spinCount="100000" sqref="ES2036:ET2037" name="Rango2_99_20_30"/>
    <protectedRange algorithmName="SHA-512" hashValue="XZw03RosI/l0z9FxmTtF29EdZ7P+4+ybhqoaAAUmURojSR5XbGfjC4f2i8gMqfY+RI9JvfdCA6PSh9TduXfUxA==" saltValue="5TPtLq2WoiRSae/yaDPnTw==" spinCount="100000" sqref="EW2036:EX2037" name="Rango2_99_22_30"/>
    <protectedRange algorithmName="SHA-512" hashValue="9+DNppQbWrLYYUMoJ+lyQctV2bX3Vq9kZnegLbpjTLP49It2ovUbcartuoQTeXgP+TGpY//7mDH/UQlFCKDGiA==" saltValue="KUnni6YEm00anzSSvyLqQA==" spinCount="100000" sqref="FD2036:FD2037" name="Rango2_26_29"/>
    <protectedRange algorithmName="SHA-512" hashValue="XZw03RosI/l0z9FxmTtF29EdZ7P+4+ybhqoaAAUmURojSR5XbGfjC4f2i8gMqfY+RI9JvfdCA6PSh9TduXfUxA==" saltValue="5TPtLq2WoiRSae/yaDPnTw==" spinCount="100000" sqref="FG2036:FG2037" name="Rango2_99_23_33"/>
    <protectedRange algorithmName="SHA-512" hashValue="9+DNppQbWrLYYUMoJ+lyQctV2bX3Vq9kZnegLbpjTLP49It2ovUbcartuoQTeXgP+TGpY//7mDH/UQlFCKDGiA==" saltValue="KUnni6YEm00anzSSvyLqQA==" spinCount="100000" sqref="FI2036:FI2037" name="Rango2_35_30"/>
    <protectedRange algorithmName="SHA-512" hashValue="XZw03RosI/l0z9FxmTtF29EdZ7P+4+ybhqoaAAUmURojSR5XbGfjC4f2i8gMqfY+RI9JvfdCA6PSh9TduXfUxA==" saltValue="5TPtLq2WoiRSae/yaDPnTw==" spinCount="100000" sqref="FR2036:FS2037" name="Rango2_99_27_32"/>
    <protectedRange algorithmName="SHA-512" hashValue="XZw03RosI/l0z9FxmTtF29EdZ7P+4+ybhqoaAAUmURojSR5XbGfjC4f2i8gMqfY+RI9JvfdCA6PSh9TduXfUxA==" saltValue="5TPtLq2WoiRSae/yaDPnTw==" spinCount="100000" sqref="FV2036:FV2037" name="Rango2_99_29_29"/>
    <protectedRange algorithmName="SHA-512" hashValue="XZw03RosI/l0z9FxmTtF29EdZ7P+4+ybhqoaAAUmURojSR5XbGfjC4f2i8gMqfY+RI9JvfdCA6PSh9TduXfUxA==" saltValue="5TPtLq2WoiRSae/yaDPnTw==" spinCount="100000" sqref="FX2036:FY2037" name="Rango2_99_31_29"/>
    <protectedRange algorithmName="SHA-512" hashValue="Umj9+5Ys20VQPxBFtc6qE5LtKKSgPKwit+B8dd4XnEUaLfBM2ozpkEC4YxwK0SbBiAHDDex+pY+LomQ0lyuamQ==" saltValue="N2/MCRws+mmA+NXw0axolg==" spinCount="100000" sqref="FZ2036:FZ2037" name="Rango2_31_2_2_30"/>
    <protectedRange algorithmName="SHA-512" hashValue="Rgskw+AQdeJ5qbJdarzTa3SCkJfDGziy0Uan5N0F3IWn/H3Z/e+VcB56R7Nes7MPxNHewNP1sSSucVjz3iTLeA==" saltValue="qKZH3DnwaZHBzy3cBZo1qQ==" spinCount="100000" sqref="GG2036:GG2037" name="Rango2_31_28_1_30"/>
    <protectedRange algorithmName="SHA-512" hashValue="Umj9+5Ys20VQPxBFtc6qE5LtKKSgPKwit+B8dd4XnEUaLfBM2ozpkEC4YxwK0SbBiAHDDex+pY+LomQ0lyuamQ==" saltValue="N2/MCRws+mmA+NXw0axolg==" spinCount="100000" sqref="GF2036:GF2037" name="Rango2_31_2_5_27"/>
    <protectedRange algorithmName="SHA-512" hashValue="Umj9+5Ys20VQPxBFtc6qE5LtKKSgPKwit+B8dd4XnEUaLfBM2ozpkEC4YxwK0SbBiAHDDex+pY+LomQ0lyuamQ==" saltValue="N2/MCRws+mmA+NXw0axolg==" spinCount="100000" sqref="GK2036:GK2037 GI2036:GI2037 GM2036:GM2037" name="Rango2_31_2_6_27"/>
    <protectedRange algorithmName="SHA-512" hashValue="XZw03RosI/l0z9FxmTtF29EdZ7P+4+ybhqoaAAUmURojSR5XbGfjC4f2i8gMqfY+RI9JvfdCA6PSh9TduXfUxA==" saltValue="5TPtLq2WoiRSae/yaDPnTw==" spinCount="100000" sqref="GP2036:GP2037 GN2036:GN2037 GL2036:GL2037" name="Rango2_99_36_32"/>
    <protectedRange algorithmName="SHA-512" hashValue="EEHzbvEYwO1eufllBljOz0uf9BJ2ENtvOScQ7IsS321QhYbwKn7qhHKKP8cKj02rTDvVRMWvwQ1ZP0mZWsBprQ==" saltValue="CjXqBRFbKezlWOFV37MnDQ==" spinCount="100000" sqref="GR2036:GS2037" name="Rango2_30_2_2_31"/>
    <protectedRange algorithmName="SHA-512" hashValue="EEHzbvEYwO1eufllBljOz0uf9BJ2ENtvOScQ7IsS321QhYbwKn7qhHKKP8cKj02rTDvVRMWvwQ1ZP0mZWsBprQ==" saltValue="CjXqBRFbKezlWOFV37MnDQ==" spinCount="100000" sqref="GX2036:GX2037" name="Rango2_30_2_3_29"/>
    <protectedRange algorithmName="SHA-512" hashValue="XZw03RosI/l0z9FxmTtF29EdZ7P+4+ybhqoaAAUmURojSR5XbGfjC4f2i8gMqfY+RI9JvfdCA6PSh9TduXfUxA==" saltValue="5TPtLq2WoiRSae/yaDPnTw==" spinCount="100000" sqref="GZ2036:HA2037" name="Rango2_99_39_27"/>
    <protectedRange algorithmName="SHA-512" hashValue="XZw03RosI/l0z9FxmTtF29EdZ7P+4+ybhqoaAAUmURojSR5XbGfjC4f2i8gMqfY+RI9JvfdCA6PSh9TduXfUxA==" saltValue="5TPtLq2WoiRSae/yaDPnTw==" spinCount="100000" sqref="HK2036:HK2037" name="Rango2_99_40_31"/>
    <protectedRange algorithmName="SHA-512" hashValue="9+DNppQbWrLYYUMoJ+lyQctV2bX3Vq9kZnegLbpjTLP49It2ovUbcartuoQTeXgP+TGpY//7mDH/UQlFCKDGiA==" saltValue="KUnni6YEm00anzSSvyLqQA==" spinCount="100000" sqref="HE2036:HJ2037" name="Rango2_39_33"/>
    <protectedRange algorithmName="SHA-512" hashValue="XZw03RosI/l0z9FxmTtF29EdZ7P+4+ybhqoaAAUmURojSR5XbGfjC4f2i8gMqfY+RI9JvfdCA6PSh9TduXfUxA==" saltValue="5TPtLq2WoiRSae/yaDPnTw==" spinCount="100000" sqref="IC2036:IC2037 HV2036:IA2037" name="Rango2_99_41_28"/>
    <protectedRange algorithmName="SHA-512" hashValue="9+DNppQbWrLYYUMoJ+lyQctV2bX3Vq9kZnegLbpjTLP49It2ovUbcartuoQTeXgP+TGpY//7mDH/UQlFCKDGiA==" saltValue="KUnni6YEm00anzSSvyLqQA==" spinCount="100000" sqref="HT2036:HU2037" name="Rango2_40_31"/>
    <protectedRange algorithmName="SHA-512" hashValue="XZw03RosI/l0z9FxmTtF29EdZ7P+4+ybhqoaAAUmURojSR5XbGfjC4f2i8gMqfY+RI9JvfdCA6PSh9TduXfUxA==" saltValue="5TPtLq2WoiRSae/yaDPnTw==" spinCount="100000" sqref="IM2036:IN2037" name="Rango2_99_79_20"/>
    <protectedRange algorithmName="SHA-512" hashValue="XZw03RosI/l0z9FxmTtF29EdZ7P+4+ybhqoaAAUmURojSR5XbGfjC4f2i8gMqfY+RI9JvfdCA6PSh9TduXfUxA==" saltValue="5TPtLq2WoiRSae/yaDPnTw==" spinCount="100000" sqref="IP2036:IP2037" name="Rango2_99_80_38"/>
    <protectedRange algorithmName="SHA-512" hashValue="XZw03RosI/l0z9FxmTtF29EdZ7P+4+ybhqoaAAUmURojSR5XbGfjC4f2i8gMqfY+RI9JvfdCA6PSh9TduXfUxA==" saltValue="5TPtLq2WoiRSae/yaDPnTw==" spinCount="100000" sqref="EB2038:EK2038" name="Rango2_99_18_34"/>
    <protectedRange algorithmName="SHA-512" hashValue="9+DNppQbWrLYYUMoJ+lyQctV2bX3Vq9kZnegLbpjTLP49It2ovUbcartuoQTeXgP+TGpY//7mDH/UQlFCKDGiA==" saltValue="KUnni6YEm00anzSSvyLqQA==" spinCount="100000" sqref="EO2038" name="Rango2_22_29"/>
    <protectedRange algorithmName="SHA-512" hashValue="XZw03RosI/l0z9FxmTtF29EdZ7P+4+ybhqoaAAUmURojSR5XbGfjC4f2i8gMqfY+RI9JvfdCA6PSh9TduXfUxA==" saltValue="5TPtLq2WoiRSae/yaDPnTw==" spinCount="100000" sqref="ES2038:ET2038" name="Rango2_99_20_31"/>
    <protectedRange algorithmName="SHA-512" hashValue="XZw03RosI/l0z9FxmTtF29EdZ7P+4+ybhqoaAAUmURojSR5XbGfjC4f2i8gMqfY+RI9JvfdCA6PSh9TduXfUxA==" saltValue="5TPtLq2WoiRSae/yaDPnTw==" spinCount="100000" sqref="EW2038:EX2038" name="Rango2_99_22_31"/>
    <protectedRange algorithmName="SHA-512" hashValue="9+DNppQbWrLYYUMoJ+lyQctV2bX3Vq9kZnegLbpjTLP49It2ovUbcartuoQTeXgP+TGpY//7mDH/UQlFCKDGiA==" saltValue="KUnni6YEm00anzSSvyLqQA==" spinCount="100000" sqref="FD2038" name="Rango2_26_30"/>
    <protectedRange algorithmName="SHA-512" hashValue="XZw03RosI/l0z9FxmTtF29EdZ7P+4+ybhqoaAAUmURojSR5XbGfjC4f2i8gMqfY+RI9JvfdCA6PSh9TduXfUxA==" saltValue="5TPtLq2WoiRSae/yaDPnTw==" spinCount="100000" sqref="FG2038" name="Rango2_99_23_34"/>
    <protectedRange algorithmName="SHA-512" hashValue="9+DNppQbWrLYYUMoJ+lyQctV2bX3Vq9kZnegLbpjTLP49It2ovUbcartuoQTeXgP+TGpY//7mDH/UQlFCKDGiA==" saltValue="KUnni6YEm00anzSSvyLqQA==" spinCount="100000" sqref="FI2038" name="Rango2_35_31"/>
    <protectedRange algorithmName="SHA-512" hashValue="XZw03RosI/l0z9FxmTtF29EdZ7P+4+ybhqoaAAUmURojSR5XbGfjC4f2i8gMqfY+RI9JvfdCA6PSh9TduXfUxA==" saltValue="5TPtLq2WoiRSae/yaDPnTw==" spinCount="100000" sqref="FR2038:FS2038" name="Rango2_99_27_33"/>
    <protectedRange algorithmName="SHA-512" hashValue="XZw03RosI/l0z9FxmTtF29EdZ7P+4+ybhqoaAAUmURojSR5XbGfjC4f2i8gMqfY+RI9JvfdCA6PSh9TduXfUxA==" saltValue="5TPtLq2WoiRSae/yaDPnTw==" spinCount="100000" sqref="FV2038" name="Rango2_99_29_30"/>
    <protectedRange algorithmName="SHA-512" hashValue="XZw03RosI/l0z9FxmTtF29EdZ7P+4+ybhqoaAAUmURojSR5XbGfjC4f2i8gMqfY+RI9JvfdCA6PSh9TduXfUxA==" saltValue="5TPtLq2WoiRSae/yaDPnTw==" spinCount="100000" sqref="FX2038:FY2038" name="Rango2_99_31_30"/>
    <protectedRange algorithmName="SHA-512" hashValue="Umj9+5Ys20VQPxBFtc6qE5LtKKSgPKwit+B8dd4XnEUaLfBM2ozpkEC4YxwK0SbBiAHDDex+pY+LomQ0lyuamQ==" saltValue="N2/MCRws+mmA+NXw0axolg==" spinCount="100000" sqref="FZ2038" name="Rango2_31_2_2_31"/>
    <protectedRange algorithmName="SHA-512" hashValue="Umj9+5Ys20VQPxBFtc6qE5LtKKSgPKwit+B8dd4XnEUaLfBM2ozpkEC4YxwK0SbBiAHDDex+pY+LomQ0lyuamQ==" saltValue="N2/MCRws+mmA+NXw0axolg==" spinCount="100000" sqref="GC2038" name="Rango2_31_2_4_29"/>
    <protectedRange algorithmName="SHA-512" hashValue="Rgskw+AQdeJ5qbJdarzTa3SCkJfDGziy0Uan5N0F3IWn/H3Z/e+VcB56R7Nes7MPxNHewNP1sSSucVjz3iTLeA==" saltValue="qKZH3DnwaZHBzy3cBZo1qQ==" spinCount="100000" sqref="GG2038" name="Rango2_31_28_1_31"/>
    <protectedRange algorithmName="SHA-512" hashValue="Umj9+5Ys20VQPxBFtc6qE5LtKKSgPKwit+B8dd4XnEUaLfBM2ozpkEC4YxwK0SbBiAHDDex+pY+LomQ0lyuamQ==" saltValue="N2/MCRws+mmA+NXw0axolg==" spinCount="100000" sqref="GF2038" name="Rango2_31_2_5_28"/>
    <protectedRange algorithmName="SHA-512" hashValue="Umj9+5Ys20VQPxBFtc6qE5LtKKSgPKwit+B8dd4XnEUaLfBM2ozpkEC4YxwK0SbBiAHDDex+pY+LomQ0lyuamQ==" saltValue="N2/MCRws+mmA+NXw0axolg==" spinCount="100000" sqref="GK2038 GI2038 GM2038" name="Rango2_31_2_6_28"/>
    <protectedRange algorithmName="SHA-512" hashValue="XZw03RosI/l0z9FxmTtF29EdZ7P+4+ybhqoaAAUmURojSR5XbGfjC4f2i8gMqfY+RI9JvfdCA6PSh9TduXfUxA==" saltValue="5TPtLq2WoiRSae/yaDPnTw==" spinCount="100000" sqref="GP2038 GN2038 GL2038" name="Rango2_99_36_33"/>
    <protectedRange algorithmName="SHA-512" hashValue="EEHzbvEYwO1eufllBljOz0uf9BJ2ENtvOScQ7IsS321QhYbwKn7qhHKKP8cKj02rTDvVRMWvwQ1ZP0mZWsBprQ==" saltValue="CjXqBRFbKezlWOFV37MnDQ==" spinCount="100000" sqref="GR2038:GS2038" name="Rango2_30_2_2_32"/>
    <protectedRange algorithmName="SHA-512" hashValue="EEHzbvEYwO1eufllBljOz0uf9BJ2ENtvOScQ7IsS321QhYbwKn7qhHKKP8cKj02rTDvVRMWvwQ1ZP0mZWsBprQ==" saltValue="CjXqBRFbKezlWOFV37MnDQ==" spinCount="100000" sqref="GX2038" name="Rango2_30_2_3_30"/>
    <protectedRange algorithmName="SHA-512" hashValue="XZw03RosI/l0z9FxmTtF29EdZ7P+4+ybhqoaAAUmURojSR5XbGfjC4f2i8gMqfY+RI9JvfdCA6PSh9TduXfUxA==" saltValue="5TPtLq2WoiRSae/yaDPnTw==" spinCount="100000" sqref="GZ2038:HA2038" name="Rango2_99_39_28"/>
    <protectedRange algorithmName="SHA-512" hashValue="XZw03RosI/l0z9FxmTtF29EdZ7P+4+ybhqoaAAUmURojSR5XbGfjC4f2i8gMqfY+RI9JvfdCA6PSh9TduXfUxA==" saltValue="5TPtLq2WoiRSae/yaDPnTw==" spinCount="100000" sqref="HK2038" name="Rango2_99_40_32"/>
    <protectedRange algorithmName="SHA-512" hashValue="9+DNppQbWrLYYUMoJ+lyQctV2bX3Vq9kZnegLbpjTLP49It2ovUbcartuoQTeXgP+TGpY//7mDH/UQlFCKDGiA==" saltValue="KUnni6YEm00anzSSvyLqQA==" spinCount="100000" sqref="HE2038:HJ2038" name="Rango2_39_34"/>
    <protectedRange algorithmName="SHA-512" hashValue="XZw03RosI/l0z9FxmTtF29EdZ7P+4+ybhqoaAAUmURojSR5XbGfjC4f2i8gMqfY+RI9JvfdCA6PSh9TduXfUxA==" saltValue="5TPtLq2WoiRSae/yaDPnTw==" spinCount="100000" sqref="IC2038 HV2038:IA2038" name="Rango2_99_41_29"/>
    <protectedRange algorithmName="SHA-512" hashValue="9+DNppQbWrLYYUMoJ+lyQctV2bX3Vq9kZnegLbpjTLP49It2ovUbcartuoQTeXgP+TGpY//7mDH/UQlFCKDGiA==" saltValue="KUnni6YEm00anzSSvyLqQA==" spinCount="100000" sqref="HT2038:HU2038" name="Rango2_40_32"/>
    <protectedRange algorithmName="SHA-512" hashValue="XZw03RosI/l0z9FxmTtF29EdZ7P+4+ybhqoaAAUmURojSR5XbGfjC4f2i8gMqfY+RI9JvfdCA6PSh9TduXfUxA==" saltValue="5TPtLq2WoiRSae/yaDPnTw==" spinCount="100000" sqref="IM2038:IN2038" name="Rango2_99_79_21"/>
    <protectedRange algorithmName="SHA-512" hashValue="XZw03RosI/l0z9FxmTtF29EdZ7P+4+ybhqoaAAUmURojSR5XbGfjC4f2i8gMqfY+RI9JvfdCA6PSh9TduXfUxA==" saltValue="5TPtLq2WoiRSae/yaDPnTw==" spinCount="100000" sqref="IP2038" name="Rango2_99_80_39"/>
    <protectedRange algorithmName="SHA-512" hashValue="XZw03RosI/l0z9FxmTtF29EdZ7P+4+ybhqoaAAUmURojSR5XbGfjC4f2i8gMqfY+RI9JvfdCA6PSh9TduXfUxA==" saltValue="5TPtLq2WoiRSae/yaDPnTw==" spinCount="100000" sqref="EB2039:EK2039" name="Rango2_99_18_35"/>
    <protectedRange algorithmName="SHA-512" hashValue="9+DNppQbWrLYYUMoJ+lyQctV2bX3Vq9kZnegLbpjTLP49It2ovUbcartuoQTeXgP+TGpY//7mDH/UQlFCKDGiA==" saltValue="KUnni6YEm00anzSSvyLqQA==" spinCount="100000" sqref="EO2039" name="Rango2_22_30"/>
    <protectedRange algorithmName="SHA-512" hashValue="XZw03RosI/l0z9FxmTtF29EdZ7P+4+ybhqoaAAUmURojSR5XbGfjC4f2i8gMqfY+RI9JvfdCA6PSh9TduXfUxA==" saltValue="5TPtLq2WoiRSae/yaDPnTw==" spinCount="100000" sqref="ES2039:ET2039" name="Rango2_99_20_32"/>
    <protectedRange algorithmName="SHA-512" hashValue="XZw03RosI/l0z9FxmTtF29EdZ7P+4+ybhqoaAAUmURojSR5XbGfjC4f2i8gMqfY+RI9JvfdCA6PSh9TduXfUxA==" saltValue="5TPtLq2WoiRSae/yaDPnTw==" spinCount="100000" sqref="EW2039:EX2039" name="Rango2_99_22_32"/>
    <protectedRange algorithmName="SHA-512" hashValue="9+DNppQbWrLYYUMoJ+lyQctV2bX3Vq9kZnegLbpjTLP49It2ovUbcartuoQTeXgP+TGpY//7mDH/UQlFCKDGiA==" saltValue="KUnni6YEm00anzSSvyLqQA==" spinCount="100000" sqref="FD2039" name="Rango2_26_31"/>
    <protectedRange algorithmName="SHA-512" hashValue="XZw03RosI/l0z9FxmTtF29EdZ7P+4+ybhqoaAAUmURojSR5XbGfjC4f2i8gMqfY+RI9JvfdCA6PSh9TduXfUxA==" saltValue="5TPtLq2WoiRSae/yaDPnTw==" spinCount="100000" sqref="FG2039" name="Rango2_99_23_35"/>
    <protectedRange algorithmName="SHA-512" hashValue="9+DNppQbWrLYYUMoJ+lyQctV2bX3Vq9kZnegLbpjTLP49It2ovUbcartuoQTeXgP+TGpY//7mDH/UQlFCKDGiA==" saltValue="KUnni6YEm00anzSSvyLqQA==" spinCount="100000" sqref="FI2039" name="Rango2_35_32"/>
    <protectedRange algorithmName="SHA-512" hashValue="XZw03RosI/l0z9FxmTtF29EdZ7P+4+ybhqoaAAUmURojSR5XbGfjC4f2i8gMqfY+RI9JvfdCA6PSh9TduXfUxA==" saltValue="5TPtLq2WoiRSae/yaDPnTw==" spinCount="100000" sqref="FR2039:FS2039" name="Rango2_99_27_34"/>
    <protectedRange algorithmName="SHA-512" hashValue="XZw03RosI/l0z9FxmTtF29EdZ7P+4+ybhqoaAAUmURojSR5XbGfjC4f2i8gMqfY+RI9JvfdCA6PSh9TduXfUxA==" saltValue="5TPtLq2WoiRSae/yaDPnTw==" spinCount="100000" sqref="FV2039" name="Rango2_99_29_31"/>
    <protectedRange algorithmName="SHA-512" hashValue="XZw03RosI/l0z9FxmTtF29EdZ7P+4+ybhqoaAAUmURojSR5XbGfjC4f2i8gMqfY+RI9JvfdCA6PSh9TduXfUxA==" saltValue="5TPtLq2WoiRSae/yaDPnTw==" spinCount="100000" sqref="FX2039:FY2039" name="Rango2_99_31_31"/>
    <protectedRange algorithmName="SHA-512" hashValue="Umj9+5Ys20VQPxBFtc6qE5LtKKSgPKwit+B8dd4XnEUaLfBM2ozpkEC4YxwK0SbBiAHDDex+pY+LomQ0lyuamQ==" saltValue="N2/MCRws+mmA+NXw0axolg==" spinCount="100000" sqref="FZ2039" name="Rango2_31_2_2_32"/>
    <protectedRange algorithmName="SHA-512" hashValue="Rgskw+AQdeJ5qbJdarzTa3SCkJfDGziy0Uan5N0F3IWn/H3Z/e+VcB56R7Nes7MPxNHewNP1sSSucVjz3iTLeA==" saltValue="qKZH3DnwaZHBzy3cBZo1qQ==" spinCount="100000" sqref="GG2039" name="Rango2_31_28_1_32"/>
    <protectedRange algorithmName="SHA-512" hashValue="Umj9+5Ys20VQPxBFtc6qE5LtKKSgPKwit+B8dd4XnEUaLfBM2ozpkEC4YxwK0SbBiAHDDex+pY+LomQ0lyuamQ==" saltValue="N2/MCRws+mmA+NXw0axolg==" spinCount="100000" sqref="GF2039" name="Rango2_31_2_5_29"/>
    <protectedRange algorithmName="SHA-512" hashValue="Umj9+5Ys20VQPxBFtc6qE5LtKKSgPKwit+B8dd4XnEUaLfBM2ozpkEC4YxwK0SbBiAHDDex+pY+LomQ0lyuamQ==" saltValue="N2/MCRws+mmA+NXw0axolg==" spinCount="100000" sqref="GK2039 GI2039 GM2039" name="Rango2_31_2_6_29"/>
    <protectedRange algorithmName="SHA-512" hashValue="XZw03RosI/l0z9FxmTtF29EdZ7P+4+ybhqoaAAUmURojSR5XbGfjC4f2i8gMqfY+RI9JvfdCA6PSh9TduXfUxA==" saltValue="5TPtLq2WoiRSae/yaDPnTw==" spinCount="100000" sqref="GP2039 GN2039 GL2039" name="Rango2_99_36_34"/>
    <protectedRange algorithmName="SHA-512" hashValue="EEHzbvEYwO1eufllBljOz0uf9BJ2ENtvOScQ7IsS321QhYbwKn7qhHKKP8cKj02rTDvVRMWvwQ1ZP0mZWsBprQ==" saltValue="CjXqBRFbKezlWOFV37MnDQ==" spinCount="100000" sqref="GR2039:GS2039" name="Rango2_30_2_2_33"/>
    <protectedRange algorithmName="SHA-512" hashValue="EEHzbvEYwO1eufllBljOz0uf9BJ2ENtvOScQ7IsS321QhYbwKn7qhHKKP8cKj02rTDvVRMWvwQ1ZP0mZWsBprQ==" saltValue="CjXqBRFbKezlWOFV37MnDQ==" spinCount="100000" sqref="GX2039" name="Rango2_30_2_3_31"/>
    <protectedRange algorithmName="SHA-512" hashValue="XZw03RosI/l0z9FxmTtF29EdZ7P+4+ybhqoaAAUmURojSR5XbGfjC4f2i8gMqfY+RI9JvfdCA6PSh9TduXfUxA==" saltValue="5TPtLq2WoiRSae/yaDPnTw==" spinCount="100000" sqref="GZ2039:HA2039" name="Rango2_99_39_29"/>
    <protectedRange algorithmName="SHA-512" hashValue="XZw03RosI/l0z9FxmTtF29EdZ7P+4+ybhqoaAAUmURojSR5XbGfjC4f2i8gMqfY+RI9JvfdCA6PSh9TduXfUxA==" saltValue="5TPtLq2WoiRSae/yaDPnTw==" spinCount="100000" sqref="HK2039" name="Rango2_99_40_33"/>
    <protectedRange algorithmName="SHA-512" hashValue="9+DNppQbWrLYYUMoJ+lyQctV2bX3Vq9kZnegLbpjTLP49It2ovUbcartuoQTeXgP+TGpY//7mDH/UQlFCKDGiA==" saltValue="KUnni6YEm00anzSSvyLqQA==" spinCount="100000" sqref="HE2039:HJ2039" name="Rango2_39_35"/>
    <protectedRange algorithmName="SHA-512" hashValue="XZw03RosI/l0z9FxmTtF29EdZ7P+4+ybhqoaAAUmURojSR5XbGfjC4f2i8gMqfY+RI9JvfdCA6PSh9TduXfUxA==" saltValue="5TPtLq2WoiRSae/yaDPnTw==" spinCount="100000" sqref="IC2039 HV2039:IA2039" name="Rango2_99_41_30"/>
    <protectedRange algorithmName="SHA-512" hashValue="9+DNppQbWrLYYUMoJ+lyQctV2bX3Vq9kZnegLbpjTLP49It2ovUbcartuoQTeXgP+TGpY//7mDH/UQlFCKDGiA==" saltValue="KUnni6YEm00anzSSvyLqQA==" spinCount="100000" sqref="HT2039:HU2039" name="Rango2_40_33"/>
    <protectedRange algorithmName="SHA-512" hashValue="XZw03RosI/l0z9FxmTtF29EdZ7P+4+ybhqoaAAUmURojSR5XbGfjC4f2i8gMqfY+RI9JvfdCA6PSh9TduXfUxA==" saltValue="5TPtLq2WoiRSae/yaDPnTw==" spinCount="100000" sqref="IM2039:IN2039" name="Rango2_99_79_22"/>
    <protectedRange algorithmName="SHA-512" hashValue="XZw03RosI/l0z9FxmTtF29EdZ7P+4+ybhqoaAAUmURojSR5XbGfjC4f2i8gMqfY+RI9JvfdCA6PSh9TduXfUxA==" saltValue="5TPtLq2WoiRSae/yaDPnTw==" spinCount="100000" sqref="IP2039" name="Rango2_99_80_40"/>
    <protectedRange algorithmName="SHA-512" hashValue="XZw03RosI/l0z9FxmTtF29EdZ7P+4+ybhqoaAAUmURojSR5XbGfjC4f2i8gMqfY+RI9JvfdCA6PSh9TduXfUxA==" saltValue="5TPtLq2WoiRSae/yaDPnTw==" spinCount="100000" sqref="EB2040:EK2040" name="Rango2_99_18_36"/>
    <protectedRange algorithmName="SHA-512" hashValue="9+DNppQbWrLYYUMoJ+lyQctV2bX3Vq9kZnegLbpjTLP49It2ovUbcartuoQTeXgP+TGpY//7mDH/UQlFCKDGiA==" saltValue="KUnni6YEm00anzSSvyLqQA==" spinCount="100000" sqref="EO2040" name="Rango2_22_31"/>
    <protectedRange algorithmName="SHA-512" hashValue="XZw03RosI/l0z9FxmTtF29EdZ7P+4+ybhqoaAAUmURojSR5XbGfjC4f2i8gMqfY+RI9JvfdCA6PSh9TduXfUxA==" saltValue="5TPtLq2WoiRSae/yaDPnTw==" spinCount="100000" sqref="ES2040:ET2040" name="Rango2_99_20_33"/>
    <protectedRange algorithmName="SHA-512" hashValue="XZw03RosI/l0z9FxmTtF29EdZ7P+4+ybhqoaAAUmURojSR5XbGfjC4f2i8gMqfY+RI9JvfdCA6PSh9TduXfUxA==" saltValue="5TPtLq2WoiRSae/yaDPnTw==" spinCount="100000" sqref="EW2040:EX2040" name="Rango2_99_22_33"/>
    <protectedRange algorithmName="SHA-512" hashValue="9+DNppQbWrLYYUMoJ+lyQctV2bX3Vq9kZnegLbpjTLP49It2ovUbcartuoQTeXgP+TGpY//7mDH/UQlFCKDGiA==" saltValue="KUnni6YEm00anzSSvyLqQA==" spinCount="100000" sqref="FD2040" name="Rango2_26_32"/>
    <protectedRange algorithmName="SHA-512" hashValue="XZw03RosI/l0z9FxmTtF29EdZ7P+4+ybhqoaAAUmURojSR5XbGfjC4f2i8gMqfY+RI9JvfdCA6PSh9TduXfUxA==" saltValue="5TPtLq2WoiRSae/yaDPnTw==" spinCount="100000" sqref="FG2040" name="Rango2_99_23_36"/>
    <protectedRange algorithmName="SHA-512" hashValue="9+DNppQbWrLYYUMoJ+lyQctV2bX3Vq9kZnegLbpjTLP49It2ovUbcartuoQTeXgP+TGpY//7mDH/UQlFCKDGiA==" saltValue="KUnni6YEm00anzSSvyLqQA==" spinCount="100000" sqref="FI2040" name="Rango2_35_33"/>
    <protectedRange algorithmName="SHA-512" hashValue="XZw03RosI/l0z9FxmTtF29EdZ7P+4+ybhqoaAAUmURojSR5XbGfjC4f2i8gMqfY+RI9JvfdCA6PSh9TduXfUxA==" saltValue="5TPtLq2WoiRSae/yaDPnTw==" spinCount="100000" sqref="FR2040:FS2040" name="Rango2_99_27_35"/>
    <protectedRange algorithmName="SHA-512" hashValue="XZw03RosI/l0z9FxmTtF29EdZ7P+4+ybhqoaAAUmURojSR5XbGfjC4f2i8gMqfY+RI9JvfdCA6PSh9TduXfUxA==" saltValue="5TPtLq2WoiRSae/yaDPnTw==" spinCount="100000" sqref="FV2040" name="Rango2_99_29_32"/>
    <protectedRange algorithmName="SHA-512" hashValue="XZw03RosI/l0z9FxmTtF29EdZ7P+4+ybhqoaAAUmURojSR5XbGfjC4f2i8gMqfY+RI9JvfdCA6PSh9TduXfUxA==" saltValue="5TPtLq2WoiRSae/yaDPnTw==" spinCount="100000" sqref="FX2040:FY2040" name="Rango2_99_31_32"/>
    <protectedRange algorithmName="SHA-512" hashValue="Umj9+5Ys20VQPxBFtc6qE5LtKKSgPKwit+B8dd4XnEUaLfBM2ozpkEC4YxwK0SbBiAHDDex+pY+LomQ0lyuamQ==" saltValue="N2/MCRws+mmA+NXw0axolg==" spinCount="100000" sqref="FZ2040" name="Rango2_31_2_2_33"/>
    <protectedRange algorithmName="SHA-512" hashValue="Umj9+5Ys20VQPxBFtc6qE5LtKKSgPKwit+B8dd4XnEUaLfBM2ozpkEC4YxwK0SbBiAHDDex+pY+LomQ0lyuamQ==" saltValue="N2/MCRws+mmA+NXw0axolg==" spinCount="100000" sqref="GC2040" name="Rango2_31_2_4_31"/>
    <protectedRange algorithmName="SHA-512" hashValue="Rgskw+AQdeJ5qbJdarzTa3SCkJfDGziy0Uan5N0F3IWn/H3Z/e+VcB56R7Nes7MPxNHewNP1sSSucVjz3iTLeA==" saltValue="qKZH3DnwaZHBzy3cBZo1qQ==" spinCount="100000" sqref="GG2040" name="Rango2_31_28_1_33"/>
    <protectedRange algorithmName="SHA-512" hashValue="Umj9+5Ys20VQPxBFtc6qE5LtKKSgPKwit+B8dd4XnEUaLfBM2ozpkEC4YxwK0SbBiAHDDex+pY+LomQ0lyuamQ==" saltValue="N2/MCRws+mmA+NXw0axolg==" spinCount="100000" sqref="GF2040" name="Rango2_31_2_5_30"/>
    <protectedRange algorithmName="SHA-512" hashValue="Umj9+5Ys20VQPxBFtc6qE5LtKKSgPKwit+B8dd4XnEUaLfBM2ozpkEC4YxwK0SbBiAHDDex+pY+LomQ0lyuamQ==" saltValue="N2/MCRws+mmA+NXw0axolg==" spinCount="100000" sqref="GK2040 GI2040 GM2040" name="Rango2_31_2_6_30"/>
    <protectedRange algorithmName="SHA-512" hashValue="XZw03RosI/l0z9FxmTtF29EdZ7P+4+ybhqoaAAUmURojSR5XbGfjC4f2i8gMqfY+RI9JvfdCA6PSh9TduXfUxA==" saltValue="5TPtLq2WoiRSae/yaDPnTw==" spinCount="100000" sqref="GP2040 GN2040 GL2040" name="Rango2_99_36_35"/>
    <protectedRange algorithmName="SHA-512" hashValue="EEHzbvEYwO1eufllBljOz0uf9BJ2ENtvOScQ7IsS321QhYbwKn7qhHKKP8cKj02rTDvVRMWvwQ1ZP0mZWsBprQ==" saltValue="CjXqBRFbKezlWOFV37MnDQ==" spinCount="100000" sqref="GR2040:GS2040" name="Rango2_30_2_2_34"/>
    <protectedRange algorithmName="SHA-512" hashValue="EEHzbvEYwO1eufllBljOz0uf9BJ2ENtvOScQ7IsS321QhYbwKn7qhHKKP8cKj02rTDvVRMWvwQ1ZP0mZWsBprQ==" saltValue="CjXqBRFbKezlWOFV37MnDQ==" spinCount="100000" sqref="GX2040" name="Rango2_30_2_3_32"/>
    <protectedRange algorithmName="SHA-512" hashValue="XZw03RosI/l0z9FxmTtF29EdZ7P+4+ybhqoaAAUmURojSR5XbGfjC4f2i8gMqfY+RI9JvfdCA6PSh9TduXfUxA==" saltValue="5TPtLq2WoiRSae/yaDPnTw==" spinCount="100000" sqref="GZ2040:HA2040" name="Rango2_99_39_30"/>
    <protectedRange algorithmName="SHA-512" hashValue="XZw03RosI/l0z9FxmTtF29EdZ7P+4+ybhqoaAAUmURojSR5XbGfjC4f2i8gMqfY+RI9JvfdCA6PSh9TduXfUxA==" saltValue="5TPtLq2WoiRSae/yaDPnTw==" spinCount="100000" sqref="HK2040" name="Rango2_99_40_34"/>
    <protectedRange algorithmName="SHA-512" hashValue="9+DNppQbWrLYYUMoJ+lyQctV2bX3Vq9kZnegLbpjTLP49It2ovUbcartuoQTeXgP+TGpY//7mDH/UQlFCKDGiA==" saltValue="KUnni6YEm00anzSSvyLqQA==" spinCount="100000" sqref="HE2040:HJ2040" name="Rango2_39_36"/>
    <protectedRange algorithmName="SHA-512" hashValue="XZw03RosI/l0z9FxmTtF29EdZ7P+4+ybhqoaAAUmURojSR5XbGfjC4f2i8gMqfY+RI9JvfdCA6PSh9TduXfUxA==" saltValue="5TPtLq2WoiRSae/yaDPnTw==" spinCount="100000" sqref="IC2040 HV2040:IA2040" name="Rango2_99_41_31"/>
    <protectedRange algorithmName="SHA-512" hashValue="9+DNppQbWrLYYUMoJ+lyQctV2bX3Vq9kZnegLbpjTLP49It2ovUbcartuoQTeXgP+TGpY//7mDH/UQlFCKDGiA==" saltValue="KUnni6YEm00anzSSvyLqQA==" spinCount="100000" sqref="HT2040:HU2040" name="Rango2_40_34"/>
    <protectedRange algorithmName="SHA-512" hashValue="XZw03RosI/l0z9FxmTtF29EdZ7P+4+ybhqoaAAUmURojSR5XbGfjC4f2i8gMqfY+RI9JvfdCA6PSh9TduXfUxA==" saltValue="5TPtLq2WoiRSae/yaDPnTw==" spinCount="100000" sqref="IM2040:IN2040" name="Rango2_99_79_23"/>
    <protectedRange algorithmName="SHA-512" hashValue="XZw03RosI/l0z9FxmTtF29EdZ7P+4+ybhqoaAAUmURojSR5XbGfjC4f2i8gMqfY+RI9JvfdCA6PSh9TduXfUxA==" saltValue="5TPtLq2WoiRSae/yaDPnTw==" spinCount="100000" sqref="IP2040" name="Rango2_99_80_41"/>
    <protectedRange algorithmName="SHA-512" hashValue="XZw03RosI/l0z9FxmTtF29EdZ7P+4+ybhqoaAAUmURojSR5XbGfjC4f2i8gMqfY+RI9JvfdCA6PSh9TduXfUxA==" saltValue="5TPtLq2WoiRSae/yaDPnTw==" spinCount="100000" sqref="EB2041:EK2041" name="Rango2_99_18_37"/>
    <protectedRange algorithmName="SHA-512" hashValue="9+DNppQbWrLYYUMoJ+lyQctV2bX3Vq9kZnegLbpjTLP49It2ovUbcartuoQTeXgP+TGpY//7mDH/UQlFCKDGiA==" saltValue="KUnni6YEm00anzSSvyLqQA==" spinCount="100000" sqref="EO2041" name="Rango2_22_32"/>
    <protectedRange algorithmName="SHA-512" hashValue="XZw03RosI/l0z9FxmTtF29EdZ7P+4+ybhqoaAAUmURojSR5XbGfjC4f2i8gMqfY+RI9JvfdCA6PSh9TduXfUxA==" saltValue="5TPtLq2WoiRSae/yaDPnTw==" spinCount="100000" sqref="ES2041:ET2041" name="Rango2_99_20_34"/>
    <protectedRange algorithmName="SHA-512" hashValue="XZw03RosI/l0z9FxmTtF29EdZ7P+4+ybhqoaAAUmURojSR5XbGfjC4f2i8gMqfY+RI9JvfdCA6PSh9TduXfUxA==" saltValue="5TPtLq2WoiRSae/yaDPnTw==" spinCount="100000" sqref="EW2041:EX2041" name="Rango2_99_22_34"/>
    <protectedRange algorithmName="SHA-512" hashValue="9+DNppQbWrLYYUMoJ+lyQctV2bX3Vq9kZnegLbpjTLP49It2ovUbcartuoQTeXgP+TGpY//7mDH/UQlFCKDGiA==" saltValue="KUnni6YEm00anzSSvyLqQA==" spinCount="100000" sqref="FD2041" name="Rango2_26_33"/>
    <protectedRange algorithmName="SHA-512" hashValue="XZw03RosI/l0z9FxmTtF29EdZ7P+4+ybhqoaAAUmURojSR5XbGfjC4f2i8gMqfY+RI9JvfdCA6PSh9TduXfUxA==" saltValue="5TPtLq2WoiRSae/yaDPnTw==" spinCount="100000" sqref="FG2041" name="Rango2_99_23_37"/>
    <protectedRange algorithmName="SHA-512" hashValue="9+DNppQbWrLYYUMoJ+lyQctV2bX3Vq9kZnegLbpjTLP49It2ovUbcartuoQTeXgP+TGpY//7mDH/UQlFCKDGiA==" saltValue="KUnni6YEm00anzSSvyLqQA==" spinCount="100000" sqref="FI2041" name="Rango2_35_34"/>
    <protectedRange algorithmName="SHA-512" hashValue="XZw03RosI/l0z9FxmTtF29EdZ7P+4+ybhqoaAAUmURojSR5XbGfjC4f2i8gMqfY+RI9JvfdCA6PSh9TduXfUxA==" saltValue="5TPtLq2WoiRSae/yaDPnTw==" spinCount="100000" sqref="FR2041:FS2041" name="Rango2_99_27_36"/>
    <protectedRange algorithmName="SHA-512" hashValue="XZw03RosI/l0z9FxmTtF29EdZ7P+4+ybhqoaAAUmURojSR5XbGfjC4f2i8gMqfY+RI9JvfdCA6PSh9TduXfUxA==" saltValue="5TPtLq2WoiRSae/yaDPnTw==" spinCount="100000" sqref="FV2041" name="Rango2_99_29_33"/>
    <protectedRange algorithmName="SHA-512" hashValue="XZw03RosI/l0z9FxmTtF29EdZ7P+4+ybhqoaAAUmURojSR5XbGfjC4f2i8gMqfY+RI9JvfdCA6PSh9TduXfUxA==" saltValue="5TPtLq2WoiRSae/yaDPnTw==" spinCount="100000" sqref="FX2041:FY2041" name="Rango2_99_31_33"/>
    <protectedRange algorithmName="SHA-512" hashValue="Umj9+5Ys20VQPxBFtc6qE5LtKKSgPKwit+B8dd4XnEUaLfBM2ozpkEC4YxwK0SbBiAHDDex+pY+LomQ0lyuamQ==" saltValue="N2/MCRws+mmA+NXw0axolg==" spinCount="100000" sqref="FZ2041" name="Rango2_31_2_2_34"/>
    <protectedRange algorithmName="SHA-512" hashValue="Rgskw+AQdeJ5qbJdarzTa3SCkJfDGziy0Uan5N0F3IWn/H3Z/e+VcB56R7Nes7MPxNHewNP1sSSucVjz3iTLeA==" saltValue="qKZH3DnwaZHBzy3cBZo1qQ==" spinCount="100000" sqref="GG2041" name="Rango2_31_28_1_34"/>
    <protectedRange algorithmName="SHA-512" hashValue="Umj9+5Ys20VQPxBFtc6qE5LtKKSgPKwit+B8dd4XnEUaLfBM2ozpkEC4YxwK0SbBiAHDDex+pY+LomQ0lyuamQ==" saltValue="N2/MCRws+mmA+NXw0axolg==" spinCount="100000" sqref="GF2041" name="Rango2_31_2_5_31"/>
    <protectedRange algorithmName="SHA-512" hashValue="Umj9+5Ys20VQPxBFtc6qE5LtKKSgPKwit+B8dd4XnEUaLfBM2ozpkEC4YxwK0SbBiAHDDex+pY+LomQ0lyuamQ==" saltValue="N2/MCRws+mmA+NXw0axolg==" spinCount="100000" sqref="GK2041 GI2041 GM2041" name="Rango2_31_2_6_31"/>
    <protectedRange algorithmName="SHA-512" hashValue="XZw03RosI/l0z9FxmTtF29EdZ7P+4+ybhqoaAAUmURojSR5XbGfjC4f2i8gMqfY+RI9JvfdCA6PSh9TduXfUxA==" saltValue="5TPtLq2WoiRSae/yaDPnTw==" spinCount="100000" sqref="GP2041 GN2041 GL2041" name="Rango2_99_36_36"/>
    <protectedRange algorithmName="SHA-512" hashValue="EEHzbvEYwO1eufllBljOz0uf9BJ2ENtvOScQ7IsS321QhYbwKn7qhHKKP8cKj02rTDvVRMWvwQ1ZP0mZWsBprQ==" saltValue="CjXqBRFbKezlWOFV37MnDQ==" spinCount="100000" sqref="GR2041:GS2041" name="Rango2_30_2_2_35"/>
    <protectedRange algorithmName="SHA-512" hashValue="EEHzbvEYwO1eufllBljOz0uf9BJ2ENtvOScQ7IsS321QhYbwKn7qhHKKP8cKj02rTDvVRMWvwQ1ZP0mZWsBprQ==" saltValue="CjXqBRFbKezlWOFV37MnDQ==" spinCount="100000" sqref="GX2041" name="Rango2_30_2_3_33"/>
    <protectedRange algorithmName="SHA-512" hashValue="XZw03RosI/l0z9FxmTtF29EdZ7P+4+ybhqoaAAUmURojSR5XbGfjC4f2i8gMqfY+RI9JvfdCA6PSh9TduXfUxA==" saltValue="5TPtLq2WoiRSae/yaDPnTw==" spinCount="100000" sqref="GZ2041:HA2041" name="Rango2_99_39_31"/>
    <protectedRange algorithmName="SHA-512" hashValue="XZw03RosI/l0z9FxmTtF29EdZ7P+4+ybhqoaAAUmURojSR5XbGfjC4f2i8gMqfY+RI9JvfdCA6PSh9TduXfUxA==" saltValue="5TPtLq2WoiRSae/yaDPnTw==" spinCount="100000" sqref="HK2041" name="Rango2_99_40_35"/>
    <protectedRange algorithmName="SHA-512" hashValue="9+DNppQbWrLYYUMoJ+lyQctV2bX3Vq9kZnegLbpjTLP49It2ovUbcartuoQTeXgP+TGpY//7mDH/UQlFCKDGiA==" saltValue="KUnni6YEm00anzSSvyLqQA==" spinCount="100000" sqref="HE2041:HJ2041" name="Rango2_39_37"/>
    <protectedRange algorithmName="SHA-512" hashValue="XZw03RosI/l0z9FxmTtF29EdZ7P+4+ybhqoaAAUmURojSR5XbGfjC4f2i8gMqfY+RI9JvfdCA6PSh9TduXfUxA==" saltValue="5TPtLq2WoiRSae/yaDPnTw==" spinCount="100000" sqref="IC2041 HV2041:IA2041" name="Rango2_99_41_32"/>
    <protectedRange algorithmName="SHA-512" hashValue="9+DNppQbWrLYYUMoJ+lyQctV2bX3Vq9kZnegLbpjTLP49It2ovUbcartuoQTeXgP+TGpY//7mDH/UQlFCKDGiA==" saltValue="KUnni6YEm00anzSSvyLqQA==" spinCount="100000" sqref="HT2041:HU2041" name="Rango2_40_35"/>
    <protectedRange algorithmName="SHA-512" hashValue="XZw03RosI/l0z9FxmTtF29EdZ7P+4+ybhqoaAAUmURojSR5XbGfjC4f2i8gMqfY+RI9JvfdCA6PSh9TduXfUxA==" saltValue="5TPtLq2WoiRSae/yaDPnTw==" spinCount="100000" sqref="IM2041:IN2041" name="Rango2_99_79_24"/>
    <protectedRange algorithmName="SHA-512" hashValue="XZw03RosI/l0z9FxmTtF29EdZ7P+4+ybhqoaAAUmURojSR5XbGfjC4f2i8gMqfY+RI9JvfdCA6PSh9TduXfUxA==" saltValue="5TPtLq2WoiRSae/yaDPnTw==" spinCount="100000" sqref="IP2041" name="Rango2_99_80_42"/>
    <protectedRange algorithmName="SHA-512" hashValue="XZw03RosI/l0z9FxmTtF29EdZ7P+4+ybhqoaAAUmURojSR5XbGfjC4f2i8gMqfY+RI9JvfdCA6PSh9TduXfUxA==" saltValue="5TPtLq2WoiRSae/yaDPnTw==" spinCount="100000" sqref="EB2042:EK2043" name="Rango2_99_18_38"/>
    <protectedRange algorithmName="SHA-512" hashValue="9+DNppQbWrLYYUMoJ+lyQctV2bX3Vq9kZnegLbpjTLP49It2ovUbcartuoQTeXgP+TGpY//7mDH/UQlFCKDGiA==" saltValue="KUnni6YEm00anzSSvyLqQA==" spinCount="100000" sqref="EO2042:EO2043" name="Rango2_22_33"/>
    <protectedRange algorithmName="SHA-512" hashValue="XZw03RosI/l0z9FxmTtF29EdZ7P+4+ybhqoaAAUmURojSR5XbGfjC4f2i8gMqfY+RI9JvfdCA6PSh9TduXfUxA==" saltValue="5TPtLq2WoiRSae/yaDPnTw==" spinCount="100000" sqref="ES2042:ET2043" name="Rango2_99_20_35"/>
    <protectedRange algorithmName="SHA-512" hashValue="XZw03RosI/l0z9FxmTtF29EdZ7P+4+ybhqoaAAUmURojSR5XbGfjC4f2i8gMqfY+RI9JvfdCA6PSh9TduXfUxA==" saltValue="5TPtLq2WoiRSae/yaDPnTw==" spinCount="100000" sqref="EW2042:EX2043" name="Rango2_99_22_35"/>
    <protectedRange algorithmName="SHA-512" hashValue="9+DNppQbWrLYYUMoJ+lyQctV2bX3Vq9kZnegLbpjTLP49It2ovUbcartuoQTeXgP+TGpY//7mDH/UQlFCKDGiA==" saltValue="KUnni6YEm00anzSSvyLqQA==" spinCount="100000" sqref="FD2042:FD2043" name="Rango2_26_34"/>
    <protectedRange algorithmName="SHA-512" hashValue="XZw03RosI/l0z9FxmTtF29EdZ7P+4+ybhqoaAAUmURojSR5XbGfjC4f2i8gMqfY+RI9JvfdCA6PSh9TduXfUxA==" saltValue="5TPtLq2WoiRSae/yaDPnTw==" spinCount="100000" sqref="FG2042:FG2043" name="Rango2_99_23_38"/>
    <protectedRange algorithmName="SHA-512" hashValue="9+DNppQbWrLYYUMoJ+lyQctV2bX3Vq9kZnegLbpjTLP49It2ovUbcartuoQTeXgP+TGpY//7mDH/UQlFCKDGiA==" saltValue="KUnni6YEm00anzSSvyLqQA==" spinCount="100000" sqref="FI2042:FI2043" name="Rango2_35_35"/>
    <protectedRange algorithmName="SHA-512" hashValue="XZw03RosI/l0z9FxmTtF29EdZ7P+4+ybhqoaAAUmURojSR5XbGfjC4f2i8gMqfY+RI9JvfdCA6PSh9TduXfUxA==" saltValue="5TPtLq2WoiRSae/yaDPnTw==" spinCount="100000" sqref="FR2042:FS2043" name="Rango2_99_27_37"/>
    <protectedRange algorithmName="SHA-512" hashValue="XZw03RosI/l0z9FxmTtF29EdZ7P+4+ybhqoaAAUmURojSR5XbGfjC4f2i8gMqfY+RI9JvfdCA6PSh9TduXfUxA==" saltValue="5TPtLq2WoiRSae/yaDPnTw==" spinCount="100000" sqref="FV2042:FV2043" name="Rango2_99_29_34"/>
    <protectedRange algorithmName="SHA-512" hashValue="XZw03RosI/l0z9FxmTtF29EdZ7P+4+ybhqoaAAUmURojSR5XbGfjC4f2i8gMqfY+RI9JvfdCA6PSh9TduXfUxA==" saltValue="5TPtLq2WoiRSae/yaDPnTw==" spinCount="100000" sqref="FX2042:FY2043" name="Rango2_99_31_34"/>
    <protectedRange algorithmName="SHA-512" hashValue="Umj9+5Ys20VQPxBFtc6qE5LtKKSgPKwit+B8dd4XnEUaLfBM2ozpkEC4YxwK0SbBiAHDDex+pY+LomQ0lyuamQ==" saltValue="N2/MCRws+mmA+NXw0axolg==" spinCount="100000" sqref="FZ2042:FZ2043" name="Rango2_31_2_2_35"/>
    <protectedRange algorithmName="SHA-512" hashValue="Umj9+5Ys20VQPxBFtc6qE5LtKKSgPKwit+B8dd4XnEUaLfBM2ozpkEC4YxwK0SbBiAHDDex+pY+LomQ0lyuamQ==" saltValue="N2/MCRws+mmA+NXw0axolg==" spinCount="100000" sqref="GC2042:GC2043" name="Rango2_31_2_4_33"/>
    <protectedRange algorithmName="SHA-512" hashValue="Rgskw+AQdeJ5qbJdarzTa3SCkJfDGziy0Uan5N0F3IWn/H3Z/e+VcB56R7Nes7MPxNHewNP1sSSucVjz3iTLeA==" saltValue="qKZH3DnwaZHBzy3cBZo1qQ==" spinCount="100000" sqref="GG2042:GG2043" name="Rango2_31_28_1_35"/>
    <protectedRange algorithmName="SHA-512" hashValue="Umj9+5Ys20VQPxBFtc6qE5LtKKSgPKwit+B8dd4XnEUaLfBM2ozpkEC4YxwK0SbBiAHDDex+pY+LomQ0lyuamQ==" saltValue="N2/MCRws+mmA+NXw0axolg==" spinCount="100000" sqref="GF2042:GF2043" name="Rango2_31_2_5_32"/>
    <protectedRange algorithmName="SHA-512" hashValue="Umj9+5Ys20VQPxBFtc6qE5LtKKSgPKwit+B8dd4XnEUaLfBM2ozpkEC4YxwK0SbBiAHDDex+pY+LomQ0lyuamQ==" saltValue="N2/MCRws+mmA+NXw0axolg==" spinCount="100000" sqref="GK2042:GK2043 GI2042:GI2043 GM2042:GM2043" name="Rango2_31_2_6_32"/>
    <protectedRange algorithmName="SHA-512" hashValue="XZw03RosI/l0z9FxmTtF29EdZ7P+4+ybhqoaAAUmURojSR5XbGfjC4f2i8gMqfY+RI9JvfdCA6PSh9TduXfUxA==" saltValue="5TPtLq2WoiRSae/yaDPnTw==" spinCount="100000" sqref="GP2042:GP2043 GN2042:GN2043 GL2042:GL2043" name="Rango2_99_36_37"/>
    <protectedRange algorithmName="SHA-512" hashValue="EEHzbvEYwO1eufllBljOz0uf9BJ2ENtvOScQ7IsS321QhYbwKn7qhHKKP8cKj02rTDvVRMWvwQ1ZP0mZWsBprQ==" saltValue="CjXqBRFbKezlWOFV37MnDQ==" spinCount="100000" sqref="GR2042:GS2043" name="Rango2_30_2_2_36"/>
    <protectedRange algorithmName="SHA-512" hashValue="EEHzbvEYwO1eufllBljOz0uf9BJ2ENtvOScQ7IsS321QhYbwKn7qhHKKP8cKj02rTDvVRMWvwQ1ZP0mZWsBprQ==" saltValue="CjXqBRFbKezlWOFV37MnDQ==" spinCount="100000" sqref="GX2042:GX2043" name="Rango2_30_2_3_34"/>
    <protectedRange algorithmName="SHA-512" hashValue="XZw03RosI/l0z9FxmTtF29EdZ7P+4+ybhqoaAAUmURojSR5XbGfjC4f2i8gMqfY+RI9JvfdCA6PSh9TduXfUxA==" saltValue="5TPtLq2WoiRSae/yaDPnTw==" spinCount="100000" sqref="GZ2042:HA2043" name="Rango2_99_39_32"/>
    <protectedRange algorithmName="SHA-512" hashValue="XZw03RosI/l0z9FxmTtF29EdZ7P+4+ybhqoaAAUmURojSR5XbGfjC4f2i8gMqfY+RI9JvfdCA6PSh9TduXfUxA==" saltValue="5TPtLq2WoiRSae/yaDPnTw==" spinCount="100000" sqref="HK2042:HK2043" name="Rango2_99_40_36"/>
    <protectedRange algorithmName="SHA-512" hashValue="9+DNppQbWrLYYUMoJ+lyQctV2bX3Vq9kZnegLbpjTLP49It2ovUbcartuoQTeXgP+TGpY//7mDH/UQlFCKDGiA==" saltValue="KUnni6YEm00anzSSvyLqQA==" spinCount="100000" sqref="HE2042:HJ2043" name="Rango2_39_38"/>
    <protectedRange algorithmName="SHA-512" hashValue="XZw03RosI/l0z9FxmTtF29EdZ7P+4+ybhqoaAAUmURojSR5XbGfjC4f2i8gMqfY+RI9JvfdCA6PSh9TduXfUxA==" saltValue="5TPtLq2WoiRSae/yaDPnTw==" spinCount="100000" sqref="IC2042:IC2043 HV2042:IA2043" name="Rango2_99_41_33"/>
    <protectedRange algorithmName="SHA-512" hashValue="9+DNppQbWrLYYUMoJ+lyQctV2bX3Vq9kZnegLbpjTLP49It2ovUbcartuoQTeXgP+TGpY//7mDH/UQlFCKDGiA==" saltValue="KUnni6YEm00anzSSvyLqQA==" spinCount="100000" sqref="HT2042:HU2043" name="Rango2_40_36"/>
    <protectedRange algorithmName="SHA-512" hashValue="XZw03RosI/l0z9FxmTtF29EdZ7P+4+ybhqoaAAUmURojSR5XbGfjC4f2i8gMqfY+RI9JvfdCA6PSh9TduXfUxA==" saltValue="5TPtLq2WoiRSae/yaDPnTw==" spinCount="100000" sqref="IM2042:IN2043" name="Rango2_99_79_25"/>
    <protectedRange algorithmName="SHA-512" hashValue="XZw03RosI/l0z9FxmTtF29EdZ7P+4+ybhqoaAAUmURojSR5XbGfjC4f2i8gMqfY+RI9JvfdCA6PSh9TduXfUxA==" saltValue="5TPtLq2WoiRSae/yaDPnTw==" spinCount="100000" sqref="IP2043" name="Rango2_99_80_43"/>
    <protectedRange algorithmName="SHA-512" hashValue="XZw03RosI/l0z9FxmTtF29EdZ7P+4+ybhqoaAAUmURojSR5XbGfjC4f2i8gMqfY+RI9JvfdCA6PSh9TduXfUxA==" saltValue="5TPtLq2WoiRSae/yaDPnTw==" spinCount="100000" sqref="EB2044:EK2045" name="Rango2_99_18_39"/>
    <protectedRange algorithmName="SHA-512" hashValue="9+DNppQbWrLYYUMoJ+lyQctV2bX3Vq9kZnegLbpjTLP49It2ovUbcartuoQTeXgP+TGpY//7mDH/UQlFCKDGiA==" saltValue="KUnni6YEm00anzSSvyLqQA==" spinCount="100000" sqref="EO2044:EO2045" name="Rango2_22_34"/>
    <protectedRange algorithmName="SHA-512" hashValue="XZw03RosI/l0z9FxmTtF29EdZ7P+4+ybhqoaAAUmURojSR5XbGfjC4f2i8gMqfY+RI9JvfdCA6PSh9TduXfUxA==" saltValue="5TPtLq2WoiRSae/yaDPnTw==" spinCount="100000" sqref="ES2044:ET2045" name="Rango2_99_20_36"/>
    <protectedRange algorithmName="SHA-512" hashValue="XZw03RosI/l0z9FxmTtF29EdZ7P+4+ybhqoaAAUmURojSR5XbGfjC4f2i8gMqfY+RI9JvfdCA6PSh9TduXfUxA==" saltValue="5TPtLq2WoiRSae/yaDPnTw==" spinCount="100000" sqref="EW2044:EX2045" name="Rango2_99_22_36"/>
    <protectedRange algorithmName="SHA-512" hashValue="9+DNppQbWrLYYUMoJ+lyQctV2bX3Vq9kZnegLbpjTLP49It2ovUbcartuoQTeXgP+TGpY//7mDH/UQlFCKDGiA==" saltValue="KUnni6YEm00anzSSvyLqQA==" spinCount="100000" sqref="FD2044:FD2045" name="Rango2_26_35"/>
    <protectedRange algorithmName="SHA-512" hashValue="XZw03RosI/l0z9FxmTtF29EdZ7P+4+ybhqoaAAUmURojSR5XbGfjC4f2i8gMqfY+RI9JvfdCA6PSh9TduXfUxA==" saltValue="5TPtLq2WoiRSae/yaDPnTw==" spinCount="100000" sqref="FG2044:FG2045" name="Rango2_99_23_39"/>
    <protectedRange algorithmName="SHA-512" hashValue="9+DNppQbWrLYYUMoJ+lyQctV2bX3Vq9kZnegLbpjTLP49It2ovUbcartuoQTeXgP+TGpY//7mDH/UQlFCKDGiA==" saltValue="KUnni6YEm00anzSSvyLqQA==" spinCount="100000" sqref="FI2044:FI2045" name="Rango2_35_36"/>
    <protectedRange algorithmName="SHA-512" hashValue="XZw03RosI/l0z9FxmTtF29EdZ7P+4+ybhqoaAAUmURojSR5XbGfjC4f2i8gMqfY+RI9JvfdCA6PSh9TduXfUxA==" saltValue="5TPtLq2WoiRSae/yaDPnTw==" spinCount="100000" sqref="FR2044:FS2045" name="Rango2_99_27_38"/>
    <protectedRange algorithmName="SHA-512" hashValue="XZw03RosI/l0z9FxmTtF29EdZ7P+4+ybhqoaAAUmURojSR5XbGfjC4f2i8gMqfY+RI9JvfdCA6PSh9TduXfUxA==" saltValue="5TPtLq2WoiRSae/yaDPnTw==" spinCount="100000" sqref="FV2044:FV2045" name="Rango2_99_29_35"/>
    <protectedRange algorithmName="SHA-512" hashValue="XZw03RosI/l0z9FxmTtF29EdZ7P+4+ybhqoaAAUmURojSR5XbGfjC4f2i8gMqfY+RI9JvfdCA6PSh9TduXfUxA==" saltValue="5TPtLq2WoiRSae/yaDPnTw==" spinCount="100000" sqref="FX2044:FY2045" name="Rango2_99_31_35"/>
    <protectedRange algorithmName="SHA-512" hashValue="Umj9+5Ys20VQPxBFtc6qE5LtKKSgPKwit+B8dd4XnEUaLfBM2ozpkEC4YxwK0SbBiAHDDex+pY+LomQ0lyuamQ==" saltValue="N2/MCRws+mmA+NXw0axolg==" spinCount="100000" sqref="FZ2044:FZ2045" name="Rango2_31_2_2_36"/>
    <protectedRange algorithmName="SHA-512" hashValue="Rgskw+AQdeJ5qbJdarzTa3SCkJfDGziy0Uan5N0F3IWn/H3Z/e+VcB56R7Nes7MPxNHewNP1sSSucVjz3iTLeA==" saltValue="qKZH3DnwaZHBzy3cBZo1qQ==" spinCount="100000" sqref="GG2044:GG2045" name="Rango2_31_28_1_36"/>
    <protectedRange algorithmName="SHA-512" hashValue="Umj9+5Ys20VQPxBFtc6qE5LtKKSgPKwit+B8dd4XnEUaLfBM2ozpkEC4YxwK0SbBiAHDDex+pY+LomQ0lyuamQ==" saltValue="N2/MCRws+mmA+NXw0axolg==" spinCount="100000" sqref="GF2044:GF2045" name="Rango2_31_2_5_33"/>
    <protectedRange algorithmName="SHA-512" hashValue="Umj9+5Ys20VQPxBFtc6qE5LtKKSgPKwit+B8dd4XnEUaLfBM2ozpkEC4YxwK0SbBiAHDDex+pY+LomQ0lyuamQ==" saltValue="N2/MCRws+mmA+NXw0axolg==" spinCount="100000" sqref="GK2044:GK2045 GI2044:GI2045 GM2044:GM2045" name="Rango2_31_2_6_33"/>
    <protectedRange algorithmName="SHA-512" hashValue="XZw03RosI/l0z9FxmTtF29EdZ7P+4+ybhqoaAAUmURojSR5XbGfjC4f2i8gMqfY+RI9JvfdCA6PSh9TduXfUxA==" saltValue="5TPtLq2WoiRSae/yaDPnTw==" spinCount="100000" sqref="GP2044:GP2045 GN2044:GN2045 GL2044:GL2045" name="Rango2_99_36_38"/>
    <protectedRange algorithmName="SHA-512" hashValue="EEHzbvEYwO1eufllBljOz0uf9BJ2ENtvOScQ7IsS321QhYbwKn7qhHKKP8cKj02rTDvVRMWvwQ1ZP0mZWsBprQ==" saltValue="CjXqBRFbKezlWOFV37MnDQ==" spinCount="100000" sqref="GR2044:GS2045" name="Rango2_30_2_2_37"/>
    <protectedRange algorithmName="SHA-512" hashValue="EEHzbvEYwO1eufllBljOz0uf9BJ2ENtvOScQ7IsS321QhYbwKn7qhHKKP8cKj02rTDvVRMWvwQ1ZP0mZWsBprQ==" saltValue="CjXqBRFbKezlWOFV37MnDQ==" spinCount="100000" sqref="GX2044:GX2045" name="Rango2_30_2_3_35"/>
    <protectedRange algorithmName="SHA-512" hashValue="XZw03RosI/l0z9FxmTtF29EdZ7P+4+ybhqoaAAUmURojSR5XbGfjC4f2i8gMqfY+RI9JvfdCA6PSh9TduXfUxA==" saltValue="5TPtLq2WoiRSae/yaDPnTw==" spinCount="100000" sqref="GZ2044:HA2045" name="Rango2_99_39_33"/>
    <protectedRange algorithmName="SHA-512" hashValue="XZw03RosI/l0z9FxmTtF29EdZ7P+4+ybhqoaAAUmURojSR5XbGfjC4f2i8gMqfY+RI9JvfdCA6PSh9TduXfUxA==" saltValue="5TPtLq2WoiRSae/yaDPnTw==" spinCount="100000" sqref="HK2044:HK2045" name="Rango2_99_40_37"/>
    <protectedRange algorithmName="SHA-512" hashValue="9+DNppQbWrLYYUMoJ+lyQctV2bX3Vq9kZnegLbpjTLP49It2ovUbcartuoQTeXgP+TGpY//7mDH/UQlFCKDGiA==" saltValue="KUnni6YEm00anzSSvyLqQA==" spinCount="100000" sqref="HE2044:HJ2045" name="Rango2_39_39"/>
    <protectedRange algorithmName="SHA-512" hashValue="XZw03RosI/l0z9FxmTtF29EdZ7P+4+ybhqoaAAUmURojSR5XbGfjC4f2i8gMqfY+RI9JvfdCA6PSh9TduXfUxA==" saltValue="5TPtLq2WoiRSae/yaDPnTw==" spinCount="100000" sqref="IC2044:IC2045 HV2044:IA2045" name="Rango2_99_41_34"/>
    <protectedRange algorithmName="SHA-512" hashValue="9+DNppQbWrLYYUMoJ+lyQctV2bX3Vq9kZnegLbpjTLP49It2ovUbcartuoQTeXgP+TGpY//7mDH/UQlFCKDGiA==" saltValue="KUnni6YEm00anzSSvyLqQA==" spinCount="100000" sqref="HT2044:HU2045" name="Rango2_40_37"/>
    <protectedRange algorithmName="SHA-512" hashValue="XZw03RosI/l0z9FxmTtF29EdZ7P+4+ybhqoaAAUmURojSR5XbGfjC4f2i8gMqfY+RI9JvfdCA6PSh9TduXfUxA==" saltValue="5TPtLq2WoiRSae/yaDPnTw==" spinCount="100000" sqref="IM2044:IN2045" name="Rango2_99_79_26"/>
    <protectedRange algorithmName="SHA-512" hashValue="XZw03RosI/l0z9FxmTtF29EdZ7P+4+ybhqoaAAUmURojSR5XbGfjC4f2i8gMqfY+RI9JvfdCA6PSh9TduXfUxA==" saltValue="5TPtLq2WoiRSae/yaDPnTw==" spinCount="100000" sqref="IP2044:IP2045" name="Rango2_99_80_44"/>
    <protectedRange algorithmName="SHA-512" hashValue="XZw03RosI/l0z9FxmTtF29EdZ7P+4+ybhqoaAAUmURojSR5XbGfjC4f2i8gMqfY+RI9JvfdCA6PSh9TduXfUxA==" saltValue="5TPtLq2WoiRSae/yaDPnTw==" spinCount="100000" sqref="EB2046:EK2047" name="Rango2_99_18_40"/>
    <protectedRange algorithmName="SHA-512" hashValue="9+DNppQbWrLYYUMoJ+lyQctV2bX3Vq9kZnegLbpjTLP49It2ovUbcartuoQTeXgP+TGpY//7mDH/UQlFCKDGiA==" saltValue="KUnni6YEm00anzSSvyLqQA==" spinCount="100000" sqref="EO2046:EO2047" name="Rango2_22_35"/>
    <protectedRange algorithmName="SHA-512" hashValue="XZw03RosI/l0z9FxmTtF29EdZ7P+4+ybhqoaAAUmURojSR5XbGfjC4f2i8gMqfY+RI9JvfdCA6PSh9TduXfUxA==" saltValue="5TPtLq2WoiRSae/yaDPnTw==" spinCount="100000" sqref="ES2046:ET2047" name="Rango2_99_20_37"/>
    <protectedRange algorithmName="SHA-512" hashValue="XZw03RosI/l0z9FxmTtF29EdZ7P+4+ybhqoaAAUmURojSR5XbGfjC4f2i8gMqfY+RI9JvfdCA6PSh9TduXfUxA==" saltValue="5TPtLq2WoiRSae/yaDPnTw==" spinCount="100000" sqref="EW2046:EX2047" name="Rango2_99_22_37"/>
    <protectedRange algorithmName="SHA-512" hashValue="9+DNppQbWrLYYUMoJ+lyQctV2bX3Vq9kZnegLbpjTLP49It2ovUbcartuoQTeXgP+TGpY//7mDH/UQlFCKDGiA==" saltValue="KUnni6YEm00anzSSvyLqQA==" spinCount="100000" sqref="FD2046:FD2047" name="Rango2_26_36"/>
    <protectedRange algorithmName="SHA-512" hashValue="XZw03RosI/l0z9FxmTtF29EdZ7P+4+ybhqoaAAUmURojSR5XbGfjC4f2i8gMqfY+RI9JvfdCA6PSh9TduXfUxA==" saltValue="5TPtLq2WoiRSae/yaDPnTw==" spinCount="100000" sqref="FG2046:FG2047" name="Rango2_99_23_40"/>
    <protectedRange algorithmName="SHA-512" hashValue="9+DNppQbWrLYYUMoJ+lyQctV2bX3Vq9kZnegLbpjTLP49It2ovUbcartuoQTeXgP+TGpY//7mDH/UQlFCKDGiA==" saltValue="KUnni6YEm00anzSSvyLqQA==" spinCount="100000" sqref="FI2046:FI2047" name="Rango2_35_37"/>
    <protectedRange algorithmName="SHA-512" hashValue="XZw03RosI/l0z9FxmTtF29EdZ7P+4+ybhqoaAAUmURojSR5XbGfjC4f2i8gMqfY+RI9JvfdCA6PSh9TduXfUxA==" saltValue="5TPtLq2WoiRSae/yaDPnTw==" spinCount="100000" sqref="FR2046:FS2047" name="Rango2_99_27_39"/>
    <protectedRange algorithmName="SHA-512" hashValue="XZw03RosI/l0z9FxmTtF29EdZ7P+4+ybhqoaAAUmURojSR5XbGfjC4f2i8gMqfY+RI9JvfdCA6PSh9TduXfUxA==" saltValue="5TPtLq2WoiRSae/yaDPnTw==" spinCount="100000" sqref="FV2046:FV2047" name="Rango2_99_29_36"/>
    <protectedRange algorithmName="SHA-512" hashValue="XZw03RosI/l0z9FxmTtF29EdZ7P+4+ybhqoaAAUmURojSR5XbGfjC4f2i8gMqfY+RI9JvfdCA6PSh9TduXfUxA==" saltValue="5TPtLq2WoiRSae/yaDPnTw==" spinCount="100000" sqref="FX2046:FY2047" name="Rango2_99_31_36"/>
    <protectedRange algorithmName="SHA-512" hashValue="Umj9+5Ys20VQPxBFtc6qE5LtKKSgPKwit+B8dd4XnEUaLfBM2ozpkEC4YxwK0SbBiAHDDex+pY+LomQ0lyuamQ==" saltValue="N2/MCRws+mmA+NXw0axolg==" spinCount="100000" sqref="FZ2046:FZ2047" name="Rango2_31_2_2_37"/>
    <protectedRange algorithmName="SHA-512" hashValue="Rgskw+AQdeJ5qbJdarzTa3SCkJfDGziy0Uan5N0F3IWn/H3Z/e+VcB56R7Nes7MPxNHewNP1sSSucVjz3iTLeA==" saltValue="qKZH3DnwaZHBzy3cBZo1qQ==" spinCount="100000" sqref="GG2046:GG2047" name="Rango2_31_28_1_37"/>
    <protectedRange algorithmName="SHA-512" hashValue="Umj9+5Ys20VQPxBFtc6qE5LtKKSgPKwit+B8dd4XnEUaLfBM2ozpkEC4YxwK0SbBiAHDDex+pY+LomQ0lyuamQ==" saltValue="N2/MCRws+mmA+NXw0axolg==" spinCount="100000" sqref="GF2046:GF2047" name="Rango2_31_2_5_34"/>
    <protectedRange algorithmName="SHA-512" hashValue="Umj9+5Ys20VQPxBFtc6qE5LtKKSgPKwit+B8dd4XnEUaLfBM2ozpkEC4YxwK0SbBiAHDDex+pY+LomQ0lyuamQ==" saltValue="N2/MCRws+mmA+NXw0axolg==" spinCount="100000" sqref="GK2046:GK2047 GI2046:GI2047 GM2046:GM2047" name="Rango2_31_2_6_34"/>
    <protectedRange algorithmName="SHA-512" hashValue="XZw03RosI/l0z9FxmTtF29EdZ7P+4+ybhqoaAAUmURojSR5XbGfjC4f2i8gMqfY+RI9JvfdCA6PSh9TduXfUxA==" saltValue="5TPtLq2WoiRSae/yaDPnTw==" spinCount="100000" sqref="GP2046:GP2047 GN2046:GN2047 GL2046:GL2047" name="Rango2_99_36_39"/>
    <protectedRange algorithmName="SHA-512" hashValue="EEHzbvEYwO1eufllBljOz0uf9BJ2ENtvOScQ7IsS321QhYbwKn7qhHKKP8cKj02rTDvVRMWvwQ1ZP0mZWsBprQ==" saltValue="CjXqBRFbKezlWOFV37MnDQ==" spinCount="100000" sqref="GR2046:GS2047" name="Rango2_30_2_2_38"/>
    <protectedRange algorithmName="SHA-512" hashValue="EEHzbvEYwO1eufllBljOz0uf9BJ2ENtvOScQ7IsS321QhYbwKn7qhHKKP8cKj02rTDvVRMWvwQ1ZP0mZWsBprQ==" saltValue="CjXqBRFbKezlWOFV37MnDQ==" spinCount="100000" sqref="GX2046:GX2047" name="Rango2_30_2_3_36"/>
    <protectedRange algorithmName="SHA-512" hashValue="XZw03RosI/l0z9FxmTtF29EdZ7P+4+ybhqoaAAUmURojSR5XbGfjC4f2i8gMqfY+RI9JvfdCA6PSh9TduXfUxA==" saltValue="5TPtLq2WoiRSae/yaDPnTw==" spinCount="100000" sqref="GZ2046:HA2047" name="Rango2_99_39_34"/>
    <protectedRange algorithmName="SHA-512" hashValue="XZw03RosI/l0z9FxmTtF29EdZ7P+4+ybhqoaAAUmURojSR5XbGfjC4f2i8gMqfY+RI9JvfdCA6PSh9TduXfUxA==" saltValue="5TPtLq2WoiRSae/yaDPnTw==" spinCount="100000" sqref="HK2046:HK2047" name="Rango2_99_40_38"/>
    <protectedRange algorithmName="SHA-512" hashValue="9+DNppQbWrLYYUMoJ+lyQctV2bX3Vq9kZnegLbpjTLP49It2ovUbcartuoQTeXgP+TGpY//7mDH/UQlFCKDGiA==" saltValue="KUnni6YEm00anzSSvyLqQA==" spinCount="100000" sqref="HE2046:HJ2047" name="Rango2_39_40"/>
    <protectedRange algorithmName="SHA-512" hashValue="XZw03RosI/l0z9FxmTtF29EdZ7P+4+ybhqoaAAUmURojSR5XbGfjC4f2i8gMqfY+RI9JvfdCA6PSh9TduXfUxA==" saltValue="5TPtLq2WoiRSae/yaDPnTw==" spinCount="100000" sqref="IC2046:IC2047 HV2046:IA2047" name="Rango2_99_41_35"/>
    <protectedRange algorithmName="SHA-512" hashValue="9+DNppQbWrLYYUMoJ+lyQctV2bX3Vq9kZnegLbpjTLP49It2ovUbcartuoQTeXgP+TGpY//7mDH/UQlFCKDGiA==" saltValue="KUnni6YEm00anzSSvyLqQA==" spinCount="100000" sqref="HT2046:HU2047" name="Rango2_40_38"/>
    <protectedRange algorithmName="SHA-512" hashValue="XZw03RosI/l0z9FxmTtF29EdZ7P+4+ybhqoaAAUmURojSR5XbGfjC4f2i8gMqfY+RI9JvfdCA6PSh9TduXfUxA==" saltValue="5TPtLq2WoiRSae/yaDPnTw==" spinCount="100000" sqref="IM2046:IN2047" name="Rango2_99_79_27"/>
    <protectedRange algorithmName="SHA-512" hashValue="XZw03RosI/l0z9FxmTtF29EdZ7P+4+ybhqoaAAUmURojSR5XbGfjC4f2i8gMqfY+RI9JvfdCA6PSh9TduXfUxA==" saltValue="5TPtLq2WoiRSae/yaDPnTw==" spinCount="100000" sqref="IP2046:IP2047" name="Rango2_99_80_45"/>
    <protectedRange algorithmName="SHA-512" hashValue="XZw03RosI/l0z9FxmTtF29EdZ7P+4+ybhqoaAAUmURojSR5XbGfjC4f2i8gMqfY+RI9JvfdCA6PSh9TduXfUxA==" saltValue="5TPtLq2WoiRSae/yaDPnTw==" spinCount="100000" sqref="EB2048:EK2048" name="Rango2_99_18_41"/>
    <protectedRange algorithmName="SHA-512" hashValue="9+DNppQbWrLYYUMoJ+lyQctV2bX3Vq9kZnegLbpjTLP49It2ovUbcartuoQTeXgP+TGpY//7mDH/UQlFCKDGiA==" saltValue="KUnni6YEm00anzSSvyLqQA==" spinCount="100000" sqref="EO2048" name="Rango2_22_36"/>
    <protectedRange algorithmName="SHA-512" hashValue="XZw03RosI/l0z9FxmTtF29EdZ7P+4+ybhqoaAAUmURojSR5XbGfjC4f2i8gMqfY+RI9JvfdCA6PSh9TduXfUxA==" saltValue="5TPtLq2WoiRSae/yaDPnTw==" spinCount="100000" sqref="ES2048:ET2048" name="Rango2_99_20_38"/>
    <protectedRange algorithmName="SHA-512" hashValue="XZw03RosI/l0z9FxmTtF29EdZ7P+4+ybhqoaAAUmURojSR5XbGfjC4f2i8gMqfY+RI9JvfdCA6PSh9TduXfUxA==" saltValue="5TPtLq2WoiRSae/yaDPnTw==" spinCount="100000" sqref="EW2048:EX2048" name="Rango2_99_22_38"/>
    <protectedRange algorithmName="SHA-512" hashValue="9+DNppQbWrLYYUMoJ+lyQctV2bX3Vq9kZnegLbpjTLP49It2ovUbcartuoQTeXgP+TGpY//7mDH/UQlFCKDGiA==" saltValue="KUnni6YEm00anzSSvyLqQA==" spinCount="100000" sqref="FD2048" name="Rango2_26_37"/>
    <protectedRange algorithmName="SHA-512" hashValue="XZw03RosI/l0z9FxmTtF29EdZ7P+4+ybhqoaAAUmURojSR5XbGfjC4f2i8gMqfY+RI9JvfdCA6PSh9TduXfUxA==" saltValue="5TPtLq2WoiRSae/yaDPnTw==" spinCount="100000" sqref="FG2048" name="Rango2_99_23_41"/>
    <protectedRange algorithmName="SHA-512" hashValue="9+DNppQbWrLYYUMoJ+lyQctV2bX3Vq9kZnegLbpjTLP49It2ovUbcartuoQTeXgP+TGpY//7mDH/UQlFCKDGiA==" saltValue="KUnni6YEm00anzSSvyLqQA==" spinCount="100000" sqref="FI2048" name="Rango2_35_38"/>
    <protectedRange algorithmName="SHA-512" hashValue="XZw03RosI/l0z9FxmTtF29EdZ7P+4+ybhqoaAAUmURojSR5XbGfjC4f2i8gMqfY+RI9JvfdCA6PSh9TduXfUxA==" saltValue="5TPtLq2WoiRSae/yaDPnTw==" spinCount="100000" sqref="FR2048:FS2048" name="Rango2_99_27_40"/>
    <protectedRange algorithmName="SHA-512" hashValue="XZw03RosI/l0z9FxmTtF29EdZ7P+4+ybhqoaAAUmURojSR5XbGfjC4f2i8gMqfY+RI9JvfdCA6PSh9TduXfUxA==" saltValue="5TPtLq2WoiRSae/yaDPnTw==" spinCount="100000" sqref="FV2048" name="Rango2_99_29_37"/>
    <protectedRange algorithmName="SHA-512" hashValue="XZw03RosI/l0z9FxmTtF29EdZ7P+4+ybhqoaAAUmURojSR5XbGfjC4f2i8gMqfY+RI9JvfdCA6PSh9TduXfUxA==" saltValue="5TPtLq2WoiRSae/yaDPnTw==" spinCount="100000" sqref="FX2048:FY2048" name="Rango2_99_31_37"/>
    <protectedRange algorithmName="SHA-512" hashValue="Umj9+5Ys20VQPxBFtc6qE5LtKKSgPKwit+B8dd4XnEUaLfBM2ozpkEC4YxwK0SbBiAHDDex+pY+LomQ0lyuamQ==" saltValue="N2/MCRws+mmA+NXw0axolg==" spinCount="100000" sqref="FZ2048" name="Rango2_31_2_2_38"/>
    <protectedRange algorithmName="SHA-512" hashValue="Rgskw+AQdeJ5qbJdarzTa3SCkJfDGziy0Uan5N0F3IWn/H3Z/e+VcB56R7Nes7MPxNHewNP1sSSucVjz3iTLeA==" saltValue="qKZH3DnwaZHBzy3cBZo1qQ==" spinCount="100000" sqref="GG2048" name="Rango2_31_28_1_38"/>
    <protectedRange algorithmName="SHA-512" hashValue="Umj9+5Ys20VQPxBFtc6qE5LtKKSgPKwit+B8dd4XnEUaLfBM2ozpkEC4YxwK0SbBiAHDDex+pY+LomQ0lyuamQ==" saltValue="N2/MCRws+mmA+NXw0axolg==" spinCount="100000" sqref="GF2048" name="Rango2_31_2_5_35"/>
    <protectedRange algorithmName="SHA-512" hashValue="Umj9+5Ys20VQPxBFtc6qE5LtKKSgPKwit+B8dd4XnEUaLfBM2ozpkEC4YxwK0SbBiAHDDex+pY+LomQ0lyuamQ==" saltValue="N2/MCRws+mmA+NXw0axolg==" spinCount="100000" sqref="GK2048 GI2048 GM2048" name="Rango2_31_2_6_35"/>
    <protectedRange algorithmName="SHA-512" hashValue="XZw03RosI/l0z9FxmTtF29EdZ7P+4+ybhqoaAAUmURojSR5XbGfjC4f2i8gMqfY+RI9JvfdCA6PSh9TduXfUxA==" saltValue="5TPtLq2WoiRSae/yaDPnTw==" spinCount="100000" sqref="GP2048 GN2048 GL2048" name="Rango2_99_36_40"/>
    <protectedRange algorithmName="SHA-512" hashValue="EEHzbvEYwO1eufllBljOz0uf9BJ2ENtvOScQ7IsS321QhYbwKn7qhHKKP8cKj02rTDvVRMWvwQ1ZP0mZWsBprQ==" saltValue="CjXqBRFbKezlWOFV37MnDQ==" spinCount="100000" sqref="GR2048:GS2048" name="Rango2_30_2_2_39"/>
    <protectedRange algorithmName="SHA-512" hashValue="EEHzbvEYwO1eufllBljOz0uf9BJ2ENtvOScQ7IsS321QhYbwKn7qhHKKP8cKj02rTDvVRMWvwQ1ZP0mZWsBprQ==" saltValue="CjXqBRFbKezlWOFV37MnDQ==" spinCount="100000" sqref="GX2048" name="Rango2_30_2_3_37"/>
    <protectedRange algorithmName="SHA-512" hashValue="XZw03RosI/l0z9FxmTtF29EdZ7P+4+ybhqoaAAUmURojSR5XbGfjC4f2i8gMqfY+RI9JvfdCA6PSh9TduXfUxA==" saltValue="5TPtLq2WoiRSae/yaDPnTw==" spinCount="100000" sqref="GZ2048:HA2048" name="Rango2_99_39_35"/>
    <protectedRange algorithmName="SHA-512" hashValue="XZw03RosI/l0z9FxmTtF29EdZ7P+4+ybhqoaAAUmURojSR5XbGfjC4f2i8gMqfY+RI9JvfdCA6PSh9TduXfUxA==" saltValue="5TPtLq2WoiRSae/yaDPnTw==" spinCount="100000" sqref="HK2048" name="Rango2_99_40_39"/>
    <protectedRange algorithmName="SHA-512" hashValue="9+DNppQbWrLYYUMoJ+lyQctV2bX3Vq9kZnegLbpjTLP49It2ovUbcartuoQTeXgP+TGpY//7mDH/UQlFCKDGiA==" saltValue="KUnni6YEm00anzSSvyLqQA==" spinCount="100000" sqref="HE2048:HJ2048" name="Rango2_39_41"/>
    <protectedRange algorithmName="SHA-512" hashValue="XZw03RosI/l0z9FxmTtF29EdZ7P+4+ybhqoaAAUmURojSR5XbGfjC4f2i8gMqfY+RI9JvfdCA6PSh9TduXfUxA==" saltValue="5TPtLq2WoiRSae/yaDPnTw==" spinCount="100000" sqref="IC2048 HV2048:IA2048" name="Rango2_99_41_36"/>
    <protectedRange algorithmName="SHA-512" hashValue="9+DNppQbWrLYYUMoJ+lyQctV2bX3Vq9kZnegLbpjTLP49It2ovUbcartuoQTeXgP+TGpY//7mDH/UQlFCKDGiA==" saltValue="KUnni6YEm00anzSSvyLqQA==" spinCount="100000" sqref="HT2048:HU2048" name="Rango2_40_39"/>
    <protectedRange algorithmName="SHA-512" hashValue="XZw03RosI/l0z9FxmTtF29EdZ7P+4+ybhqoaAAUmURojSR5XbGfjC4f2i8gMqfY+RI9JvfdCA6PSh9TduXfUxA==" saltValue="5TPtLq2WoiRSae/yaDPnTw==" spinCount="100000" sqref="IM2048:IN2048" name="Rango2_99_79_28"/>
    <protectedRange algorithmName="SHA-512" hashValue="XZw03RosI/l0z9FxmTtF29EdZ7P+4+ybhqoaAAUmURojSR5XbGfjC4f2i8gMqfY+RI9JvfdCA6PSh9TduXfUxA==" saltValue="5TPtLq2WoiRSae/yaDPnTw==" spinCount="100000" sqref="IP2048" name="Rango2_99_80_46"/>
    <protectedRange algorithmName="SHA-512" hashValue="XZw03RosI/l0z9FxmTtF29EdZ7P+4+ybhqoaAAUmURojSR5XbGfjC4f2i8gMqfY+RI9JvfdCA6PSh9TduXfUxA==" saltValue="5TPtLq2WoiRSae/yaDPnTw==" spinCount="100000" sqref="EB2049:EK2054" name="Rango2_99_18_42"/>
    <protectedRange algorithmName="SHA-512" hashValue="9+DNppQbWrLYYUMoJ+lyQctV2bX3Vq9kZnegLbpjTLP49It2ovUbcartuoQTeXgP+TGpY//7mDH/UQlFCKDGiA==" saltValue="KUnni6YEm00anzSSvyLqQA==" spinCount="100000" sqref="EO2049:EO2054" name="Rango2_22_37"/>
    <protectedRange algorithmName="SHA-512" hashValue="XZw03RosI/l0z9FxmTtF29EdZ7P+4+ybhqoaAAUmURojSR5XbGfjC4f2i8gMqfY+RI9JvfdCA6PSh9TduXfUxA==" saltValue="5TPtLq2WoiRSae/yaDPnTw==" spinCount="100000" sqref="ES2049:ET2054" name="Rango2_99_20_39"/>
    <protectedRange algorithmName="SHA-512" hashValue="XZw03RosI/l0z9FxmTtF29EdZ7P+4+ybhqoaAAUmURojSR5XbGfjC4f2i8gMqfY+RI9JvfdCA6PSh9TduXfUxA==" saltValue="5TPtLq2WoiRSae/yaDPnTw==" spinCount="100000" sqref="EW2049:EX2054" name="Rango2_99_22_39"/>
    <protectedRange algorithmName="SHA-512" hashValue="9+DNppQbWrLYYUMoJ+lyQctV2bX3Vq9kZnegLbpjTLP49It2ovUbcartuoQTeXgP+TGpY//7mDH/UQlFCKDGiA==" saltValue="KUnni6YEm00anzSSvyLqQA==" spinCount="100000" sqref="FD2049:FD2054" name="Rango2_26_38"/>
    <protectedRange algorithmName="SHA-512" hashValue="XZw03RosI/l0z9FxmTtF29EdZ7P+4+ybhqoaAAUmURojSR5XbGfjC4f2i8gMqfY+RI9JvfdCA6PSh9TduXfUxA==" saltValue="5TPtLq2WoiRSae/yaDPnTw==" spinCount="100000" sqref="FG2049:FG2054" name="Rango2_99_23_42"/>
    <protectedRange algorithmName="SHA-512" hashValue="9+DNppQbWrLYYUMoJ+lyQctV2bX3Vq9kZnegLbpjTLP49It2ovUbcartuoQTeXgP+TGpY//7mDH/UQlFCKDGiA==" saltValue="KUnni6YEm00anzSSvyLqQA==" spinCount="100000" sqref="FI2049:FI2054" name="Rango2_35_39"/>
    <protectedRange algorithmName="SHA-512" hashValue="XZw03RosI/l0z9FxmTtF29EdZ7P+4+ybhqoaAAUmURojSR5XbGfjC4f2i8gMqfY+RI9JvfdCA6PSh9TduXfUxA==" saltValue="5TPtLq2WoiRSae/yaDPnTw==" spinCount="100000" sqref="FR2049:FS2054" name="Rango2_99_27_41"/>
    <protectedRange algorithmName="SHA-512" hashValue="XZw03RosI/l0z9FxmTtF29EdZ7P+4+ybhqoaAAUmURojSR5XbGfjC4f2i8gMqfY+RI9JvfdCA6PSh9TduXfUxA==" saltValue="5TPtLq2WoiRSae/yaDPnTw==" spinCount="100000" sqref="FV2049:FV2054" name="Rango2_99_29_38"/>
    <protectedRange algorithmName="SHA-512" hashValue="XZw03RosI/l0z9FxmTtF29EdZ7P+4+ybhqoaAAUmURojSR5XbGfjC4f2i8gMqfY+RI9JvfdCA6PSh9TduXfUxA==" saltValue="5TPtLq2WoiRSae/yaDPnTw==" spinCount="100000" sqref="FX2049:FY2054" name="Rango2_99_31_38"/>
    <protectedRange algorithmName="SHA-512" hashValue="Umj9+5Ys20VQPxBFtc6qE5LtKKSgPKwit+B8dd4XnEUaLfBM2ozpkEC4YxwK0SbBiAHDDex+pY+LomQ0lyuamQ==" saltValue="N2/MCRws+mmA+NXw0axolg==" spinCount="100000" sqref="FZ2049:FZ2054" name="Rango2_31_2_2_39"/>
    <protectedRange algorithmName="SHA-512" hashValue="Umj9+5Ys20VQPxBFtc6qE5LtKKSgPKwit+B8dd4XnEUaLfBM2ozpkEC4YxwK0SbBiAHDDex+pY+LomQ0lyuamQ==" saltValue="N2/MCRws+mmA+NXw0axolg==" spinCount="100000" sqref="GC2049 GC2053" name="Rango2_31_2_4_37"/>
    <protectedRange algorithmName="SHA-512" hashValue="Rgskw+AQdeJ5qbJdarzTa3SCkJfDGziy0Uan5N0F3IWn/H3Z/e+VcB56R7Nes7MPxNHewNP1sSSucVjz3iTLeA==" saltValue="qKZH3DnwaZHBzy3cBZo1qQ==" spinCount="100000" sqref="GG2049:GG2054" name="Rango2_31_28_1_39"/>
    <protectedRange algorithmName="SHA-512" hashValue="Umj9+5Ys20VQPxBFtc6qE5LtKKSgPKwit+B8dd4XnEUaLfBM2ozpkEC4YxwK0SbBiAHDDex+pY+LomQ0lyuamQ==" saltValue="N2/MCRws+mmA+NXw0axolg==" spinCount="100000" sqref="GF2049:GF2054" name="Rango2_31_2_5_36"/>
    <protectedRange algorithmName="SHA-512" hashValue="Umj9+5Ys20VQPxBFtc6qE5LtKKSgPKwit+B8dd4XnEUaLfBM2ozpkEC4YxwK0SbBiAHDDex+pY+LomQ0lyuamQ==" saltValue="N2/MCRws+mmA+NXw0axolg==" spinCount="100000" sqref="GK2049:GK2054 GI2049:GI2054 GM2049:GM2054" name="Rango2_31_2_6_36"/>
    <protectedRange algorithmName="SHA-512" hashValue="XZw03RosI/l0z9FxmTtF29EdZ7P+4+ybhqoaAAUmURojSR5XbGfjC4f2i8gMqfY+RI9JvfdCA6PSh9TduXfUxA==" saltValue="5TPtLq2WoiRSae/yaDPnTw==" spinCount="100000" sqref="GP2049:GP2054 GN2049:GN2054 GL2049:GL2054" name="Rango2_99_36_41"/>
    <protectedRange algorithmName="SHA-512" hashValue="EEHzbvEYwO1eufllBljOz0uf9BJ2ENtvOScQ7IsS321QhYbwKn7qhHKKP8cKj02rTDvVRMWvwQ1ZP0mZWsBprQ==" saltValue="CjXqBRFbKezlWOFV37MnDQ==" spinCount="100000" sqref="GR2049:GS2054" name="Rango2_30_2_2_40"/>
    <protectedRange algorithmName="SHA-512" hashValue="EEHzbvEYwO1eufllBljOz0uf9BJ2ENtvOScQ7IsS321QhYbwKn7qhHKKP8cKj02rTDvVRMWvwQ1ZP0mZWsBprQ==" saltValue="CjXqBRFbKezlWOFV37MnDQ==" spinCount="100000" sqref="GX2049:GX2054" name="Rango2_30_2_3_38"/>
    <protectedRange algorithmName="SHA-512" hashValue="XZw03RosI/l0z9FxmTtF29EdZ7P+4+ybhqoaAAUmURojSR5XbGfjC4f2i8gMqfY+RI9JvfdCA6PSh9TduXfUxA==" saltValue="5TPtLq2WoiRSae/yaDPnTw==" spinCount="100000" sqref="GZ2049:HA2054" name="Rango2_99_39_36"/>
    <protectedRange algorithmName="SHA-512" hashValue="XZw03RosI/l0z9FxmTtF29EdZ7P+4+ybhqoaAAUmURojSR5XbGfjC4f2i8gMqfY+RI9JvfdCA6PSh9TduXfUxA==" saltValue="5TPtLq2WoiRSae/yaDPnTw==" spinCount="100000" sqref="HK2049:HK2054" name="Rango2_99_40_40"/>
    <protectedRange algorithmName="SHA-512" hashValue="9+DNppQbWrLYYUMoJ+lyQctV2bX3Vq9kZnegLbpjTLP49It2ovUbcartuoQTeXgP+TGpY//7mDH/UQlFCKDGiA==" saltValue="KUnni6YEm00anzSSvyLqQA==" spinCount="100000" sqref="HE2049:HJ2054" name="Rango2_39_42"/>
    <protectedRange algorithmName="SHA-512" hashValue="XZw03RosI/l0z9FxmTtF29EdZ7P+4+ybhqoaAAUmURojSR5XbGfjC4f2i8gMqfY+RI9JvfdCA6PSh9TduXfUxA==" saltValue="5TPtLq2WoiRSae/yaDPnTw==" spinCount="100000" sqref="IC2049:IC2054 HV2049:IA2054" name="Rango2_99_41_37"/>
    <protectedRange algorithmName="SHA-512" hashValue="9+DNppQbWrLYYUMoJ+lyQctV2bX3Vq9kZnegLbpjTLP49It2ovUbcartuoQTeXgP+TGpY//7mDH/UQlFCKDGiA==" saltValue="KUnni6YEm00anzSSvyLqQA==" spinCount="100000" sqref="HT2049:HU2054" name="Rango2_40_40"/>
    <protectedRange algorithmName="SHA-512" hashValue="XZw03RosI/l0z9FxmTtF29EdZ7P+4+ybhqoaAAUmURojSR5XbGfjC4f2i8gMqfY+RI9JvfdCA6PSh9TduXfUxA==" saltValue="5TPtLq2WoiRSae/yaDPnTw==" spinCount="100000" sqref="IM2049:IN2054" name="Rango2_99_79_29"/>
    <protectedRange algorithmName="SHA-512" hashValue="XZw03RosI/l0z9FxmTtF29EdZ7P+4+ybhqoaAAUmURojSR5XbGfjC4f2i8gMqfY+RI9JvfdCA6PSh9TduXfUxA==" saltValue="5TPtLq2WoiRSae/yaDPnTw==" spinCount="100000" sqref="IP2049:IP2054" name="Rango2_99_80_47"/>
    <protectedRange algorithmName="SHA-512" hashValue="XZw03RosI/l0z9FxmTtF29EdZ7P+4+ybhqoaAAUmURojSR5XbGfjC4f2i8gMqfY+RI9JvfdCA6PSh9TduXfUxA==" saltValue="5TPtLq2WoiRSae/yaDPnTw==" spinCount="100000" sqref="EB2055:EK2096" name="Rango2_99_18_43"/>
    <protectedRange algorithmName="SHA-512" hashValue="9+DNppQbWrLYYUMoJ+lyQctV2bX3Vq9kZnegLbpjTLP49It2ovUbcartuoQTeXgP+TGpY//7mDH/UQlFCKDGiA==" saltValue="KUnni6YEm00anzSSvyLqQA==" spinCount="100000" sqref="EO2055:EO2096" name="Rango2_22_38"/>
    <protectedRange algorithmName="SHA-512" hashValue="XZw03RosI/l0z9FxmTtF29EdZ7P+4+ybhqoaAAUmURojSR5XbGfjC4f2i8gMqfY+RI9JvfdCA6PSh9TduXfUxA==" saltValue="5TPtLq2WoiRSae/yaDPnTw==" spinCount="100000" sqref="ES2055:ET2096" name="Rango2_99_20_40"/>
    <protectedRange algorithmName="SHA-512" hashValue="XZw03RosI/l0z9FxmTtF29EdZ7P+4+ybhqoaAAUmURojSR5XbGfjC4f2i8gMqfY+RI9JvfdCA6PSh9TduXfUxA==" saltValue="5TPtLq2WoiRSae/yaDPnTw==" spinCount="100000" sqref="EW2055:EX2096" name="Rango2_99_22_40"/>
    <protectedRange algorithmName="SHA-512" hashValue="9+DNppQbWrLYYUMoJ+lyQctV2bX3Vq9kZnegLbpjTLP49It2ovUbcartuoQTeXgP+TGpY//7mDH/UQlFCKDGiA==" saltValue="KUnni6YEm00anzSSvyLqQA==" spinCount="100000" sqref="FD2055:FD2096" name="Rango2_26_39"/>
    <protectedRange algorithmName="SHA-512" hashValue="XZw03RosI/l0z9FxmTtF29EdZ7P+4+ybhqoaAAUmURojSR5XbGfjC4f2i8gMqfY+RI9JvfdCA6PSh9TduXfUxA==" saltValue="5TPtLq2WoiRSae/yaDPnTw==" spinCount="100000" sqref="FG2055:FG2096" name="Rango2_99_23_43"/>
    <protectedRange algorithmName="SHA-512" hashValue="9+DNppQbWrLYYUMoJ+lyQctV2bX3Vq9kZnegLbpjTLP49It2ovUbcartuoQTeXgP+TGpY//7mDH/UQlFCKDGiA==" saltValue="KUnni6YEm00anzSSvyLqQA==" spinCount="100000" sqref="FI2055:FI2096" name="Rango2_35_40"/>
    <protectedRange algorithmName="SHA-512" hashValue="XZw03RosI/l0z9FxmTtF29EdZ7P+4+ybhqoaAAUmURojSR5XbGfjC4f2i8gMqfY+RI9JvfdCA6PSh9TduXfUxA==" saltValue="5TPtLq2WoiRSae/yaDPnTw==" spinCount="100000" sqref="FR2055:FS2096" name="Rango2_99_27_42"/>
    <protectedRange algorithmName="SHA-512" hashValue="XZw03RosI/l0z9FxmTtF29EdZ7P+4+ybhqoaAAUmURojSR5XbGfjC4f2i8gMqfY+RI9JvfdCA6PSh9TduXfUxA==" saltValue="5TPtLq2WoiRSae/yaDPnTw==" spinCount="100000" sqref="FV2055:FV2096" name="Rango2_99_29_39"/>
    <protectedRange algorithmName="SHA-512" hashValue="XZw03RosI/l0z9FxmTtF29EdZ7P+4+ybhqoaAAUmURojSR5XbGfjC4f2i8gMqfY+RI9JvfdCA6PSh9TduXfUxA==" saltValue="5TPtLq2WoiRSae/yaDPnTw==" spinCount="100000" sqref="FX2055:FY2096" name="Rango2_99_31_39"/>
    <protectedRange algorithmName="SHA-512" hashValue="Umj9+5Ys20VQPxBFtc6qE5LtKKSgPKwit+B8dd4XnEUaLfBM2ozpkEC4YxwK0SbBiAHDDex+pY+LomQ0lyuamQ==" saltValue="N2/MCRws+mmA+NXw0axolg==" spinCount="100000" sqref="FZ2055:FZ2096" name="Rango2_31_2_2_40"/>
    <protectedRange algorithmName="SHA-512" hashValue="Umj9+5Ys20VQPxBFtc6qE5LtKKSgPKwit+B8dd4XnEUaLfBM2ozpkEC4YxwK0SbBiAHDDex+pY+LomQ0lyuamQ==" saltValue="N2/MCRws+mmA+NXw0axolg==" spinCount="100000" sqref="GC2055:GC2056 GC2058 GC2063 GC2065 GC2067:GC2069 GC2072 GC2074:GC2075 GC2079:GC2080 GC2085 GC2088:GC2093 GC2096" name="Rango2_31_2_4_38"/>
    <protectedRange algorithmName="SHA-512" hashValue="Rgskw+AQdeJ5qbJdarzTa3SCkJfDGziy0Uan5N0F3IWn/H3Z/e+VcB56R7Nes7MPxNHewNP1sSSucVjz3iTLeA==" saltValue="qKZH3DnwaZHBzy3cBZo1qQ==" spinCount="100000" sqref="GG2055:GG2096" name="Rango2_31_28_1_40"/>
    <protectedRange algorithmName="SHA-512" hashValue="Umj9+5Ys20VQPxBFtc6qE5LtKKSgPKwit+B8dd4XnEUaLfBM2ozpkEC4YxwK0SbBiAHDDex+pY+LomQ0lyuamQ==" saltValue="N2/MCRws+mmA+NXw0axolg==" spinCount="100000" sqref="GF2055:GF2096" name="Rango2_31_2_5_37"/>
    <protectedRange algorithmName="SHA-512" hashValue="Umj9+5Ys20VQPxBFtc6qE5LtKKSgPKwit+B8dd4XnEUaLfBM2ozpkEC4YxwK0SbBiAHDDex+pY+LomQ0lyuamQ==" saltValue="N2/MCRws+mmA+NXw0axolg==" spinCount="100000" sqref="GK2055:GK2096 GI2055:GI2096 GM2055:GM2096" name="Rango2_31_2_6_37"/>
    <protectedRange algorithmName="SHA-512" hashValue="XZw03RosI/l0z9FxmTtF29EdZ7P+4+ybhqoaAAUmURojSR5XbGfjC4f2i8gMqfY+RI9JvfdCA6PSh9TduXfUxA==" saltValue="5TPtLq2WoiRSae/yaDPnTw==" spinCount="100000" sqref="GP2055:GP2096 GN2055:GN2096 GL2055:GL2096" name="Rango2_99_36_42"/>
    <protectedRange algorithmName="SHA-512" hashValue="EEHzbvEYwO1eufllBljOz0uf9BJ2ENtvOScQ7IsS321QhYbwKn7qhHKKP8cKj02rTDvVRMWvwQ1ZP0mZWsBprQ==" saltValue="CjXqBRFbKezlWOFV37MnDQ==" spinCount="100000" sqref="GR2055:GS2096" name="Rango2_30_2_2_41"/>
    <protectedRange algorithmName="SHA-512" hashValue="EEHzbvEYwO1eufllBljOz0uf9BJ2ENtvOScQ7IsS321QhYbwKn7qhHKKP8cKj02rTDvVRMWvwQ1ZP0mZWsBprQ==" saltValue="CjXqBRFbKezlWOFV37MnDQ==" spinCount="100000" sqref="GX2055:GX2096" name="Rango2_30_2_3_39"/>
    <protectedRange algorithmName="SHA-512" hashValue="XZw03RosI/l0z9FxmTtF29EdZ7P+4+ybhqoaAAUmURojSR5XbGfjC4f2i8gMqfY+RI9JvfdCA6PSh9TduXfUxA==" saltValue="5TPtLq2WoiRSae/yaDPnTw==" spinCount="100000" sqref="GZ2055:HA2096" name="Rango2_99_39_37"/>
    <protectedRange algorithmName="SHA-512" hashValue="XZw03RosI/l0z9FxmTtF29EdZ7P+4+ybhqoaAAUmURojSR5XbGfjC4f2i8gMqfY+RI9JvfdCA6PSh9TduXfUxA==" saltValue="5TPtLq2WoiRSae/yaDPnTw==" spinCount="100000" sqref="HK2055:HK2096" name="Rango2_99_40_41"/>
    <protectedRange algorithmName="SHA-512" hashValue="9+DNppQbWrLYYUMoJ+lyQctV2bX3Vq9kZnegLbpjTLP49It2ovUbcartuoQTeXgP+TGpY//7mDH/UQlFCKDGiA==" saltValue="KUnni6YEm00anzSSvyLqQA==" spinCount="100000" sqref="HE2055:HJ2096" name="Rango2_39_43"/>
    <protectedRange algorithmName="SHA-512" hashValue="XZw03RosI/l0z9FxmTtF29EdZ7P+4+ybhqoaAAUmURojSR5XbGfjC4f2i8gMqfY+RI9JvfdCA6PSh9TduXfUxA==" saltValue="5TPtLq2WoiRSae/yaDPnTw==" spinCount="100000" sqref="IC2055:IC2096 HV2055:IA2096" name="Rango2_99_41_38"/>
    <protectedRange algorithmName="SHA-512" hashValue="9+DNppQbWrLYYUMoJ+lyQctV2bX3Vq9kZnegLbpjTLP49It2ovUbcartuoQTeXgP+TGpY//7mDH/UQlFCKDGiA==" saltValue="KUnni6YEm00anzSSvyLqQA==" spinCount="100000" sqref="HT2055:HU2096" name="Rango2_40_41"/>
    <protectedRange algorithmName="SHA-512" hashValue="XZw03RosI/l0z9FxmTtF29EdZ7P+4+ybhqoaAAUmURojSR5XbGfjC4f2i8gMqfY+RI9JvfdCA6PSh9TduXfUxA==" saltValue="5TPtLq2WoiRSae/yaDPnTw==" spinCount="100000" sqref="IM2055:IN2096" name="Rango2_99_79_30"/>
    <protectedRange algorithmName="SHA-512" hashValue="XZw03RosI/l0z9FxmTtF29EdZ7P+4+ybhqoaAAUmURojSR5XbGfjC4f2i8gMqfY+RI9JvfdCA6PSh9TduXfUxA==" saltValue="5TPtLq2WoiRSae/yaDPnTw==" spinCount="100000" sqref="IP2055:IP2096" name="Rango2_99_80_48"/>
    <protectedRange algorithmName="SHA-512" hashValue="XZw03RosI/l0z9FxmTtF29EdZ7P+4+ybhqoaAAUmURojSR5XbGfjC4f2i8gMqfY+RI9JvfdCA6PSh9TduXfUxA==" saltValue="5TPtLq2WoiRSae/yaDPnTw==" spinCount="100000" sqref="EB2097:EK2107" name="Rango2_99_18_44"/>
    <protectedRange algorithmName="SHA-512" hashValue="9+DNppQbWrLYYUMoJ+lyQctV2bX3Vq9kZnegLbpjTLP49It2ovUbcartuoQTeXgP+TGpY//7mDH/UQlFCKDGiA==" saltValue="KUnni6YEm00anzSSvyLqQA==" spinCount="100000" sqref="EO2097:EO2107" name="Rango2_22_39"/>
    <protectedRange algorithmName="SHA-512" hashValue="XZw03RosI/l0z9FxmTtF29EdZ7P+4+ybhqoaAAUmURojSR5XbGfjC4f2i8gMqfY+RI9JvfdCA6PSh9TduXfUxA==" saltValue="5TPtLq2WoiRSae/yaDPnTw==" spinCount="100000" sqref="ES2097:ET2107" name="Rango2_99_20_41"/>
    <protectedRange algorithmName="SHA-512" hashValue="XZw03RosI/l0z9FxmTtF29EdZ7P+4+ybhqoaAAUmURojSR5XbGfjC4f2i8gMqfY+RI9JvfdCA6PSh9TduXfUxA==" saltValue="5TPtLq2WoiRSae/yaDPnTw==" spinCount="100000" sqref="EW2097:EX2107" name="Rango2_99_22_41"/>
    <protectedRange algorithmName="SHA-512" hashValue="9+DNppQbWrLYYUMoJ+lyQctV2bX3Vq9kZnegLbpjTLP49It2ovUbcartuoQTeXgP+TGpY//7mDH/UQlFCKDGiA==" saltValue="KUnni6YEm00anzSSvyLqQA==" spinCount="100000" sqref="FD2097:FD2107" name="Rango2_26_40"/>
    <protectedRange algorithmName="SHA-512" hashValue="XZw03RosI/l0z9FxmTtF29EdZ7P+4+ybhqoaAAUmURojSR5XbGfjC4f2i8gMqfY+RI9JvfdCA6PSh9TduXfUxA==" saltValue="5TPtLq2WoiRSae/yaDPnTw==" spinCount="100000" sqref="FG2097:FG2107" name="Rango2_99_23_44"/>
    <protectedRange algorithmName="SHA-512" hashValue="9+DNppQbWrLYYUMoJ+lyQctV2bX3Vq9kZnegLbpjTLP49It2ovUbcartuoQTeXgP+TGpY//7mDH/UQlFCKDGiA==" saltValue="KUnni6YEm00anzSSvyLqQA==" spinCount="100000" sqref="FI2097:FI2107" name="Rango2_35_41"/>
    <protectedRange algorithmName="SHA-512" hashValue="XZw03RosI/l0z9FxmTtF29EdZ7P+4+ybhqoaAAUmURojSR5XbGfjC4f2i8gMqfY+RI9JvfdCA6PSh9TduXfUxA==" saltValue="5TPtLq2WoiRSae/yaDPnTw==" spinCount="100000" sqref="FR2097:FS2107" name="Rango2_99_27_43"/>
    <protectedRange algorithmName="SHA-512" hashValue="XZw03RosI/l0z9FxmTtF29EdZ7P+4+ybhqoaAAUmURojSR5XbGfjC4f2i8gMqfY+RI9JvfdCA6PSh9TduXfUxA==" saltValue="5TPtLq2WoiRSae/yaDPnTw==" spinCount="100000" sqref="FV2097:FV2107" name="Rango2_99_29_40"/>
    <protectedRange algorithmName="SHA-512" hashValue="XZw03RosI/l0z9FxmTtF29EdZ7P+4+ybhqoaAAUmURojSR5XbGfjC4f2i8gMqfY+RI9JvfdCA6PSh9TduXfUxA==" saltValue="5TPtLq2WoiRSae/yaDPnTw==" spinCount="100000" sqref="FX2097:FY2107" name="Rango2_99_31_40"/>
    <protectedRange algorithmName="SHA-512" hashValue="Umj9+5Ys20VQPxBFtc6qE5LtKKSgPKwit+B8dd4XnEUaLfBM2ozpkEC4YxwK0SbBiAHDDex+pY+LomQ0lyuamQ==" saltValue="N2/MCRws+mmA+NXw0axolg==" spinCount="100000" sqref="FZ2097:FZ2107" name="Rango2_31_2_2_41"/>
    <protectedRange algorithmName="SHA-512" hashValue="Umj9+5Ys20VQPxBFtc6qE5LtKKSgPKwit+B8dd4XnEUaLfBM2ozpkEC4YxwK0SbBiAHDDex+pY+LomQ0lyuamQ==" saltValue="N2/MCRws+mmA+NXw0axolg==" spinCount="100000" sqref="GC2097 GC2100:GC2101 GC2106:GC2107" name="Rango2_31_2_4_39"/>
    <protectedRange algorithmName="SHA-512" hashValue="Rgskw+AQdeJ5qbJdarzTa3SCkJfDGziy0Uan5N0F3IWn/H3Z/e+VcB56R7Nes7MPxNHewNP1sSSucVjz3iTLeA==" saltValue="qKZH3DnwaZHBzy3cBZo1qQ==" spinCount="100000" sqref="GG2097:GG2107" name="Rango2_31_28_1_41"/>
    <protectedRange algorithmName="SHA-512" hashValue="Umj9+5Ys20VQPxBFtc6qE5LtKKSgPKwit+B8dd4XnEUaLfBM2ozpkEC4YxwK0SbBiAHDDex+pY+LomQ0lyuamQ==" saltValue="N2/MCRws+mmA+NXw0axolg==" spinCount="100000" sqref="GF2097:GF2107" name="Rango2_31_2_5_38"/>
    <protectedRange algorithmName="SHA-512" hashValue="Umj9+5Ys20VQPxBFtc6qE5LtKKSgPKwit+B8dd4XnEUaLfBM2ozpkEC4YxwK0SbBiAHDDex+pY+LomQ0lyuamQ==" saltValue="N2/MCRws+mmA+NXw0axolg==" spinCount="100000" sqref="GK2097:GK2107 GI2097:GI2107 GM2097:GM2107" name="Rango2_31_2_6_38"/>
    <protectedRange algorithmName="SHA-512" hashValue="XZw03RosI/l0z9FxmTtF29EdZ7P+4+ybhqoaAAUmURojSR5XbGfjC4f2i8gMqfY+RI9JvfdCA6PSh9TduXfUxA==" saltValue="5TPtLq2WoiRSae/yaDPnTw==" spinCount="100000" sqref="GP2097:GP2107 GN2097:GN2107 GL2097:GL2107" name="Rango2_99_36_43"/>
    <protectedRange algorithmName="SHA-512" hashValue="EEHzbvEYwO1eufllBljOz0uf9BJ2ENtvOScQ7IsS321QhYbwKn7qhHKKP8cKj02rTDvVRMWvwQ1ZP0mZWsBprQ==" saltValue="CjXqBRFbKezlWOFV37MnDQ==" spinCount="100000" sqref="GR2097:GS2107" name="Rango2_30_2_2_42"/>
    <protectedRange algorithmName="SHA-512" hashValue="EEHzbvEYwO1eufllBljOz0uf9BJ2ENtvOScQ7IsS321QhYbwKn7qhHKKP8cKj02rTDvVRMWvwQ1ZP0mZWsBprQ==" saltValue="CjXqBRFbKezlWOFV37MnDQ==" spinCount="100000" sqref="GX2097:GX2107" name="Rango2_30_2_3_40"/>
    <protectedRange algorithmName="SHA-512" hashValue="XZw03RosI/l0z9FxmTtF29EdZ7P+4+ybhqoaAAUmURojSR5XbGfjC4f2i8gMqfY+RI9JvfdCA6PSh9TduXfUxA==" saltValue="5TPtLq2WoiRSae/yaDPnTw==" spinCount="100000" sqref="GZ2097:HA2107" name="Rango2_99_39_38"/>
    <protectedRange algorithmName="SHA-512" hashValue="XZw03RosI/l0z9FxmTtF29EdZ7P+4+ybhqoaAAUmURojSR5XbGfjC4f2i8gMqfY+RI9JvfdCA6PSh9TduXfUxA==" saltValue="5TPtLq2WoiRSae/yaDPnTw==" spinCount="100000" sqref="HK2097:HK2107" name="Rango2_99_40_42"/>
    <protectedRange algorithmName="SHA-512" hashValue="9+DNppQbWrLYYUMoJ+lyQctV2bX3Vq9kZnegLbpjTLP49It2ovUbcartuoQTeXgP+TGpY//7mDH/UQlFCKDGiA==" saltValue="KUnni6YEm00anzSSvyLqQA==" spinCount="100000" sqref="HE2097:HJ2107" name="Rango2_39_44"/>
    <protectedRange algorithmName="SHA-512" hashValue="XZw03RosI/l0z9FxmTtF29EdZ7P+4+ybhqoaAAUmURojSR5XbGfjC4f2i8gMqfY+RI9JvfdCA6PSh9TduXfUxA==" saltValue="5TPtLq2WoiRSae/yaDPnTw==" spinCount="100000" sqref="IC2097:IC2107 HV2097:IA2107" name="Rango2_99_41_39"/>
    <protectedRange algorithmName="SHA-512" hashValue="9+DNppQbWrLYYUMoJ+lyQctV2bX3Vq9kZnegLbpjTLP49It2ovUbcartuoQTeXgP+TGpY//7mDH/UQlFCKDGiA==" saltValue="KUnni6YEm00anzSSvyLqQA==" spinCount="100000" sqref="HT2097:HU2107" name="Rango2_40_42"/>
    <protectedRange algorithmName="SHA-512" hashValue="XZw03RosI/l0z9FxmTtF29EdZ7P+4+ybhqoaAAUmURojSR5XbGfjC4f2i8gMqfY+RI9JvfdCA6PSh9TduXfUxA==" saltValue="5TPtLq2WoiRSae/yaDPnTw==" spinCount="100000" sqref="IM2097:IN2107" name="Rango2_99_79_31"/>
    <protectedRange algorithmName="SHA-512" hashValue="XZw03RosI/l0z9FxmTtF29EdZ7P+4+ybhqoaAAUmURojSR5XbGfjC4f2i8gMqfY+RI9JvfdCA6PSh9TduXfUxA==" saltValue="5TPtLq2WoiRSae/yaDPnTw==" spinCount="100000" sqref="IP2097:IP2107" name="Rango2_99_80_49"/>
    <protectedRange algorithmName="SHA-512" hashValue="D8TacORwT7iz0mF9GEucchnMHfB5er2FFjQsxyeWWyeJkM6Bt3gYQ3LbcHPxZXFpVAYtFOuTrzYOCJrlZDx16g==" saltValue="QtCzIBktdS4NZkOEGcLTRQ==" spinCount="100000" sqref="IX1997" name="Rango2_41_38_1"/>
    <protectedRange algorithmName="SHA-512" hashValue="Gqwr8n5jYbCESAqCFk8dpOzViQICBV+k0xoqBoQaZ5lHaRlvT9TZDB4yXtm+qC6OhD064ZDBOFWkwo+LHXu1sg==" saltValue="gEL9PCN2ekF2IxW9yqAGYA==" spinCount="100000" sqref="IT1997" name="Rango2_40_2_38_1"/>
    <protectedRange algorithmName="SHA-512" hashValue="9+DNppQbWrLYYUMoJ+lyQctV2bX3Vq9kZnegLbpjTLP49It2ovUbcartuoQTeXgP+TGpY//7mDH/UQlFCKDGiA==" saltValue="KUnni6YEm00anzSSvyLqQA==" spinCount="100000" sqref="JD1997:JN1997" name="Rango2_43_9"/>
    <protectedRange algorithmName="SHA-512" hashValue="9+DNppQbWrLYYUMoJ+lyQctV2bX3Vq9kZnegLbpjTLP49It2ovUbcartuoQTeXgP+TGpY//7mDH/UQlFCKDGiA==" saltValue="KUnni6YEm00anzSSvyLqQA==" spinCount="100000" sqref="JP1997:JX1997" name="Rango2_44_9"/>
    <protectedRange algorithmName="SHA-512" hashValue="9+DNppQbWrLYYUMoJ+lyQctV2bX3Vq9kZnegLbpjTLP49It2ovUbcartuoQTeXgP+TGpY//7mDH/UQlFCKDGiA==" saltValue="KUnni6YEm00anzSSvyLqQA==" spinCount="100000" sqref="JZ1997:KG1997" name="Rango2_45_11"/>
    <protectedRange algorithmName="SHA-512" hashValue="9+DNppQbWrLYYUMoJ+lyQctV2bX3Vq9kZnegLbpjTLP49It2ovUbcartuoQTeXgP+TGpY//7mDH/UQlFCKDGiA==" saltValue="KUnni6YEm00anzSSvyLqQA==" spinCount="100000" sqref="KI1997" name="Rango2_46_8"/>
    <protectedRange algorithmName="SHA-512" hashValue="9+DNppQbWrLYYUMoJ+lyQctV2bX3Vq9kZnegLbpjTLP49It2ovUbcartuoQTeXgP+TGpY//7mDH/UQlFCKDGiA==" saltValue="KUnni6YEm00anzSSvyLqQA==" spinCount="100000" sqref="KK1997:MQ1997" name="Rango2_47_3"/>
    <protectedRange algorithmName="SHA-512" hashValue="D8TacORwT7iz0mF9GEucchnMHfB5er2FFjQsxyeWWyeJkM6Bt3gYQ3LbcHPxZXFpVAYtFOuTrzYOCJrlZDx16g==" saltValue="QtCzIBktdS4NZkOEGcLTRQ==" spinCount="100000" sqref="IX1998" name="Rango2_41_39_1"/>
    <protectedRange algorithmName="SHA-512" hashValue="Gqwr8n5jYbCESAqCFk8dpOzViQICBV+k0xoqBoQaZ5lHaRlvT9TZDB4yXtm+qC6OhD064ZDBOFWkwo+LHXu1sg==" saltValue="gEL9PCN2ekF2IxW9yqAGYA==" spinCount="100000" sqref="IT1998" name="Rango2_40_2_39_1"/>
    <protectedRange algorithmName="SHA-512" hashValue="9+DNppQbWrLYYUMoJ+lyQctV2bX3Vq9kZnegLbpjTLP49It2ovUbcartuoQTeXgP+TGpY//7mDH/UQlFCKDGiA==" saltValue="KUnni6YEm00anzSSvyLqQA==" spinCount="100000" sqref="JD1998:JN1998" name="Rango2_43_10"/>
    <protectedRange algorithmName="SHA-512" hashValue="9+DNppQbWrLYYUMoJ+lyQctV2bX3Vq9kZnegLbpjTLP49It2ovUbcartuoQTeXgP+TGpY//7mDH/UQlFCKDGiA==" saltValue="KUnni6YEm00anzSSvyLqQA==" spinCount="100000" sqref="JP1998:JX1998" name="Rango2_44_10"/>
    <protectedRange algorithmName="SHA-512" hashValue="9+DNppQbWrLYYUMoJ+lyQctV2bX3Vq9kZnegLbpjTLP49It2ovUbcartuoQTeXgP+TGpY//7mDH/UQlFCKDGiA==" saltValue="KUnni6YEm00anzSSvyLqQA==" spinCount="100000" sqref="JZ1998:KG1998" name="Rango2_45_12"/>
    <protectedRange algorithmName="SHA-512" hashValue="9+DNppQbWrLYYUMoJ+lyQctV2bX3Vq9kZnegLbpjTLP49It2ovUbcartuoQTeXgP+TGpY//7mDH/UQlFCKDGiA==" saltValue="KUnni6YEm00anzSSvyLqQA==" spinCount="100000" sqref="KI1998" name="Rango2_46_9"/>
    <protectedRange algorithmName="SHA-512" hashValue="9+DNppQbWrLYYUMoJ+lyQctV2bX3Vq9kZnegLbpjTLP49It2ovUbcartuoQTeXgP+TGpY//7mDH/UQlFCKDGiA==" saltValue="KUnni6YEm00anzSSvyLqQA==" spinCount="100000" sqref="LH1998:MQ1998 KK1998:LC1998" name="Rango2_47_4"/>
    <protectedRange algorithmName="SHA-512" hashValue="D8TacORwT7iz0mF9GEucchnMHfB5er2FFjQsxyeWWyeJkM6Bt3gYQ3LbcHPxZXFpVAYtFOuTrzYOCJrlZDx16g==" saltValue="QtCzIBktdS4NZkOEGcLTRQ==" spinCount="100000" sqref="IX1999" name="Rango2_41_39_2"/>
    <protectedRange algorithmName="SHA-512" hashValue="Gqwr8n5jYbCESAqCFk8dpOzViQICBV+k0xoqBoQaZ5lHaRlvT9TZDB4yXtm+qC6OhD064ZDBOFWkwo+LHXu1sg==" saltValue="gEL9PCN2ekF2IxW9yqAGYA==" spinCount="100000" sqref="IT1999" name="Rango2_40_2_39_2"/>
    <protectedRange algorithmName="SHA-512" hashValue="9+DNppQbWrLYYUMoJ+lyQctV2bX3Vq9kZnegLbpjTLP49It2ovUbcartuoQTeXgP+TGpY//7mDH/UQlFCKDGiA==" saltValue="KUnni6YEm00anzSSvyLqQA==" spinCount="100000" sqref="JD1999:JN1999" name="Rango2_43_11"/>
    <protectedRange algorithmName="SHA-512" hashValue="9+DNppQbWrLYYUMoJ+lyQctV2bX3Vq9kZnegLbpjTLP49It2ovUbcartuoQTeXgP+TGpY//7mDH/UQlFCKDGiA==" saltValue="KUnni6YEm00anzSSvyLqQA==" spinCount="100000" sqref="JP1999:JX1999" name="Rango2_44_11"/>
    <protectedRange algorithmName="SHA-512" hashValue="9+DNppQbWrLYYUMoJ+lyQctV2bX3Vq9kZnegLbpjTLP49It2ovUbcartuoQTeXgP+TGpY//7mDH/UQlFCKDGiA==" saltValue="KUnni6YEm00anzSSvyLqQA==" spinCount="100000" sqref="JZ1999:KG1999" name="Rango2_45_13"/>
    <protectedRange algorithmName="SHA-512" hashValue="9+DNppQbWrLYYUMoJ+lyQctV2bX3Vq9kZnegLbpjTLP49It2ovUbcartuoQTeXgP+TGpY//7mDH/UQlFCKDGiA==" saltValue="KUnni6YEm00anzSSvyLqQA==" spinCount="100000" sqref="KI1999" name="Rango2_46_10"/>
    <protectedRange algorithmName="SHA-512" hashValue="9+DNppQbWrLYYUMoJ+lyQctV2bX3Vq9kZnegLbpjTLP49It2ovUbcartuoQTeXgP+TGpY//7mDH/UQlFCKDGiA==" saltValue="KUnni6YEm00anzSSvyLqQA==" spinCount="100000" sqref="KK1999:MQ1999" name="Rango2_47_5"/>
    <protectedRange algorithmName="SHA-512" hashValue="D8TacORwT7iz0mF9GEucchnMHfB5er2FFjQsxyeWWyeJkM6Bt3gYQ3LbcHPxZXFpVAYtFOuTrzYOCJrlZDx16g==" saltValue="QtCzIBktdS4NZkOEGcLTRQ==" spinCount="100000" sqref="IX2000" name="Rango2_41_39_3"/>
    <protectedRange algorithmName="SHA-512" hashValue="Gqwr8n5jYbCESAqCFk8dpOzViQICBV+k0xoqBoQaZ5lHaRlvT9TZDB4yXtm+qC6OhD064ZDBOFWkwo+LHXu1sg==" saltValue="gEL9PCN2ekF2IxW9yqAGYA==" spinCount="100000" sqref="IT2000" name="Rango2_40_2_39_3"/>
    <protectedRange algorithmName="SHA-512" hashValue="9+DNppQbWrLYYUMoJ+lyQctV2bX3Vq9kZnegLbpjTLP49It2ovUbcartuoQTeXgP+TGpY//7mDH/UQlFCKDGiA==" saltValue="KUnni6YEm00anzSSvyLqQA==" spinCount="100000" sqref="JD2000:JN2000" name="Rango2_43_12"/>
    <protectedRange algorithmName="SHA-512" hashValue="9+DNppQbWrLYYUMoJ+lyQctV2bX3Vq9kZnegLbpjTLP49It2ovUbcartuoQTeXgP+TGpY//7mDH/UQlFCKDGiA==" saltValue="KUnni6YEm00anzSSvyLqQA==" spinCount="100000" sqref="JP2000:JX2000" name="Rango2_44_12"/>
    <protectedRange algorithmName="SHA-512" hashValue="9+DNppQbWrLYYUMoJ+lyQctV2bX3Vq9kZnegLbpjTLP49It2ovUbcartuoQTeXgP+TGpY//7mDH/UQlFCKDGiA==" saltValue="KUnni6YEm00anzSSvyLqQA==" spinCount="100000" sqref="JZ2000:KG2000" name="Rango2_45_14"/>
    <protectedRange algorithmName="SHA-512" hashValue="9+DNppQbWrLYYUMoJ+lyQctV2bX3Vq9kZnegLbpjTLP49It2ovUbcartuoQTeXgP+TGpY//7mDH/UQlFCKDGiA==" saltValue="KUnni6YEm00anzSSvyLqQA==" spinCount="100000" sqref="KI2000" name="Rango2_46_11"/>
    <protectedRange algorithmName="SHA-512" hashValue="9+DNppQbWrLYYUMoJ+lyQctV2bX3Vq9kZnegLbpjTLP49It2ovUbcartuoQTeXgP+TGpY//7mDH/UQlFCKDGiA==" saltValue="KUnni6YEm00anzSSvyLqQA==" spinCount="100000" sqref="KK2000:MQ2000" name="Rango2_47_6"/>
    <protectedRange algorithmName="SHA-512" hashValue="D8TacORwT7iz0mF9GEucchnMHfB5er2FFjQsxyeWWyeJkM6Bt3gYQ3LbcHPxZXFpVAYtFOuTrzYOCJrlZDx16g==" saltValue="QtCzIBktdS4NZkOEGcLTRQ==" spinCount="100000" sqref="IX2001" name="Rango2_41_39_4"/>
    <protectedRange algorithmName="SHA-512" hashValue="Gqwr8n5jYbCESAqCFk8dpOzViQICBV+k0xoqBoQaZ5lHaRlvT9TZDB4yXtm+qC6OhD064ZDBOFWkwo+LHXu1sg==" saltValue="gEL9PCN2ekF2IxW9yqAGYA==" spinCount="100000" sqref="IT2001" name="Rango2_40_2_39_4"/>
    <protectedRange algorithmName="SHA-512" hashValue="9+DNppQbWrLYYUMoJ+lyQctV2bX3Vq9kZnegLbpjTLP49It2ovUbcartuoQTeXgP+TGpY//7mDH/UQlFCKDGiA==" saltValue="KUnni6YEm00anzSSvyLqQA==" spinCount="100000" sqref="JD2001:JN2001" name="Rango2_43_13"/>
    <protectedRange algorithmName="SHA-512" hashValue="9+DNppQbWrLYYUMoJ+lyQctV2bX3Vq9kZnegLbpjTLP49It2ovUbcartuoQTeXgP+TGpY//7mDH/UQlFCKDGiA==" saltValue="KUnni6YEm00anzSSvyLqQA==" spinCount="100000" sqref="JP2001:JX2001" name="Rango2_44_13"/>
    <protectedRange algorithmName="SHA-512" hashValue="9+DNppQbWrLYYUMoJ+lyQctV2bX3Vq9kZnegLbpjTLP49It2ovUbcartuoQTeXgP+TGpY//7mDH/UQlFCKDGiA==" saltValue="KUnni6YEm00anzSSvyLqQA==" spinCount="100000" sqref="JZ2001:KG2001" name="Rango2_45_15"/>
    <protectedRange algorithmName="SHA-512" hashValue="9+DNppQbWrLYYUMoJ+lyQctV2bX3Vq9kZnegLbpjTLP49It2ovUbcartuoQTeXgP+TGpY//7mDH/UQlFCKDGiA==" saltValue="KUnni6YEm00anzSSvyLqQA==" spinCount="100000" sqref="KI2001" name="Rango2_46_12"/>
    <protectedRange algorithmName="SHA-512" hashValue="9+DNppQbWrLYYUMoJ+lyQctV2bX3Vq9kZnegLbpjTLP49It2ovUbcartuoQTeXgP+TGpY//7mDH/UQlFCKDGiA==" saltValue="KUnni6YEm00anzSSvyLqQA==" spinCount="100000" sqref="KK2001:MQ2001" name="Rango2_47_7"/>
    <protectedRange algorithmName="SHA-512" hashValue="D8TacORwT7iz0mF9GEucchnMHfB5er2FFjQsxyeWWyeJkM6Bt3gYQ3LbcHPxZXFpVAYtFOuTrzYOCJrlZDx16g==" saltValue="QtCzIBktdS4NZkOEGcLTRQ==" spinCount="100000" sqref="IX2002" name="Rango2_41_39_5"/>
    <protectedRange algorithmName="SHA-512" hashValue="Gqwr8n5jYbCESAqCFk8dpOzViQICBV+k0xoqBoQaZ5lHaRlvT9TZDB4yXtm+qC6OhD064ZDBOFWkwo+LHXu1sg==" saltValue="gEL9PCN2ekF2IxW9yqAGYA==" spinCount="100000" sqref="IT2002" name="Rango2_40_2_39_5"/>
    <protectedRange algorithmName="SHA-512" hashValue="9+DNppQbWrLYYUMoJ+lyQctV2bX3Vq9kZnegLbpjTLP49It2ovUbcartuoQTeXgP+TGpY//7mDH/UQlFCKDGiA==" saltValue="KUnni6YEm00anzSSvyLqQA==" spinCount="100000" sqref="JD2002:JN2002" name="Rango2_43_14"/>
    <protectedRange algorithmName="SHA-512" hashValue="9+DNppQbWrLYYUMoJ+lyQctV2bX3Vq9kZnegLbpjTLP49It2ovUbcartuoQTeXgP+TGpY//7mDH/UQlFCKDGiA==" saltValue="KUnni6YEm00anzSSvyLqQA==" spinCount="100000" sqref="JP2002:JX2002" name="Rango2_44_14"/>
    <protectedRange algorithmName="SHA-512" hashValue="9+DNppQbWrLYYUMoJ+lyQctV2bX3Vq9kZnegLbpjTLP49It2ovUbcartuoQTeXgP+TGpY//7mDH/UQlFCKDGiA==" saltValue="KUnni6YEm00anzSSvyLqQA==" spinCount="100000" sqref="JZ2002:KG2002" name="Rango2_45_16"/>
    <protectedRange algorithmName="SHA-512" hashValue="9+DNppQbWrLYYUMoJ+lyQctV2bX3Vq9kZnegLbpjTLP49It2ovUbcartuoQTeXgP+TGpY//7mDH/UQlFCKDGiA==" saltValue="KUnni6YEm00anzSSvyLqQA==" spinCount="100000" sqref="KI2002" name="Rango2_46_13"/>
    <protectedRange algorithmName="SHA-512" hashValue="9+DNppQbWrLYYUMoJ+lyQctV2bX3Vq9kZnegLbpjTLP49It2ovUbcartuoQTeXgP+TGpY//7mDH/UQlFCKDGiA==" saltValue="KUnni6YEm00anzSSvyLqQA==" spinCount="100000" sqref="KK2002:MQ2002" name="Rango2_47_8"/>
    <protectedRange algorithmName="SHA-512" hashValue="D8TacORwT7iz0mF9GEucchnMHfB5er2FFjQsxyeWWyeJkM6Bt3gYQ3LbcHPxZXFpVAYtFOuTrzYOCJrlZDx16g==" saltValue="QtCzIBktdS4NZkOEGcLTRQ==" spinCount="100000" sqref="IX2003" name="Rango2_41_39_6"/>
    <protectedRange algorithmName="SHA-512" hashValue="Gqwr8n5jYbCESAqCFk8dpOzViQICBV+k0xoqBoQaZ5lHaRlvT9TZDB4yXtm+qC6OhD064ZDBOFWkwo+LHXu1sg==" saltValue="gEL9PCN2ekF2IxW9yqAGYA==" spinCount="100000" sqref="IT2003" name="Rango2_40_2_39_6"/>
    <protectedRange algorithmName="SHA-512" hashValue="9+DNppQbWrLYYUMoJ+lyQctV2bX3Vq9kZnegLbpjTLP49It2ovUbcartuoQTeXgP+TGpY//7mDH/UQlFCKDGiA==" saltValue="KUnni6YEm00anzSSvyLqQA==" spinCount="100000" sqref="JD2003:JN2003" name="Rango2_43_15"/>
    <protectedRange algorithmName="SHA-512" hashValue="9+DNppQbWrLYYUMoJ+lyQctV2bX3Vq9kZnegLbpjTLP49It2ovUbcartuoQTeXgP+TGpY//7mDH/UQlFCKDGiA==" saltValue="KUnni6YEm00anzSSvyLqQA==" spinCount="100000" sqref="JP2003:JX2003" name="Rango2_44_15"/>
    <protectedRange algorithmName="SHA-512" hashValue="9+DNppQbWrLYYUMoJ+lyQctV2bX3Vq9kZnegLbpjTLP49It2ovUbcartuoQTeXgP+TGpY//7mDH/UQlFCKDGiA==" saltValue="KUnni6YEm00anzSSvyLqQA==" spinCount="100000" sqref="JZ2003:KG2003" name="Rango2_45_17"/>
    <protectedRange algorithmName="SHA-512" hashValue="9+DNppQbWrLYYUMoJ+lyQctV2bX3Vq9kZnegLbpjTLP49It2ovUbcartuoQTeXgP+TGpY//7mDH/UQlFCKDGiA==" saltValue="KUnni6YEm00anzSSvyLqQA==" spinCount="100000" sqref="KI2003" name="Rango2_46_14"/>
    <protectedRange algorithmName="SHA-512" hashValue="9+DNppQbWrLYYUMoJ+lyQctV2bX3Vq9kZnegLbpjTLP49It2ovUbcartuoQTeXgP+TGpY//7mDH/UQlFCKDGiA==" saltValue="KUnni6YEm00anzSSvyLqQA==" spinCount="100000" sqref="KK2003:MQ2003" name="Rango2_47_9"/>
    <protectedRange algorithmName="SHA-512" hashValue="Gqwr8n5jYbCESAqCFk8dpOzViQICBV+k0xoqBoQaZ5lHaRlvT9TZDB4yXtm+qC6OhD064ZDBOFWkwo+LHXu1sg==" saltValue="gEL9PCN2ekF2IxW9yqAGYA==" spinCount="100000" sqref="IT2004" name="Rango2_40_2_1_5"/>
    <protectedRange algorithmName="SHA-512" hashValue="D8TacORwT7iz0mF9GEucchnMHfB5er2FFjQsxyeWWyeJkM6Bt3gYQ3LbcHPxZXFpVAYtFOuTrzYOCJrlZDx16g==" saltValue="QtCzIBktdS4NZkOEGcLTRQ==" spinCount="100000" sqref="IX2004" name="Rango2_41_1_4"/>
    <protectedRange algorithmName="SHA-512" hashValue="9+DNppQbWrLYYUMoJ+lyQctV2bX3Vq9kZnegLbpjTLP49It2ovUbcartuoQTeXgP+TGpY//7mDH/UQlFCKDGiA==" saltValue="KUnni6YEm00anzSSvyLqQA==" spinCount="100000" sqref="IY2004 IU2004:IW2004" name="Rango2_42_2"/>
    <protectedRange algorithmName="SHA-512" hashValue="9+DNppQbWrLYYUMoJ+lyQctV2bX3Vq9kZnegLbpjTLP49It2ovUbcartuoQTeXgP+TGpY//7mDH/UQlFCKDGiA==" saltValue="KUnni6YEm00anzSSvyLqQA==" spinCount="100000" sqref="JA2004:JN2004" name="Rango2_43_16"/>
    <protectedRange algorithmName="SHA-512" hashValue="9+DNppQbWrLYYUMoJ+lyQctV2bX3Vq9kZnegLbpjTLP49It2ovUbcartuoQTeXgP+TGpY//7mDH/UQlFCKDGiA==" saltValue="KUnni6YEm00anzSSvyLqQA==" spinCount="100000" sqref="JP2004:JX2004" name="Rango2_44_16"/>
    <protectedRange algorithmName="SHA-512" hashValue="9+DNppQbWrLYYUMoJ+lyQctV2bX3Vq9kZnegLbpjTLP49It2ovUbcartuoQTeXgP+TGpY//7mDH/UQlFCKDGiA==" saltValue="KUnni6YEm00anzSSvyLqQA==" spinCount="100000" sqref="JZ2004:KG2004" name="Rango2_45_18"/>
    <protectedRange algorithmName="SHA-512" hashValue="9+DNppQbWrLYYUMoJ+lyQctV2bX3Vq9kZnegLbpjTLP49It2ovUbcartuoQTeXgP+TGpY//7mDH/UQlFCKDGiA==" saltValue="KUnni6YEm00anzSSvyLqQA==" spinCount="100000" sqref="KI2004" name="Rango2_46_15"/>
    <protectedRange algorithmName="SHA-512" hashValue="9+DNppQbWrLYYUMoJ+lyQctV2bX3Vq9kZnegLbpjTLP49It2ovUbcartuoQTeXgP+TGpY//7mDH/UQlFCKDGiA==" saltValue="KUnni6YEm00anzSSvyLqQA==" spinCount="100000" sqref="KK2004:MQ2004" name="Rango2_47_10"/>
    <protectedRange algorithmName="SHA-512" hashValue="Gqwr8n5jYbCESAqCFk8dpOzViQICBV+k0xoqBoQaZ5lHaRlvT9TZDB4yXtm+qC6OhD064ZDBOFWkwo+LHXu1sg==" saltValue="gEL9PCN2ekF2IxW9yqAGYA==" spinCount="100000" sqref="IT2005" name="Rango2_40_2_1_7"/>
    <protectedRange algorithmName="SHA-512" hashValue="D8TacORwT7iz0mF9GEucchnMHfB5er2FFjQsxyeWWyeJkM6Bt3gYQ3LbcHPxZXFpVAYtFOuTrzYOCJrlZDx16g==" saltValue="QtCzIBktdS4NZkOEGcLTRQ==" spinCount="100000" sqref="IX2005" name="Rango2_41_1_5"/>
    <protectedRange algorithmName="SHA-512" hashValue="9+DNppQbWrLYYUMoJ+lyQctV2bX3Vq9kZnegLbpjTLP49It2ovUbcartuoQTeXgP+TGpY//7mDH/UQlFCKDGiA==" saltValue="KUnni6YEm00anzSSvyLqQA==" spinCount="100000" sqref="IY2005 IU2005:IW2005" name="Rango2_42_3"/>
    <protectedRange algorithmName="SHA-512" hashValue="9+DNppQbWrLYYUMoJ+lyQctV2bX3Vq9kZnegLbpjTLP49It2ovUbcartuoQTeXgP+TGpY//7mDH/UQlFCKDGiA==" saltValue="KUnni6YEm00anzSSvyLqQA==" spinCount="100000" sqref="JA2005:JN2005" name="Rango2_43_17"/>
    <protectedRange algorithmName="SHA-512" hashValue="9+DNppQbWrLYYUMoJ+lyQctV2bX3Vq9kZnegLbpjTLP49It2ovUbcartuoQTeXgP+TGpY//7mDH/UQlFCKDGiA==" saltValue="KUnni6YEm00anzSSvyLqQA==" spinCount="100000" sqref="JP2005:JX2005" name="Rango2_44_17"/>
    <protectedRange algorithmName="SHA-512" hashValue="9+DNppQbWrLYYUMoJ+lyQctV2bX3Vq9kZnegLbpjTLP49It2ovUbcartuoQTeXgP+TGpY//7mDH/UQlFCKDGiA==" saltValue="KUnni6YEm00anzSSvyLqQA==" spinCount="100000" sqref="JZ2005:KG2005" name="Rango2_45_19"/>
    <protectedRange algorithmName="SHA-512" hashValue="9+DNppQbWrLYYUMoJ+lyQctV2bX3Vq9kZnegLbpjTLP49It2ovUbcartuoQTeXgP+TGpY//7mDH/UQlFCKDGiA==" saltValue="KUnni6YEm00anzSSvyLqQA==" spinCount="100000" sqref="KI2005" name="Rango2_46_16"/>
    <protectedRange algorithmName="SHA-512" hashValue="9+DNppQbWrLYYUMoJ+lyQctV2bX3Vq9kZnegLbpjTLP49It2ovUbcartuoQTeXgP+TGpY//7mDH/UQlFCKDGiA==" saltValue="KUnni6YEm00anzSSvyLqQA==" spinCount="100000" sqref="KK2005:MQ2005" name="Rango2_47_11"/>
    <protectedRange algorithmName="SHA-512" hashValue="Gqwr8n5jYbCESAqCFk8dpOzViQICBV+k0xoqBoQaZ5lHaRlvT9TZDB4yXtm+qC6OhD064ZDBOFWkwo+LHXu1sg==" saltValue="gEL9PCN2ekF2IxW9yqAGYA==" spinCount="100000" sqref="IT2006" name="Rango2_40_2_1_8"/>
    <protectedRange algorithmName="SHA-512" hashValue="D8TacORwT7iz0mF9GEucchnMHfB5er2FFjQsxyeWWyeJkM6Bt3gYQ3LbcHPxZXFpVAYtFOuTrzYOCJrlZDx16g==" saltValue="QtCzIBktdS4NZkOEGcLTRQ==" spinCount="100000" sqref="IX2006" name="Rango2_41_1_6"/>
    <protectedRange algorithmName="SHA-512" hashValue="9+DNppQbWrLYYUMoJ+lyQctV2bX3Vq9kZnegLbpjTLP49It2ovUbcartuoQTeXgP+TGpY//7mDH/UQlFCKDGiA==" saltValue="KUnni6YEm00anzSSvyLqQA==" spinCount="100000" sqref="IY2006 IU2006:IW2006" name="Rango2_42_4"/>
    <protectedRange algorithmName="SHA-512" hashValue="9+DNppQbWrLYYUMoJ+lyQctV2bX3Vq9kZnegLbpjTLP49It2ovUbcartuoQTeXgP+TGpY//7mDH/UQlFCKDGiA==" saltValue="KUnni6YEm00anzSSvyLqQA==" spinCount="100000" sqref="JA2006:JN2006" name="Rango2_43_18"/>
    <protectedRange algorithmName="SHA-512" hashValue="9+DNppQbWrLYYUMoJ+lyQctV2bX3Vq9kZnegLbpjTLP49It2ovUbcartuoQTeXgP+TGpY//7mDH/UQlFCKDGiA==" saltValue="KUnni6YEm00anzSSvyLqQA==" spinCount="100000" sqref="JP2006:JX2006" name="Rango2_44_18"/>
    <protectedRange algorithmName="SHA-512" hashValue="9+DNppQbWrLYYUMoJ+lyQctV2bX3Vq9kZnegLbpjTLP49It2ovUbcartuoQTeXgP+TGpY//7mDH/UQlFCKDGiA==" saltValue="KUnni6YEm00anzSSvyLqQA==" spinCount="100000" sqref="JZ2006:KG2006" name="Rango2_45_20"/>
    <protectedRange algorithmName="SHA-512" hashValue="9+DNppQbWrLYYUMoJ+lyQctV2bX3Vq9kZnegLbpjTLP49It2ovUbcartuoQTeXgP+TGpY//7mDH/UQlFCKDGiA==" saltValue="KUnni6YEm00anzSSvyLqQA==" spinCount="100000" sqref="KI2006" name="Rango2_46_17"/>
    <protectedRange algorithmName="SHA-512" hashValue="9+DNppQbWrLYYUMoJ+lyQctV2bX3Vq9kZnegLbpjTLP49It2ovUbcartuoQTeXgP+TGpY//7mDH/UQlFCKDGiA==" saltValue="KUnni6YEm00anzSSvyLqQA==" spinCount="100000" sqref="KK2006:MQ2006" name="Rango2_47_12"/>
    <protectedRange algorithmName="SHA-512" hashValue="Gqwr8n5jYbCESAqCFk8dpOzViQICBV+k0xoqBoQaZ5lHaRlvT9TZDB4yXtm+qC6OhD064ZDBOFWkwo+LHXu1sg==" saltValue="gEL9PCN2ekF2IxW9yqAGYA==" spinCount="100000" sqref="IT2007" name="Rango2_40_2_1_9"/>
    <protectedRange algorithmName="SHA-512" hashValue="D8TacORwT7iz0mF9GEucchnMHfB5er2FFjQsxyeWWyeJkM6Bt3gYQ3LbcHPxZXFpVAYtFOuTrzYOCJrlZDx16g==" saltValue="QtCzIBktdS4NZkOEGcLTRQ==" spinCount="100000" sqref="IX2007" name="Rango2_41_1_7"/>
    <protectedRange algorithmName="SHA-512" hashValue="9+DNppQbWrLYYUMoJ+lyQctV2bX3Vq9kZnegLbpjTLP49It2ovUbcartuoQTeXgP+TGpY//7mDH/UQlFCKDGiA==" saltValue="KUnni6YEm00anzSSvyLqQA==" spinCount="100000" sqref="IY2007 IU2007:IW2007" name="Rango2_42_5"/>
    <protectedRange algorithmName="SHA-512" hashValue="9+DNppQbWrLYYUMoJ+lyQctV2bX3Vq9kZnegLbpjTLP49It2ovUbcartuoQTeXgP+TGpY//7mDH/UQlFCKDGiA==" saltValue="KUnni6YEm00anzSSvyLqQA==" spinCount="100000" sqref="JA2007:JN2007" name="Rango2_43_19"/>
    <protectedRange algorithmName="SHA-512" hashValue="9+DNppQbWrLYYUMoJ+lyQctV2bX3Vq9kZnegLbpjTLP49It2ovUbcartuoQTeXgP+TGpY//7mDH/UQlFCKDGiA==" saltValue="KUnni6YEm00anzSSvyLqQA==" spinCount="100000" sqref="JP2007:JX2007" name="Rango2_44_19"/>
    <protectedRange algorithmName="SHA-512" hashValue="9+DNppQbWrLYYUMoJ+lyQctV2bX3Vq9kZnegLbpjTLP49It2ovUbcartuoQTeXgP+TGpY//7mDH/UQlFCKDGiA==" saltValue="KUnni6YEm00anzSSvyLqQA==" spinCount="100000" sqref="JZ2007:KG2007" name="Rango2_45_21"/>
    <protectedRange algorithmName="SHA-512" hashValue="9+DNppQbWrLYYUMoJ+lyQctV2bX3Vq9kZnegLbpjTLP49It2ovUbcartuoQTeXgP+TGpY//7mDH/UQlFCKDGiA==" saltValue="KUnni6YEm00anzSSvyLqQA==" spinCount="100000" sqref="KI2007" name="Rango2_46_18"/>
    <protectedRange algorithmName="SHA-512" hashValue="9+DNppQbWrLYYUMoJ+lyQctV2bX3Vq9kZnegLbpjTLP49It2ovUbcartuoQTeXgP+TGpY//7mDH/UQlFCKDGiA==" saltValue="KUnni6YEm00anzSSvyLqQA==" spinCount="100000" sqref="KK2007:MQ2007" name="Rango2_47_13"/>
    <protectedRange algorithmName="SHA-512" hashValue="Gqwr8n5jYbCESAqCFk8dpOzViQICBV+k0xoqBoQaZ5lHaRlvT9TZDB4yXtm+qC6OhD064ZDBOFWkwo+LHXu1sg==" saltValue="gEL9PCN2ekF2IxW9yqAGYA==" spinCount="100000" sqref="IT2008:IT2010" name="Rango2_40_2_1_10"/>
    <protectedRange algorithmName="SHA-512" hashValue="D8TacORwT7iz0mF9GEucchnMHfB5er2FFjQsxyeWWyeJkM6Bt3gYQ3LbcHPxZXFpVAYtFOuTrzYOCJrlZDx16g==" saltValue="QtCzIBktdS4NZkOEGcLTRQ==" spinCount="100000" sqref="IX2008:IX2010" name="Rango2_41_1_8"/>
    <protectedRange algorithmName="SHA-512" hashValue="9+DNppQbWrLYYUMoJ+lyQctV2bX3Vq9kZnegLbpjTLP49It2ovUbcartuoQTeXgP+TGpY//7mDH/UQlFCKDGiA==" saltValue="KUnni6YEm00anzSSvyLqQA==" spinCount="100000" sqref="IY2008:IY2010 IU2008:IW2010" name="Rango2_42_6"/>
    <protectedRange algorithmName="SHA-512" hashValue="9+DNppQbWrLYYUMoJ+lyQctV2bX3Vq9kZnegLbpjTLP49It2ovUbcartuoQTeXgP+TGpY//7mDH/UQlFCKDGiA==" saltValue="KUnni6YEm00anzSSvyLqQA==" spinCount="100000" sqref="JA2008:JN2010" name="Rango2_43_20"/>
    <protectedRange algorithmName="SHA-512" hashValue="9+DNppQbWrLYYUMoJ+lyQctV2bX3Vq9kZnegLbpjTLP49It2ovUbcartuoQTeXgP+TGpY//7mDH/UQlFCKDGiA==" saltValue="KUnni6YEm00anzSSvyLqQA==" spinCount="100000" sqref="JP2008:JX2010" name="Rango2_44_20"/>
    <protectedRange algorithmName="SHA-512" hashValue="9+DNppQbWrLYYUMoJ+lyQctV2bX3Vq9kZnegLbpjTLP49It2ovUbcartuoQTeXgP+TGpY//7mDH/UQlFCKDGiA==" saltValue="KUnni6YEm00anzSSvyLqQA==" spinCount="100000" sqref="JZ2008:KG2010" name="Rango2_45_22"/>
    <protectedRange algorithmName="SHA-512" hashValue="9+DNppQbWrLYYUMoJ+lyQctV2bX3Vq9kZnegLbpjTLP49It2ovUbcartuoQTeXgP+TGpY//7mDH/UQlFCKDGiA==" saltValue="KUnni6YEm00anzSSvyLqQA==" spinCount="100000" sqref="KI2008:KI2010" name="Rango2_46_19"/>
    <protectedRange algorithmName="SHA-512" hashValue="9+DNppQbWrLYYUMoJ+lyQctV2bX3Vq9kZnegLbpjTLP49It2ovUbcartuoQTeXgP+TGpY//7mDH/UQlFCKDGiA==" saltValue="KUnni6YEm00anzSSvyLqQA==" spinCount="100000" sqref="KK2008:MQ2010" name="Rango2_47_14"/>
    <protectedRange algorithmName="SHA-512" hashValue="Gqwr8n5jYbCESAqCFk8dpOzViQICBV+k0xoqBoQaZ5lHaRlvT9TZDB4yXtm+qC6OhD064ZDBOFWkwo+LHXu1sg==" saltValue="gEL9PCN2ekF2IxW9yqAGYA==" spinCount="100000" sqref="IT2011" name="Rango2_40_2_1_11"/>
    <protectedRange algorithmName="SHA-512" hashValue="D8TacORwT7iz0mF9GEucchnMHfB5er2FFjQsxyeWWyeJkM6Bt3gYQ3LbcHPxZXFpVAYtFOuTrzYOCJrlZDx16g==" saltValue="QtCzIBktdS4NZkOEGcLTRQ==" spinCount="100000" sqref="IX2011" name="Rango2_41_1_9"/>
    <protectedRange algorithmName="SHA-512" hashValue="9+DNppQbWrLYYUMoJ+lyQctV2bX3Vq9kZnegLbpjTLP49It2ovUbcartuoQTeXgP+TGpY//7mDH/UQlFCKDGiA==" saltValue="KUnni6YEm00anzSSvyLqQA==" spinCount="100000" sqref="IY2011 IU2011:IW2011" name="Rango2_42_7"/>
    <protectedRange algorithmName="SHA-512" hashValue="9+DNppQbWrLYYUMoJ+lyQctV2bX3Vq9kZnegLbpjTLP49It2ovUbcartuoQTeXgP+TGpY//7mDH/UQlFCKDGiA==" saltValue="KUnni6YEm00anzSSvyLqQA==" spinCount="100000" sqref="JA2011:JN2011" name="Rango2_43_21"/>
    <protectedRange algorithmName="SHA-512" hashValue="9+DNppQbWrLYYUMoJ+lyQctV2bX3Vq9kZnegLbpjTLP49It2ovUbcartuoQTeXgP+TGpY//7mDH/UQlFCKDGiA==" saltValue="KUnni6YEm00anzSSvyLqQA==" spinCount="100000" sqref="JP2011:JX2011" name="Rango2_44_21"/>
    <protectedRange algorithmName="SHA-512" hashValue="9+DNppQbWrLYYUMoJ+lyQctV2bX3Vq9kZnegLbpjTLP49It2ovUbcartuoQTeXgP+TGpY//7mDH/UQlFCKDGiA==" saltValue="KUnni6YEm00anzSSvyLqQA==" spinCount="100000" sqref="JZ2011:KG2011" name="Rango2_45_23"/>
    <protectedRange algorithmName="SHA-512" hashValue="9+DNppQbWrLYYUMoJ+lyQctV2bX3Vq9kZnegLbpjTLP49It2ovUbcartuoQTeXgP+TGpY//7mDH/UQlFCKDGiA==" saltValue="KUnni6YEm00anzSSvyLqQA==" spinCount="100000" sqref="KI2011" name="Rango2_46_20"/>
    <protectedRange algorithmName="SHA-512" hashValue="9+DNppQbWrLYYUMoJ+lyQctV2bX3Vq9kZnegLbpjTLP49It2ovUbcartuoQTeXgP+TGpY//7mDH/UQlFCKDGiA==" saltValue="KUnni6YEm00anzSSvyLqQA==" spinCount="100000" sqref="KK2011:MQ2011" name="Rango2_47_15"/>
    <protectedRange algorithmName="SHA-512" hashValue="Gqwr8n5jYbCESAqCFk8dpOzViQICBV+k0xoqBoQaZ5lHaRlvT9TZDB4yXtm+qC6OhD064ZDBOFWkwo+LHXu1sg==" saltValue="gEL9PCN2ekF2IxW9yqAGYA==" spinCount="100000" sqref="IT2012:IT2013" name="Rango2_40_2_1_12"/>
    <protectedRange algorithmName="SHA-512" hashValue="D8TacORwT7iz0mF9GEucchnMHfB5er2FFjQsxyeWWyeJkM6Bt3gYQ3LbcHPxZXFpVAYtFOuTrzYOCJrlZDx16g==" saltValue="QtCzIBktdS4NZkOEGcLTRQ==" spinCount="100000" sqref="IX2012:IX2013" name="Rango2_41_1_10"/>
    <protectedRange algorithmName="SHA-512" hashValue="9+DNppQbWrLYYUMoJ+lyQctV2bX3Vq9kZnegLbpjTLP49It2ovUbcartuoQTeXgP+TGpY//7mDH/UQlFCKDGiA==" saltValue="KUnni6YEm00anzSSvyLqQA==" spinCount="100000" sqref="IY2012:IY2013 IU2012:IW2013" name="Rango2_42_8"/>
    <protectedRange algorithmName="SHA-512" hashValue="9+DNppQbWrLYYUMoJ+lyQctV2bX3Vq9kZnegLbpjTLP49It2ovUbcartuoQTeXgP+TGpY//7mDH/UQlFCKDGiA==" saltValue="KUnni6YEm00anzSSvyLqQA==" spinCount="100000" sqref="JA2012:JN2013" name="Rango2_43_22"/>
    <protectedRange algorithmName="SHA-512" hashValue="9+DNppQbWrLYYUMoJ+lyQctV2bX3Vq9kZnegLbpjTLP49It2ovUbcartuoQTeXgP+TGpY//7mDH/UQlFCKDGiA==" saltValue="KUnni6YEm00anzSSvyLqQA==" spinCount="100000" sqref="JP2012:JX2013" name="Rango2_44_22"/>
    <protectedRange algorithmName="SHA-512" hashValue="9+DNppQbWrLYYUMoJ+lyQctV2bX3Vq9kZnegLbpjTLP49It2ovUbcartuoQTeXgP+TGpY//7mDH/UQlFCKDGiA==" saltValue="KUnni6YEm00anzSSvyLqQA==" spinCount="100000" sqref="JZ2012:KG2013" name="Rango2_45_24"/>
    <protectedRange algorithmName="SHA-512" hashValue="9+DNppQbWrLYYUMoJ+lyQctV2bX3Vq9kZnegLbpjTLP49It2ovUbcartuoQTeXgP+TGpY//7mDH/UQlFCKDGiA==" saltValue="KUnni6YEm00anzSSvyLqQA==" spinCount="100000" sqref="KI2012:KI2013" name="Rango2_46_21"/>
    <protectedRange algorithmName="SHA-512" hashValue="9+DNppQbWrLYYUMoJ+lyQctV2bX3Vq9kZnegLbpjTLP49It2ovUbcartuoQTeXgP+TGpY//7mDH/UQlFCKDGiA==" saltValue="KUnni6YEm00anzSSvyLqQA==" spinCount="100000" sqref="KK2012:MQ2013" name="Rango2_47_16"/>
    <protectedRange algorithmName="SHA-512" hashValue="Gqwr8n5jYbCESAqCFk8dpOzViQICBV+k0xoqBoQaZ5lHaRlvT9TZDB4yXtm+qC6OhD064ZDBOFWkwo+LHXu1sg==" saltValue="gEL9PCN2ekF2IxW9yqAGYA==" spinCount="100000" sqref="IT2014" name="Rango2_40_2_1_13"/>
    <protectedRange algorithmName="SHA-512" hashValue="D8TacORwT7iz0mF9GEucchnMHfB5er2FFjQsxyeWWyeJkM6Bt3gYQ3LbcHPxZXFpVAYtFOuTrzYOCJrlZDx16g==" saltValue="QtCzIBktdS4NZkOEGcLTRQ==" spinCount="100000" sqref="IX2014" name="Rango2_41_1_11"/>
    <protectedRange algorithmName="SHA-512" hashValue="9+DNppQbWrLYYUMoJ+lyQctV2bX3Vq9kZnegLbpjTLP49It2ovUbcartuoQTeXgP+TGpY//7mDH/UQlFCKDGiA==" saltValue="KUnni6YEm00anzSSvyLqQA==" spinCount="100000" sqref="IY2014 IU2014:IW2014" name="Rango2_42_9"/>
    <protectedRange algorithmName="SHA-512" hashValue="9+DNppQbWrLYYUMoJ+lyQctV2bX3Vq9kZnegLbpjTLP49It2ovUbcartuoQTeXgP+TGpY//7mDH/UQlFCKDGiA==" saltValue="KUnni6YEm00anzSSvyLqQA==" spinCount="100000" sqref="JA2014:JN2014" name="Rango2_43_23"/>
    <protectedRange algorithmName="SHA-512" hashValue="9+DNppQbWrLYYUMoJ+lyQctV2bX3Vq9kZnegLbpjTLP49It2ovUbcartuoQTeXgP+TGpY//7mDH/UQlFCKDGiA==" saltValue="KUnni6YEm00anzSSvyLqQA==" spinCount="100000" sqref="JP2014:JX2014" name="Rango2_44_23"/>
    <protectedRange algorithmName="SHA-512" hashValue="9+DNppQbWrLYYUMoJ+lyQctV2bX3Vq9kZnegLbpjTLP49It2ovUbcartuoQTeXgP+TGpY//7mDH/UQlFCKDGiA==" saltValue="KUnni6YEm00anzSSvyLqQA==" spinCount="100000" sqref="JZ2014:KG2014" name="Rango2_45_25"/>
    <protectedRange algorithmName="SHA-512" hashValue="9+DNppQbWrLYYUMoJ+lyQctV2bX3Vq9kZnegLbpjTLP49It2ovUbcartuoQTeXgP+TGpY//7mDH/UQlFCKDGiA==" saltValue="KUnni6YEm00anzSSvyLqQA==" spinCount="100000" sqref="KI2014" name="Rango2_46_22"/>
    <protectedRange algorithmName="SHA-512" hashValue="9+DNppQbWrLYYUMoJ+lyQctV2bX3Vq9kZnegLbpjTLP49It2ovUbcartuoQTeXgP+TGpY//7mDH/UQlFCKDGiA==" saltValue="KUnni6YEm00anzSSvyLqQA==" spinCount="100000" sqref="KK2014:MQ2014" name="Rango2_47_17"/>
    <protectedRange algorithmName="SHA-512" hashValue="Gqwr8n5jYbCESAqCFk8dpOzViQICBV+k0xoqBoQaZ5lHaRlvT9TZDB4yXtm+qC6OhD064ZDBOFWkwo+LHXu1sg==" saltValue="gEL9PCN2ekF2IxW9yqAGYA==" spinCount="100000" sqref="IT2015" name="Rango2_40_2_1_14"/>
    <protectedRange algorithmName="SHA-512" hashValue="D8TacORwT7iz0mF9GEucchnMHfB5er2FFjQsxyeWWyeJkM6Bt3gYQ3LbcHPxZXFpVAYtFOuTrzYOCJrlZDx16g==" saltValue="QtCzIBktdS4NZkOEGcLTRQ==" spinCount="100000" sqref="IX2015" name="Rango2_41_1_12"/>
    <protectedRange algorithmName="SHA-512" hashValue="9+DNppQbWrLYYUMoJ+lyQctV2bX3Vq9kZnegLbpjTLP49It2ovUbcartuoQTeXgP+TGpY//7mDH/UQlFCKDGiA==" saltValue="KUnni6YEm00anzSSvyLqQA==" spinCount="100000" sqref="IY2015 IU2015:IW2015" name="Rango2_42_10"/>
    <protectedRange algorithmName="SHA-512" hashValue="9+DNppQbWrLYYUMoJ+lyQctV2bX3Vq9kZnegLbpjTLP49It2ovUbcartuoQTeXgP+TGpY//7mDH/UQlFCKDGiA==" saltValue="KUnni6YEm00anzSSvyLqQA==" spinCount="100000" sqref="JA2015:JN2015" name="Rango2_43_24"/>
    <protectedRange algorithmName="SHA-512" hashValue="9+DNppQbWrLYYUMoJ+lyQctV2bX3Vq9kZnegLbpjTLP49It2ovUbcartuoQTeXgP+TGpY//7mDH/UQlFCKDGiA==" saltValue="KUnni6YEm00anzSSvyLqQA==" spinCount="100000" sqref="JP2015:JX2015" name="Rango2_44_24"/>
    <protectedRange algorithmName="SHA-512" hashValue="9+DNppQbWrLYYUMoJ+lyQctV2bX3Vq9kZnegLbpjTLP49It2ovUbcartuoQTeXgP+TGpY//7mDH/UQlFCKDGiA==" saltValue="KUnni6YEm00anzSSvyLqQA==" spinCount="100000" sqref="JZ2015:KG2015" name="Rango2_45_26"/>
    <protectedRange algorithmName="SHA-512" hashValue="9+DNppQbWrLYYUMoJ+lyQctV2bX3Vq9kZnegLbpjTLP49It2ovUbcartuoQTeXgP+TGpY//7mDH/UQlFCKDGiA==" saltValue="KUnni6YEm00anzSSvyLqQA==" spinCount="100000" sqref="KI2015" name="Rango2_46_23"/>
    <protectedRange algorithmName="SHA-512" hashValue="9+DNppQbWrLYYUMoJ+lyQctV2bX3Vq9kZnegLbpjTLP49It2ovUbcartuoQTeXgP+TGpY//7mDH/UQlFCKDGiA==" saltValue="KUnni6YEm00anzSSvyLqQA==" spinCount="100000" sqref="KK2015:MQ2015" name="Rango2_47_18"/>
    <protectedRange algorithmName="SHA-512" hashValue="Gqwr8n5jYbCESAqCFk8dpOzViQICBV+k0xoqBoQaZ5lHaRlvT9TZDB4yXtm+qC6OhD064ZDBOFWkwo+LHXu1sg==" saltValue="gEL9PCN2ekF2IxW9yqAGYA==" spinCount="100000" sqref="IT2016" name="Rango2_40_2_1_15"/>
    <protectedRange algorithmName="SHA-512" hashValue="D8TacORwT7iz0mF9GEucchnMHfB5er2FFjQsxyeWWyeJkM6Bt3gYQ3LbcHPxZXFpVAYtFOuTrzYOCJrlZDx16g==" saltValue="QtCzIBktdS4NZkOEGcLTRQ==" spinCount="100000" sqref="IX2016" name="Rango2_41_1_13"/>
    <protectedRange algorithmName="SHA-512" hashValue="9+DNppQbWrLYYUMoJ+lyQctV2bX3Vq9kZnegLbpjTLP49It2ovUbcartuoQTeXgP+TGpY//7mDH/UQlFCKDGiA==" saltValue="KUnni6YEm00anzSSvyLqQA==" spinCount="100000" sqref="IY2016 IU2016:IW2016" name="Rango2_42_11"/>
    <protectedRange algorithmName="SHA-512" hashValue="9+DNppQbWrLYYUMoJ+lyQctV2bX3Vq9kZnegLbpjTLP49It2ovUbcartuoQTeXgP+TGpY//7mDH/UQlFCKDGiA==" saltValue="KUnni6YEm00anzSSvyLqQA==" spinCount="100000" sqref="JA2016:JN2016" name="Rango2_43_25"/>
    <protectedRange algorithmName="SHA-512" hashValue="9+DNppQbWrLYYUMoJ+lyQctV2bX3Vq9kZnegLbpjTLP49It2ovUbcartuoQTeXgP+TGpY//7mDH/UQlFCKDGiA==" saltValue="KUnni6YEm00anzSSvyLqQA==" spinCount="100000" sqref="JP2016:JX2016" name="Rango2_44_25"/>
    <protectedRange algorithmName="SHA-512" hashValue="9+DNppQbWrLYYUMoJ+lyQctV2bX3Vq9kZnegLbpjTLP49It2ovUbcartuoQTeXgP+TGpY//7mDH/UQlFCKDGiA==" saltValue="KUnni6YEm00anzSSvyLqQA==" spinCount="100000" sqref="JZ2016:KG2016" name="Rango2_45_27"/>
    <protectedRange algorithmName="SHA-512" hashValue="9+DNppQbWrLYYUMoJ+lyQctV2bX3Vq9kZnegLbpjTLP49It2ovUbcartuoQTeXgP+TGpY//7mDH/UQlFCKDGiA==" saltValue="KUnni6YEm00anzSSvyLqQA==" spinCount="100000" sqref="KI2016" name="Rango2_46_24"/>
    <protectedRange algorithmName="SHA-512" hashValue="9+DNppQbWrLYYUMoJ+lyQctV2bX3Vq9kZnegLbpjTLP49It2ovUbcartuoQTeXgP+TGpY//7mDH/UQlFCKDGiA==" saltValue="KUnni6YEm00anzSSvyLqQA==" spinCount="100000" sqref="KK2016:MQ2016" name="Rango2_47_19"/>
    <protectedRange algorithmName="SHA-512" hashValue="Gqwr8n5jYbCESAqCFk8dpOzViQICBV+k0xoqBoQaZ5lHaRlvT9TZDB4yXtm+qC6OhD064ZDBOFWkwo+LHXu1sg==" saltValue="gEL9PCN2ekF2IxW9yqAGYA==" spinCount="100000" sqref="IT2017" name="Rango2_40_2_1_16"/>
    <protectedRange algorithmName="SHA-512" hashValue="D8TacORwT7iz0mF9GEucchnMHfB5er2FFjQsxyeWWyeJkM6Bt3gYQ3LbcHPxZXFpVAYtFOuTrzYOCJrlZDx16g==" saltValue="QtCzIBktdS4NZkOEGcLTRQ==" spinCount="100000" sqref="IX2017" name="Rango2_41_1_14"/>
    <protectedRange algorithmName="SHA-512" hashValue="9+DNppQbWrLYYUMoJ+lyQctV2bX3Vq9kZnegLbpjTLP49It2ovUbcartuoQTeXgP+TGpY//7mDH/UQlFCKDGiA==" saltValue="KUnni6YEm00anzSSvyLqQA==" spinCount="100000" sqref="IY2017 IU2017:IW2017" name="Rango2_42_12"/>
    <protectedRange algorithmName="SHA-512" hashValue="9+DNppQbWrLYYUMoJ+lyQctV2bX3Vq9kZnegLbpjTLP49It2ovUbcartuoQTeXgP+TGpY//7mDH/UQlFCKDGiA==" saltValue="KUnni6YEm00anzSSvyLqQA==" spinCount="100000" sqref="JA2017:JN2017" name="Rango2_43_26"/>
    <protectedRange algorithmName="SHA-512" hashValue="9+DNppQbWrLYYUMoJ+lyQctV2bX3Vq9kZnegLbpjTLP49It2ovUbcartuoQTeXgP+TGpY//7mDH/UQlFCKDGiA==" saltValue="KUnni6YEm00anzSSvyLqQA==" spinCount="100000" sqref="JP2017:JX2017" name="Rango2_44_26"/>
    <protectedRange algorithmName="SHA-512" hashValue="9+DNppQbWrLYYUMoJ+lyQctV2bX3Vq9kZnegLbpjTLP49It2ovUbcartuoQTeXgP+TGpY//7mDH/UQlFCKDGiA==" saltValue="KUnni6YEm00anzSSvyLqQA==" spinCount="100000" sqref="JZ2017:KG2017" name="Rango2_45_28"/>
    <protectedRange algorithmName="SHA-512" hashValue="9+DNppQbWrLYYUMoJ+lyQctV2bX3Vq9kZnegLbpjTLP49It2ovUbcartuoQTeXgP+TGpY//7mDH/UQlFCKDGiA==" saltValue="KUnni6YEm00anzSSvyLqQA==" spinCount="100000" sqref="KI2017" name="Rango2_46_25"/>
    <protectedRange algorithmName="SHA-512" hashValue="9+DNppQbWrLYYUMoJ+lyQctV2bX3Vq9kZnegLbpjTLP49It2ovUbcartuoQTeXgP+TGpY//7mDH/UQlFCKDGiA==" saltValue="KUnni6YEm00anzSSvyLqQA==" spinCount="100000" sqref="KK2017:MQ2017" name="Rango2_47_20"/>
    <protectedRange algorithmName="SHA-512" hashValue="Gqwr8n5jYbCESAqCFk8dpOzViQICBV+k0xoqBoQaZ5lHaRlvT9TZDB4yXtm+qC6OhD064ZDBOFWkwo+LHXu1sg==" saltValue="gEL9PCN2ekF2IxW9yqAGYA==" spinCount="100000" sqref="IT2018" name="Rango2_40_2_1_17"/>
    <protectedRange algorithmName="SHA-512" hashValue="D8TacORwT7iz0mF9GEucchnMHfB5er2FFjQsxyeWWyeJkM6Bt3gYQ3LbcHPxZXFpVAYtFOuTrzYOCJrlZDx16g==" saltValue="QtCzIBktdS4NZkOEGcLTRQ==" spinCount="100000" sqref="IX2018" name="Rango2_41_1_15"/>
    <protectedRange algorithmName="SHA-512" hashValue="9+DNppQbWrLYYUMoJ+lyQctV2bX3Vq9kZnegLbpjTLP49It2ovUbcartuoQTeXgP+TGpY//7mDH/UQlFCKDGiA==" saltValue="KUnni6YEm00anzSSvyLqQA==" spinCount="100000" sqref="IY2018 IU2018:IW2018" name="Rango2_42_13"/>
    <protectedRange algorithmName="SHA-512" hashValue="9+DNppQbWrLYYUMoJ+lyQctV2bX3Vq9kZnegLbpjTLP49It2ovUbcartuoQTeXgP+TGpY//7mDH/UQlFCKDGiA==" saltValue="KUnni6YEm00anzSSvyLqQA==" spinCount="100000" sqref="JA2018:JN2018" name="Rango2_43_27"/>
    <protectedRange algorithmName="SHA-512" hashValue="9+DNppQbWrLYYUMoJ+lyQctV2bX3Vq9kZnegLbpjTLP49It2ovUbcartuoQTeXgP+TGpY//7mDH/UQlFCKDGiA==" saltValue="KUnni6YEm00anzSSvyLqQA==" spinCount="100000" sqref="JP2018:JX2018" name="Rango2_44_27"/>
    <protectedRange algorithmName="SHA-512" hashValue="9+DNppQbWrLYYUMoJ+lyQctV2bX3Vq9kZnegLbpjTLP49It2ovUbcartuoQTeXgP+TGpY//7mDH/UQlFCKDGiA==" saltValue="KUnni6YEm00anzSSvyLqQA==" spinCount="100000" sqref="JZ2018:KG2018" name="Rango2_45_29"/>
    <protectedRange algorithmName="SHA-512" hashValue="9+DNppQbWrLYYUMoJ+lyQctV2bX3Vq9kZnegLbpjTLP49It2ovUbcartuoQTeXgP+TGpY//7mDH/UQlFCKDGiA==" saltValue="KUnni6YEm00anzSSvyLqQA==" spinCount="100000" sqref="KI2018" name="Rango2_46_26"/>
    <protectedRange algorithmName="SHA-512" hashValue="9+DNppQbWrLYYUMoJ+lyQctV2bX3Vq9kZnegLbpjTLP49It2ovUbcartuoQTeXgP+TGpY//7mDH/UQlFCKDGiA==" saltValue="KUnni6YEm00anzSSvyLqQA==" spinCount="100000" sqref="KK2018:MQ2018" name="Rango2_47_21"/>
    <protectedRange algorithmName="SHA-512" hashValue="Gqwr8n5jYbCESAqCFk8dpOzViQICBV+k0xoqBoQaZ5lHaRlvT9TZDB4yXtm+qC6OhD064ZDBOFWkwo+LHXu1sg==" saltValue="gEL9PCN2ekF2IxW9yqAGYA==" spinCount="100000" sqref="IT2019" name="Rango2_40_2_1_18"/>
    <protectedRange algorithmName="SHA-512" hashValue="D8TacORwT7iz0mF9GEucchnMHfB5er2FFjQsxyeWWyeJkM6Bt3gYQ3LbcHPxZXFpVAYtFOuTrzYOCJrlZDx16g==" saltValue="QtCzIBktdS4NZkOEGcLTRQ==" spinCount="100000" sqref="IX2019" name="Rango2_41_1_16"/>
    <protectedRange algorithmName="SHA-512" hashValue="9+DNppQbWrLYYUMoJ+lyQctV2bX3Vq9kZnegLbpjTLP49It2ovUbcartuoQTeXgP+TGpY//7mDH/UQlFCKDGiA==" saltValue="KUnni6YEm00anzSSvyLqQA==" spinCount="100000" sqref="IY2019 IU2019:IW2019" name="Rango2_42_14"/>
    <protectedRange algorithmName="SHA-512" hashValue="9+DNppQbWrLYYUMoJ+lyQctV2bX3Vq9kZnegLbpjTLP49It2ovUbcartuoQTeXgP+TGpY//7mDH/UQlFCKDGiA==" saltValue="KUnni6YEm00anzSSvyLqQA==" spinCount="100000" sqref="JA2019:JN2019" name="Rango2_43_28"/>
    <protectedRange algorithmName="SHA-512" hashValue="9+DNppQbWrLYYUMoJ+lyQctV2bX3Vq9kZnegLbpjTLP49It2ovUbcartuoQTeXgP+TGpY//7mDH/UQlFCKDGiA==" saltValue="KUnni6YEm00anzSSvyLqQA==" spinCount="100000" sqref="JP2019:JX2019" name="Rango2_44_28"/>
    <protectedRange algorithmName="SHA-512" hashValue="9+DNppQbWrLYYUMoJ+lyQctV2bX3Vq9kZnegLbpjTLP49It2ovUbcartuoQTeXgP+TGpY//7mDH/UQlFCKDGiA==" saltValue="KUnni6YEm00anzSSvyLqQA==" spinCount="100000" sqref="JZ2019:KG2019" name="Rango2_45_30"/>
    <protectedRange algorithmName="SHA-512" hashValue="9+DNppQbWrLYYUMoJ+lyQctV2bX3Vq9kZnegLbpjTLP49It2ovUbcartuoQTeXgP+TGpY//7mDH/UQlFCKDGiA==" saltValue="KUnni6YEm00anzSSvyLqQA==" spinCount="100000" sqref="KI2019" name="Rango2_46_27"/>
    <protectedRange algorithmName="SHA-512" hashValue="9+DNppQbWrLYYUMoJ+lyQctV2bX3Vq9kZnegLbpjTLP49It2ovUbcartuoQTeXgP+TGpY//7mDH/UQlFCKDGiA==" saltValue="KUnni6YEm00anzSSvyLqQA==" spinCount="100000" sqref="KK2019:MQ2019" name="Rango2_47_22"/>
    <protectedRange algorithmName="SHA-512" hashValue="Gqwr8n5jYbCESAqCFk8dpOzViQICBV+k0xoqBoQaZ5lHaRlvT9TZDB4yXtm+qC6OhD064ZDBOFWkwo+LHXu1sg==" saltValue="gEL9PCN2ekF2IxW9yqAGYA==" spinCount="100000" sqref="IT2020:IT2021" name="Rango2_40_2_1_19"/>
    <protectedRange algorithmName="SHA-512" hashValue="D8TacORwT7iz0mF9GEucchnMHfB5er2FFjQsxyeWWyeJkM6Bt3gYQ3LbcHPxZXFpVAYtFOuTrzYOCJrlZDx16g==" saltValue="QtCzIBktdS4NZkOEGcLTRQ==" spinCount="100000" sqref="IX2020:IX2021" name="Rango2_41_1_17"/>
    <protectedRange algorithmName="SHA-512" hashValue="9+DNppQbWrLYYUMoJ+lyQctV2bX3Vq9kZnegLbpjTLP49It2ovUbcartuoQTeXgP+TGpY//7mDH/UQlFCKDGiA==" saltValue="KUnni6YEm00anzSSvyLqQA==" spinCount="100000" sqref="IY2020:IY2021 IU2020:IW2021" name="Rango2_42_15"/>
    <protectedRange algorithmName="SHA-512" hashValue="9+DNppQbWrLYYUMoJ+lyQctV2bX3Vq9kZnegLbpjTLP49It2ovUbcartuoQTeXgP+TGpY//7mDH/UQlFCKDGiA==" saltValue="KUnni6YEm00anzSSvyLqQA==" spinCount="100000" sqref="JA2020:JN2021" name="Rango2_43_29"/>
    <protectedRange algorithmName="SHA-512" hashValue="9+DNppQbWrLYYUMoJ+lyQctV2bX3Vq9kZnegLbpjTLP49It2ovUbcartuoQTeXgP+TGpY//7mDH/UQlFCKDGiA==" saltValue="KUnni6YEm00anzSSvyLqQA==" spinCount="100000" sqref="JP2020:JX2021" name="Rango2_44_29"/>
    <protectedRange algorithmName="SHA-512" hashValue="9+DNppQbWrLYYUMoJ+lyQctV2bX3Vq9kZnegLbpjTLP49It2ovUbcartuoQTeXgP+TGpY//7mDH/UQlFCKDGiA==" saltValue="KUnni6YEm00anzSSvyLqQA==" spinCount="100000" sqref="JZ2020:KG2021" name="Rango2_45_31"/>
    <protectedRange algorithmName="SHA-512" hashValue="9+DNppQbWrLYYUMoJ+lyQctV2bX3Vq9kZnegLbpjTLP49It2ovUbcartuoQTeXgP+TGpY//7mDH/UQlFCKDGiA==" saltValue="KUnni6YEm00anzSSvyLqQA==" spinCount="100000" sqref="KI2020:KI2021" name="Rango2_46_28"/>
    <protectedRange algorithmName="SHA-512" hashValue="9+DNppQbWrLYYUMoJ+lyQctV2bX3Vq9kZnegLbpjTLP49It2ovUbcartuoQTeXgP+TGpY//7mDH/UQlFCKDGiA==" saltValue="KUnni6YEm00anzSSvyLqQA==" spinCount="100000" sqref="KK2020:MQ2021" name="Rango2_47_23"/>
    <protectedRange algorithmName="SHA-512" hashValue="Gqwr8n5jYbCESAqCFk8dpOzViQICBV+k0xoqBoQaZ5lHaRlvT9TZDB4yXtm+qC6OhD064ZDBOFWkwo+LHXu1sg==" saltValue="gEL9PCN2ekF2IxW9yqAGYA==" spinCount="100000" sqref="IT2022:IT2030" name="Rango2_40_2_1_20"/>
    <protectedRange algorithmName="SHA-512" hashValue="D8TacORwT7iz0mF9GEucchnMHfB5er2FFjQsxyeWWyeJkM6Bt3gYQ3LbcHPxZXFpVAYtFOuTrzYOCJrlZDx16g==" saltValue="QtCzIBktdS4NZkOEGcLTRQ==" spinCount="100000" sqref="IX2022:IX2030" name="Rango2_41_1_18"/>
    <protectedRange algorithmName="SHA-512" hashValue="9+DNppQbWrLYYUMoJ+lyQctV2bX3Vq9kZnegLbpjTLP49It2ovUbcartuoQTeXgP+TGpY//7mDH/UQlFCKDGiA==" saltValue="KUnni6YEm00anzSSvyLqQA==" spinCount="100000" sqref="IY2022:IY2030 IU2022:IW2030" name="Rango2_42_16"/>
    <protectedRange algorithmName="SHA-512" hashValue="9+DNppQbWrLYYUMoJ+lyQctV2bX3Vq9kZnegLbpjTLP49It2ovUbcartuoQTeXgP+TGpY//7mDH/UQlFCKDGiA==" saltValue="KUnni6YEm00anzSSvyLqQA==" spinCount="100000" sqref="JA2022:JN2030" name="Rango2_43_30"/>
    <protectedRange algorithmName="SHA-512" hashValue="9+DNppQbWrLYYUMoJ+lyQctV2bX3Vq9kZnegLbpjTLP49It2ovUbcartuoQTeXgP+TGpY//7mDH/UQlFCKDGiA==" saltValue="KUnni6YEm00anzSSvyLqQA==" spinCount="100000" sqref="JP2022:JX2030" name="Rango2_44_30"/>
    <protectedRange algorithmName="SHA-512" hashValue="9+DNppQbWrLYYUMoJ+lyQctV2bX3Vq9kZnegLbpjTLP49It2ovUbcartuoQTeXgP+TGpY//7mDH/UQlFCKDGiA==" saltValue="KUnni6YEm00anzSSvyLqQA==" spinCount="100000" sqref="JZ2022:KG2030" name="Rango2_45_32"/>
    <protectedRange algorithmName="SHA-512" hashValue="9+DNppQbWrLYYUMoJ+lyQctV2bX3Vq9kZnegLbpjTLP49It2ovUbcartuoQTeXgP+TGpY//7mDH/UQlFCKDGiA==" saltValue="KUnni6YEm00anzSSvyLqQA==" spinCount="100000" sqref="KI2022:KI2030" name="Rango2_46_29"/>
    <protectedRange algorithmName="SHA-512" hashValue="9+DNppQbWrLYYUMoJ+lyQctV2bX3Vq9kZnegLbpjTLP49It2ovUbcartuoQTeXgP+TGpY//7mDH/UQlFCKDGiA==" saltValue="KUnni6YEm00anzSSvyLqQA==" spinCount="100000" sqref="KK2022:MQ2030" name="Rango2_47_24"/>
    <protectedRange algorithmName="SHA-512" hashValue="Gqwr8n5jYbCESAqCFk8dpOzViQICBV+k0xoqBoQaZ5lHaRlvT9TZDB4yXtm+qC6OhD064ZDBOFWkwo+LHXu1sg==" saltValue="gEL9PCN2ekF2IxW9yqAGYA==" spinCount="100000" sqref="IT2031:IT2032" name="Rango2_40_2_1_21"/>
    <protectedRange algorithmName="SHA-512" hashValue="D8TacORwT7iz0mF9GEucchnMHfB5er2FFjQsxyeWWyeJkM6Bt3gYQ3LbcHPxZXFpVAYtFOuTrzYOCJrlZDx16g==" saltValue="QtCzIBktdS4NZkOEGcLTRQ==" spinCount="100000" sqref="IX2031:IX2032" name="Rango2_41_1_19"/>
    <protectedRange algorithmName="SHA-512" hashValue="9+DNppQbWrLYYUMoJ+lyQctV2bX3Vq9kZnegLbpjTLP49It2ovUbcartuoQTeXgP+TGpY//7mDH/UQlFCKDGiA==" saltValue="KUnni6YEm00anzSSvyLqQA==" spinCount="100000" sqref="IY2031:IY2032 IU2031:IW2032" name="Rango2_42_17"/>
    <protectedRange algorithmName="SHA-512" hashValue="9+DNppQbWrLYYUMoJ+lyQctV2bX3Vq9kZnegLbpjTLP49It2ovUbcartuoQTeXgP+TGpY//7mDH/UQlFCKDGiA==" saltValue="KUnni6YEm00anzSSvyLqQA==" spinCount="100000" sqref="JA2031:JN2032" name="Rango2_43_31"/>
    <protectedRange algorithmName="SHA-512" hashValue="9+DNppQbWrLYYUMoJ+lyQctV2bX3Vq9kZnegLbpjTLP49It2ovUbcartuoQTeXgP+TGpY//7mDH/UQlFCKDGiA==" saltValue="KUnni6YEm00anzSSvyLqQA==" spinCount="100000" sqref="JP2031:JX2032" name="Rango2_44_31"/>
    <protectedRange algorithmName="SHA-512" hashValue="9+DNppQbWrLYYUMoJ+lyQctV2bX3Vq9kZnegLbpjTLP49It2ovUbcartuoQTeXgP+TGpY//7mDH/UQlFCKDGiA==" saltValue="KUnni6YEm00anzSSvyLqQA==" spinCount="100000" sqref="JZ2031:KG2032" name="Rango2_45_33"/>
    <protectedRange algorithmName="SHA-512" hashValue="9+DNppQbWrLYYUMoJ+lyQctV2bX3Vq9kZnegLbpjTLP49It2ovUbcartuoQTeXgP+TGpY//7mDH/UQlFCKDGiA==" saltValue="KUnni6YEm00anzSSvyLqQA==" spinCount="100000" sqref="KI2031:KI2032" name="Rango2_46_30"/>
    <protectedRange algorithmName="SHA-512" hashValue="9+DNppQbWrLYYUMoJ+lyQctV2bX3Vq9kZnegLbpjTLP49It2ovUbcartuoQTeXgP+TGpY//7mDH/UQlFCKDGiA==" saltValue="KUnni6YEm00anzSSvyLqQA==" spinCount="100000" sqref="KK2031:MQ2032" name="Rango2_47_25"/>
    <protectedRange algorithmName="SHA-512" hashValue="Gqwr8n5jYbCESAqCFk8dpOzViQICBV+k0xoqBoQaZ5lHaRlvT9TZDB4yXtm+qC6OhD064ZDBOFWkwo+LHXu1sg==" saltValue="gEL9PCN2ekF2IxW9yqAGYA==" spinCount="100000" sqref="IT2033" name="Rango2_40_2_1_22"/>
    <protectedRange algorithmName="SHA-512" hashValue="D8TacORwT7iz0mF9GEucchnMHfB5er2FFjQsxyeWWyeJkM6Bt3gYQ3LbcHPxZXFpVAYtFOuTrzYOCJrlZDx16g==" saltValue="QtCzIBktdS4NZkOEGcLTRQ==" spinCount="100000" sqref="IX2033" name="Rango2_41_1_20"/>
    <protectedRange algorithmName="SHA-512" hashValue="9+DNppQbWrLYYUMoJ+lyQctV2bX3Vq9kZnegLbpjTLP49It2ovUbcartuoQTeXgP+TGpY//7mDH/UQlFCKDGiA==" saltValue="KUnni6YEm00anzSSvyLqQA==" spinCount="100000" sqref="IY2033 IU2033:IW2033" name="Rango2_42_18"/>
    <protectedRange algorithmName="SHA-512" hashValue="9+DNppQbWrLYYUMoJ+lyQctV2bX3Vq9kZnegLbpjTLP49It2ovUbcartuoQTeXgP+TGpY//7mDH/UQlFCKDGiA==" saltValue="KUnni6YEm00anzSSvyLqQA==" spinCount="100000" sqref="JA2033:JN2033" name="Rango2_43_32"/>
    <protectedRange algorithmName="SHA-512" hashValue="9+DNppQbWrLYYUMoJ+lyQctV2bX3Vq9kZnegLbpjTLP49It2ovUbcartuoQTeXgP+TGpY//7mDH/UQlFCKDGiA==" saltValue="KUnni6YEm00anzSSvyLqQA==" spinCount="100000" sqref="JP2033:JX2033" name="Rango2_44_32"/>
    <protectedRange algorithmName="SHA-512" hashValue="9+DNppQbWrLYYUMoJ+lyQctV2bX3Vq9kZnegLbpjTLP49It2ovUbcartuoQTeXgP+TGpY//7mDH/UQlFCKDGiA==" saltValue="KUnni6YEm00anzSSvyLqQA==" spinCount="100000" sqref="JZ2033:KG2033" name="Rango2_45_34"/>
    <protectedRange algorithmName="SHA-512" hashValue="9+DNppQbWrLYYUMoJ+lyQctV2bX3Vq9kZnegLbpjTLP49It2ovUbcartuoQTeXgP+TGpY//7mDH/UQlFCKDGiA==" saltValue="KUnni6YEm00anzSSvyLqQA==" spinCount="100000" sqref="KI2033" name="Rango2_46_31"/>
    <protectedRange algorithmName="SHA-512" hashValue="9+DNppQbWrLYYUMoJ+lyQctV2bX3Vq9kZnegLbpjTLP49It2ovUbcartuoQTeXgP+TGpY//7mDH/UQlFCKDGiA==" saltValue="KUnni6YEm00anzSSvyLqQA==" spinCount="100000" sqref="KK2033:MQ2033" name="Rango2_47_26"/>
    <protectedRange algorithmName="SHA-512" hashValue="Gqwr8n5jYbCESAqCFk8dpOzViQICBV+k0xoqBoQaZ5lHaRlvT9TZDB4yXtm+qC6OhD064ZDBOFWkwo+LHXu1sg==" saltValue="gEL9PCN2ekF2IxW9yqAGYA==" spinCount="100000" sqref="IT2034:IT2035" name="Rango2_40_2_1_23"/>
    <protectedRange algorithmName="SHA-512" hashValue="D8TacORwT7iz0mF9GEucchnMHfB5er2FFjQsxyeWWyeJkM6Bt3gYQ3LbcHPxZXFpVAYtFOuTrzYOCJrlZDx16g==" saltValue="QtCzIBktdS4NZkOEGcLTRQ==" spinCount="100000" sqref="IX2034:IX2035" name="Rango2_41_1_21"/>
    <protectedRange algorithmName="SHA-512" hashValue="9+DNppQbWrLYYUMoJ+lyQctV2bX3Vq9kZnegLbpjTLP49It2ovUbcartuoQTeXgP+TGpY//7mDH/UQlFCKDGiA==" saltValue="KUnni6YEm00anzSSvyLqQA==" spinCount="100000" sqref="IY2034:IY2035 IU2034:IW2035" name="Rango2_42_19"/>
    <protectedRange algorithmName="SHA-512" hashValue="9+DNppQbWrLYYUMoJ+lyQctV2bX3Vq9kZnegLbpjTLP49It2ovUbcartuoQTeXgP+TGpY//7mDH/UQlFCKDGiA==" saltValue="KUnni6YEm00anzSSvyLqQA==" spinCount="100000" sqref="JA2034:JN2035" name="Rango2_43_33"/>
    <protectedRange algorithmName="SHA-512" hashValue="9+DNppQbWrLYYUMoJ+lyQctV2bX3Vq9kZnegLbpjTLP49It2ovUbcartuoQTeXgP+TGpY//7mDH/UQlFCKDGiA==" saltValue="KUnni6YEm00anzSSvyLqQA==" spinCount="100000" sqref="JP2034:JX2035" name="Rango2_44_33"/>
    <protectedRange algorithmName="SHA-512" hashValue="9+DNppQbWrLYYUMoJ+lyQctV2bX3Vq9kZnegLbpjTLP49It2ovUbcartuoQTeXgP+TGpY//7mDH/UQlFCKDGiA==" saltValue="KUnni6YEm00anzSSvyLqQA==" spinCount="100000" sqref="JZ2034:KG2035" name="Rango2_45_35"/>
    <protectedRange algorithmName="SHA-512" hashValue="9+DNppQbWrLYYUMoJ+lyQctV2bX3Vq9kZnegLbpjTLP49It2ovUbcartuoQTeXgP+TGpY//7mDH/UQlFCKDGiA==" saltValue="KUnni6YEm00anzSSvyLqQA==" spinCount="100000" sqref="KI2034:KI2035" name="Rango2_46_32"/>
    <protectedRange algorithmName="SHA-512" hashValue="9+DNppQbWrLYYUMoJ+lyQctV2bX3Vq9kZnegLbpjTLP49It2ovUbcartuoQTeXgP+TGpY//7mDH/UQlFCKDGiA==" saltValue="KUnni6YEm00anzSSvyLqQA==" spinCount="100000" sqref="KK2034:MQ2035" name="Rango2_47_27"/>
    <protectedRange algorithmName="SHA-512" hashValue="Gqwr8n5jYbCESAqCFk8dpOzViQICBV+k0xoqBoQaZ5lHaRlvT9TZDB4yXtm+qC6OhD064ZDBOFWkwo+LHXu1sg==" saltValue="gEL9PCN2ekF2IxW9yqAGYA==" spinCount="100000" sqref="IT2036:IT2037" name="Rango2_40_2_1_24"/>
    <protectedRange algorithmName="SHA-512" hashValue="D8TacORwT7iz0mF9GEucchnMHfB5er2FFjQsxyeWWyeJkM6Bt3gYQ3LbcHPxZXFpVAYtFOuTrzYOCJrlZDx16g==" saltValue="QtCzIBktdS4NZkOEGcLTRQ==" spinCount="100000" sqref="IX2036:IX2037" name="Rango2_41_1_22"/>
    <protectedRange algorithmName="SHA-512" hashValue="9+DNppQbWrLYYUMoJ+lyQctV2bX3Vq9kZnegLbpjTLP49It2ovUbcartuoQTeXgP+TGpY//7mDH/UQlFCKDGiA==" saltValue="KUnni6YEm00anzSSvyLqQA==" spinCount="100000" sqref="IY2036:IY2037 IU2036:IW2037" name="Rango2_42_20"/>
    <protectedRange algorithmName="SHA-512" hashValue="9+DNppQbWrLYYUMoJ+lyQctV2bX3Vq9kZnegLbpjTLP49It2ovUbcartuoQTeXgP+TGpY//7mDH/UQlFCKDGiA==" saltValue="KUnni6YEm00anzSSvyLqQA==" spinCount="100000" sqref="JA2036:JN2037" name="Rango2_43_34"/>
    <protectedRange algorithmName="SHA-512" hashValue="9+DNppQbWrLYYUMoJ+lyQctV2bX3Vq9kZnegLbpjTLP49It2ovUbcartuoQTeXgP+TGpY//7mDH/UQlFCKDGiA==" saltValue="KUnni6YEm00anzSSvyLqQA==" spinCount="100000" sqref="JP2036:JX2037" name="Rango2_44_34"/>
    <protectedRange algorithmName="SHA-512" hashValue="9+DNppQbWrLYYUMoJ+lyQctV2bX3Vq9kZnegLbpjTLP49It2ovUbcartuoQTeXgP+TGpY//7mDH/UQlFCKDGiA==" saltValue="KUnni6YEm00anzSSvyLqQA==" spinCount="100000" sqref="JZ2036:KG2037" name="Rango2_45_36"/>
    <protectedRange algorithmName="SHA-512" hashValue="9+DNppQbWrLYYUMoJ+lyQctV2bX3Vq9kZnegLbpjTLP49It2ovUbcartuoQTeXgP+TGpY//7mDH/UQlFCKDGiA==" saltValue="KUnni6YEm00anzSSvyLqQA==" spinCount="100000" sqref="KI2036:KI2037" name="Rango2_46_33"/>
    <protectedRange algorithmName="SHA-512" hashValue="9+DNppQbWrLYYUMoJ+lyQctV2bX3Vq9kZnegLbpjTLP49It2ovUbcartuoQTeXgP+TGpY//7mDH/UQlFCKDGiA==" saltValue="KUnni6YEm00anzSSvyLqQA==" spinCount="100000" sqref="KK2036:MQ2037" name="Rango2_47_28"/>
    <protectedRange algorithmName="SHA-512" hashValue="Gqwr8n5jYbCESAqCFk8dpOzViQICBV+k0xoqBoQaZ5lHaRlvT9TZDB4yXtm+qC6OhD064ZDBOFWkwo+LHXu1sg==" saltValue="gEL9PCN2ekF2IxW9yqAGYA==" spinCount="100000" sqref="IT2038" name="Rango2_40_2_1_25"/>
    <protectedRange algorithmName="SHA-512" hashValue="D8TacORwT7iz0mF9GEucchnMHfB5er2FFjQsxyeWWyeJkM6Bt3gYQ3LbcHPxZXFpVAYtFOuTrzYOCJrlZDx16g==" saltValue="QtCzIBktdS4NZkOEGcLTRQ==" spinCount="100000" sqref="IX2038" name="Rango2_41_1_23"/>
    <protectedRange algorithmName="SHA-512" hashValue="9+DNppQbWrLYYUMoJ+lyQctV2bX3Vq9kZnegLbpjTLP49It2ovUbcartuoQTeXgP+TGpY//7mDH/UQlFCKDGiA==" saltValue="KUnni6YEm00anzSSvyLqQA==" spinCount="100000" sqref="IY2038 IU2038:IW2038" name="Rango2_42_21"/>
    <protectedRange algorithmName="SHA-512" hashValue="9+DNppQbWrLYYUMoJ+lyQctV2bX3Vq9kZnegLbpjTLP49It2ovUbcartuoQTeXgP+TGpY//7mDH/UQlFCKDGiA==" saltValue="KUnni6YEm00anzSSvyLqQA==" spinCount="100000" sqref="JA2038:JN2038" name="Rango2_43_35"/>
    <protectedRange algorithmName="SHA-512" hashValue="9+DNppQbWrLYYUMoJ+lyQctV2bX3Vq9kZnegLbpjTLP49It2ovUbcartuoQTeXgP+TGpY//7mDH/UQlFCKDGiA==" saltValue="KUnni6YEm00anzSSvyLqQA==" spinCount="100000" sqref="JP2038:JX2038" name="Rango2_44_35"/>
    <protectedRange algorithmName="SHA-512" hashValue="9+DNppQbWrLYYUMoJ+lyQctV2bX3Vq9kZnegLbpjTLP49It2ovUbcartuoQTeXgP+TGpY//7mDH/UQlFCKDGiA==" saltValue="KUnni6YEm00anzSSvyLqQA==" spinCount="100000" sqref="JZ2038:KG2038" name="Rango2_45_37"/>
    <protectedRange algorithmName="SHA-512" hashValue="9+DNppQbWrLYYUMoJ+lyQctV2bX3Vq9kZnegLbpjTLP49It2ovUbcartuoQTeXgP+TGpY//7mDH/UQlFCKDGiA==" saltValue="KUnni6YEm00anzSSvyLqQA==" spinCount="100000" sqref="KI2038" name="Rango2_46_34"/>
    <protectedRange algorithmName="SHA-512" hashValue="9+DNppQbWrLYYUMoJ+lyQctV2bX3Vq9kZnegLbpjTLP49It2ovUbcartuoQTeXgP+TGpY//7mDH/UQlFCKDGiA==" saltValue="KUnni6YEm00anzSSvyLqQA==" spinCount="100000" sqref="KK2038:MQ2038" name="Rango2_47_29"/>
    <protectedRange algorithmName="SHA-512" hashValue="Gqwr8n5jYbCESAqCFk8dpOzViQICBV+k0xoqBoQaZ5lHaRlvT9TZDB4yXtm+qC6OhD064ZDBOFWkwo+LHXu1sg==" saltValue="gEL9PCN2ekF2IxW9yqAGYA==" spinCount="100000" sqref="IT2039" name="Rango2_40_2_1_26"/>
    <protectedRange algorithmName="SHA-512" hashValue="D8TacORwT7iz0mF9GEucchnMHfB5er2FFjQsxyeWWyeJkM6Bt3gYQ3LbcHPxZXFpVAYtFOuTrzYOCJrlZDx16g==" saltValue="QtCzIBktdS4NZkOEGcLTRQ==" spinCount="100000" sqref="IX2039" name="Rango2_41_1_24"/>
    <protectedRange algorithmName="SHA-512" hashValue="9+DNppQbWrLYYUMoJ+lyQctV2bX3Vq9kZnegLbpjTLP49It2ovUbcartuoQTeXgP+TGpY//7mDH/UQlFCKDGiA==" saltValue="KUnni6YEm00anzSSvyLqQA==" spinCount="100000" sqref="IY2039 IU2039:IW2039" name="Rango2_42_22"/>
    <protectedRange algorithmName="SHA-512" hashValue="9+DNppQbWrLYYUMoJ+lyQctV2bX3Vq9kZnegLbpjTLP49It2ovUbcartuoQTeXgP+TGpY//7mDH/UQlFCKDGiA==" saltValue="KUnni6YEm00anzSSvyLqQA==" spinCount="100000" sqref="JA2039:JN2039" name="Rango2_43_36"/>
    <protectedRange algorithmName="SHA-512" hashValue="9+DNppQbWrLYYUMoJ+lyQctV2bX3Vq9kZnegLbpjTLP49It2ovUbcartuoQTeXgP+TGpY//7mDH/UQlFCKDGiA==" saltValue="KUnni6YEm00anzSSvyLqQA==" spinCount="100000" sqref="JP2039:JX2039" name="Rango2_44_36"/>
    <protectedRange algorithmName="SHA-512" hashValue="9+DNppQbWrLYYUMoJ+lyQctV2bX3Vq9kZnegLbpjTLP49It2ovUbcartuoQTeXgP+TGpY//7mDH/UQlFCKDGiA==" saltValue="KUnni6YEm00anzSSvyLqQA==" spinCount="100000" sqref="JZ2039:KG2039" name="Rango2_45_38"/>
    <protectedRange algorithmName="SHA-512" hashValue="9+DNppQbWrLYYUMoJ+lyQctV2bX3Vq9kZnegLbpjTLP49It2ovUbcartuoQTeXgP+TGpY//7mDH/UQlFCKDGiA==" saltValue="KUnni6YEm00anzSSvyLqQA==" spinCount="100000" sqref="KI2039" name="Rango2_46_35"/>
    <protectedRange algorithmName="SHA-512" hashValue="9+DNppQbWrLYYUMoJ+lyQctV2bX3Vq9kZnegLbpjTLP49It2ovUbcartuoQTeXgP+TGpY//7mDH/UQlFCKDGiA==" saltValue="KUnni6YEm00anzSSvyLqQA==" spinCount="100000" sqref="KK2039:MQ2039" name="Rango2_47_30"/>
    <protectedRange algorithmName="SHA-512" hashValue="Gqwr8n5jYbCESAqCFk8dpOzViQICBV+k0xoqBoQaZ5lHaRlvT9TZDB4yXtm+qC6OhD064ZDBOFWkwo+LHXu1sg==" saltValue="gEL9PCN2ekF2IxW9yqAGYA==" spinCount="100000" sqref="IT2040" name="Rango2_40_2_1_27"/>
    <protectedRange algorithmName="SHA-512" hashValue="D8TacORwT7iz0mF9GEucchnMHfB5er2FFjQsxyeWWyeJkM6Bt3gYQ3LbcHPxZXFpVAYtFOuTrzYOCJrlZDx16g==" saltValue="QtCzIBktdS4NZkOEGcLTRQ==" spinCount="100000" sqref="IX2040" name="Rango2_41_1_25"/>
    <protectedRange algorithmName="SHA-512" hashValue="9+DNppQbWrLYYUMoJ+lyQctV2bX3Vq9kZnegLbpjTLP49It2ovUbcartuoQTeXgP+TGpY//7mDH/UQlFCKDGiA==" saltValue="KUnni6YEm00anzSSvyLqQA==" spinCount="100000" sqref="IY2040 IU2040:IW2040" name="Rango2_42_23"/>
    <protectedRange algorithmName="SHA-512" hashValue="9+DNppQbWrLYYUMoJ+lyQctV2bX3Vq9kZnegLbpjTLP49It2ovUbcartuoQTeXgP+TGpY//7mDH/UQlFCKDGiA==" saltValue="KUnni6YEm00anzSSvyLqQA==" spinCount="100000" sqref="JA2040:JN2040" name="Rango2_43_37"/>
    <protectedRange algorithmName="SHA-512" hashValue="9+DNppQbWrLYYUMoJ+lyQctV2bX3Vq9kZnegLbpjTLP49It2ovUbcartuoQTeXgP+TGpY//7mDH/UQlFCKDGiA==" saltValue="KUnni6YEm00anzSSvyLqQA==" spinCount="100000" sqref="JP2040:JX2040" name="Rango2_44_37"/>
    <protectedRange algorithmName="SHA-512" hashValue="9+DNppQbWrLYYUMoJ+lyQctV2bX3Vq9kZnegLbpjTLP49It2ovUbcartuoQTeXgP+TGpY//7mDH/UQlFCKDGiA==" saltValue="KUnni6YEm00anzSSvyLqQA==" spinCount="100000" sqref="JZ2040:KG2040" name="Rango2_45_39"/>
    <protectedRange algorithmName="SHA-512" hashValue="9+DNppQbWrLYYUMoJ+lyQctV2bX3Vq9kZnegLbpjTLP49It2ovUbcartuoQTeXgP+TGpY//7mDH/UQlFCKDGiA==" saltValue="KUnni6YEm00anzSSvyLqQA==" spinCount="100000" sqref="KI2040" name="Rango2_46_36"/>
    <protectedRange algorithmName="SHA-512" hashValue="9+DNppQbWrLYYUMoJ+lyQctV2bX3Vq9kZnegLbpjTLP49It2ovUbcartuoQTeXgP+TGpY//7mDH/UQlFCKDGiA==" saltValue="KUnni6YEm00anzSSvyLqQA==" spinCount="100000" sqref="KK2040:MQ2040" name="Rango2_47_31"/>
    <protectedRange algorithmName="SHA-512" hashValue="Gqwr8n5jYbCESAqCFk8dpOzViQICBV+k0xoqBoQaZ5lHaRlvT9TZDB4yXtm+qC6OhD064ZDBOFWkwo+LHXu1sg==" saltValue="gEL9PCN2ekF2IxW9yqAGYA==" spinCount="100000" sqref="IT2041" name="Rango2_40_2_1_28"/>
    <protectedRange algorithmName="SHA-512" hashValue="D8TacORwT7iz0mF9GEucchnMHfB5er2FFjQsxyeWWyeJkM6Bt3gYQ3LbcHPxZXFpVAYtFOuTrzYOCJrlZDx16g==" saltValue="QtCzIBktdS4NZkOEGcLTRQ==" spinCount="100000" sqref="IX2041" name="Rango2_41_1_26"/>
    <protectedRange algorithmName="SHA-512" hashValue="9+DNppQbWrLYYUMoJ+lyQctV2bX3Vq9kZnegLbpjTLP49It2ovUbcartuoQTeXgP+TGpY//7mDH/UQlFCKDGiA==" saltValue="KUnni6YEm00anzSSvyLqQA==" spinCount="100000" sqref="IY2041 IU2041:IW2041" name="Rango2_42_24"/>
    <protectedRange algorithmName="SHA-512" hashValue="9+DNppQbWrLYYUMoJ+lyQctV2bX3Vq9kZnegLbpjTLP49It2ovUbcartuoQTeXgP+TGpY//7mDH/UQlFCKDGiA==" saltValue="KUnni6YEm00anzSSvyLqQA==" spinCount="100000" sqref="JA2041:JN2041" name="Rango2_43_38"/>
    <protectedRange algorithmName="SHA-512" hashValue="9+DNppQbWrLYYUMoJ+lyQctV2bX3Vq9kZnegLbpjTLP49It2ovUbcartuoQTeXgP+TGpY//7mDH/UQlFCKDGiA==" saltValue="KUnni6YEm00anzSSvyLqQA==" spinCount="100000" sqref="JP2041:JX2041" name="Rango2_44_38"/>
    <protectedRange algorithmName="SHA-512" hashValue="9+DNppQbWrLYYUMoJ+lyQctV2bX3Vq9kZnegLbpjTLP49It2ovUbcartuoQTeXgP+TGpY//7mDH/UQlFCKDGiA==" saltValue="KUnni6YEm00anzSSvyLqQA==" spinCount="100000" sqref="JZ2041:KG2041" name="Rango2_45_40"/>
    <protectedRange algorithmName="SHA-512" hashValue="9+DNppQbWrLYYUMoJ+lyQctV2bX3Vq9kZnegLbpjTLP49It2ovUbcartuoQTeXgP+TGpY//7mDH/UQlFCKDGiA==" saltValue="KUnni6YEm00anzSSvyLqQA==" spinCount="100000" sqref="KI2041" name="Rango2_46_37"/>
    <protectedRange algorithmName="SHA-512" hashValue="9+DNppQbWrLYYUMoJ+lyQctV2bX3Vq9kZnegLbpjTLP49It2ovUbcartuoQTeXgP+TGpY//7mDH/UQlFCKDGiA==" saltValue="KUnni6YEm00anzSSvyLqQA==" spinCount="100000" sqref="KK2041:MQ2041" name="Rango2_47_32"/>
    <protectedRange algorithmName="SHA-512" hashValue="Gqwr8n5jYbCESAqCFk8dpOzViQICBV+k0xoqBoQaZ5lHaRlvT9TZDB4yXtm+qC6OhD064ZDBOFWkwo+LHXu1sg==" saltValue="gEL9PCN2ekF2IxW9yqAGYA==" spinCount="100000" sqref="IT2042:IT2043" name="Rango2_40_2_1_29"/>
    <protectedRange algorithmName="SHA-512" hashValue="D8TacORwT7iz0mF9GEucchnMHfB5er2FFjQsxyeWWyeJkM6Bt3gYQ3LbcHPxZXFpVAYtFOuTrzYOCJrlZDx16g==" saltValue="QtCzIBktdS4NZkOEGcLTRQ==" spinCount="100000" sqref="IX2042:IX2043" name="Rango2_41_1_27"/>
    <protectedRange algorithmName="SHA-512" hashValue="9+DNppQbWrLYYUMoJ+lyQctV2bX3Vq9kZnegLbpjTLP49It2ovUbcartuoQTeXgP+TGpY//7mDH/UQlFCKDGiA==" saltValue="KUnni6YEm00anzSSvyLqQA==" spinCount="100000" sqref="IY2042:IY2043 IU2042:IW2043" name="Rango2_42_25"/>
    <protectedRange algorithmName="SHA-512" hashValue="9+DNppQbWrLYYUMoJ+lyQctV2bX3Vq9kZnegLbpjTLP49It2ovUbcartuoQTeXgP+TGpY//7mDH/UQlFCKDGiA==" saltValue="KUnni6YEm00anzSSvyLqQA==" spinCount="100000" sqref="JA2042:JN2043" name="Rango2_43_39"/>
    <protectedRange algorithmName="SHA-512" hashValue="9+DNppQbWrLYYUMoJ+lyQctV2bX3Vq9kZnegLbpjTLP49It2ovUbcartuoQTeXgP+TGpY//7mDH/UQlFCKDGiA==" saltValue="KUnni6YEm00anzSSvyLqQA==" spinCount="100000" sqref="JP2042:JX2043" name="Rango2_44_39"/>
    <protectedRange algorithmName="SHA-512" hashValue="9+DNppQbWrLYYUMoJ+lyQctV2bX3Vq9kZnegLbpjTLP49It2ovUbcartuoQTeXgP+TGpY//7mDH/UQlFCKDGiA==" saltValue="KUnni6YEm00anzSSvyLqQA==" spinCount="100000" sqref="JZ2042:KG2043" name="Rango2_45_41"/>
    <protectedRange algorithmName="SHA-512" hashValue="9+DNppQbWrLYYUMoJ+lyQctV2bX3Vq9kZnegLbpjTLP49It2ovUbcartuoQTeXgP+TGpY//7mDH/UQlFCKDGiA==" saltValue="KUnni6YEm00anzSSvyLqQA==" spinCount="100000" sqref="KI2042:KI2043" name="Rango2_46_38"/>
    <protectedRange algorithmName="SHA-512" hashValue="9+DNppQbWrLYYUMoJ+lyQctV2bX3Vq9kZnegLbpjTLP49It2ovUbcartuoQTeXgP+TGpY//7mDH/UQlFCKDGiA==" saltValue="KUnni6YEm00anzSSvyLqQA==" spinCount="100000" sqref="KK2042:MQ2043" name="Rango2_47_33"/>
    <protectedRange algorithmName="SHA-512" hashValue="Gqwr8n5jYbCESAqCFk8dpOzViQICBV+k0xoqBoQaZ5lHaRlvT9TZDB4yXtm+qC6OhD064ZDBOFWkwo+LHXu1sg==" saltValue="gEL9PCN2ekF2IxW9yqAGYA==" spinCount="100000" sqref="IT2044:IT2045" name="Rango2_40_2_1_30"/>
    <protectedRange algorithmName="SHA-512" hashValue="D8TacORwT7iz0mF9GEucchnMHfB5er2FFjQsxyeWWyeJkM6Bt3gYQ3LbcHPxZXFpVAYtFOuTrzYOCJrlZDx16g==" saltValue="QtCzIBktdS4NZkOEGcLTRQ==" spinCount="100000" sqref="IX2044:IX2045" name="Rango2_41_1_28"/>
    <protectedRange algorithmName="SHA-512" hashValue="9+DNppQbWrLYYUMoJ+lyQctV2bX3Vq9kZnegLbpjTLP49It2ovUbcartuoQTeXgP+TGpY//7mDH/UQlFCKDGiA==" saltValue="KUnni6YEm00anzSSvyLqQA==" spinCount="100000" sqref="IY2044:IY2045 IU2044:IW2045" name="Rango2_42_26"/>
    <protectedRange algorithmName="SHA-512" hashValue="9+DNppQbWrLYYUMoJ+lyQctV2bX3Vq9kZnegLbpjTLP49It2ovUbcartuoQTeXgP+TGpY//7mDH/UQlFCKDGiA==" saltValue="KUnni6YEm00anzSSvyLqQA==" spinCount="100000" sqref="JA2044:JN2045" name="Rango2_43_40"/>
    <protectedRange algorithmName="SHA-512" hashValue="9+DNppQbWrLYYUMoJ+lyQctV2bX3Vq9kZnegLbpjTLP49It2ovUbcartuoQTeXgP+TGpY//7mDH/UQlFCKDGiA==" saltValue="KUnni6YEm00anzSSvyLqQA==" spinCount="100000" sqref="JP2044:JX2045" name="Rango2_44_40"/>
    <protectedRange algorithmName="SHA-512" hashValue="9+DNppQbWrLYYUMoJ+lyQctV2bX3Vq9kZnegLbpjTLP49It2ovUbcartuoQTeXgP+TGpY//7mDH/UQlFCKDGiA==" saltValue="KUnni6YEm00anzSSvyLqQA==" spinCount="100000" sqref="JZ2044:KG2045" name="Rango2_45_42"/>
    <protectedRange algorithmName="SHA-512" hashValue="9+DNppQbWrLYYUMoJ+lyQctV2bX3Vq9kZnegLbpjTLP49It2ovUbcartuoQTeXgP+TGpY//7mDH/UQlFCKDGiA==" saltValue="KUnni6YEm00anzSSvyLqQA==" spinCount="100000" sqref="KI2044:KI2045" name="Rango2_46_39"/>
    <protectedRange algorithmName="SHA-512" hashValue="9+DNppQbWrLYYUMoJ+lyQctV2bX3Vq9kZnegLbpjTLP49It2ovUbcartuoQTeXgP+TGpY//7mDH/UQlFCKDGiA==" saltValue="KUnni6YEm00anzSSvyLqQA==" spinCount="100000" sqref="KK2044:MQ2045" name="Rango2_47_34"/>
    <protectedRange algorithmName="SHA-512" hashValue="Gqwr8n5jYbCESAqCFk8dpOzViQICBV+k0xoqBoQaZ5lHaRlvT9TZDB4yXtm+qC6OhD064ZDBOFWkwo+LHXu1sg==" saltValue="gEL9PCN2ekF2IxW9yqAGYA==" spinCount="100000" sqref="IT2046:IT2047" name="Rango2_40_2_1_31"/>
    <protectedRange algorithmName="SHA-512" hashValue="D8TacORwT7iz0mF9GEucchnMHfB5er2FFjQsxyeWWyeJkM6Bt3gYQ3LbcHPxZXFpVAYtFOuTrzYOCJrlZDx16g==" saltValue="QtCzIBktdS4NZkOEGcLTRQ==" spinCount="100000" sqref="IX2046:IX2047" name="Rango2_41_1_29"/>
    <protectedRange algorithmName="SHA-512" hashValue="9+DNppQbWrLYYUMoJ+lyQctV2bX3Vq9kZnegLbpjTLP49It2ovUbcartuoQTeXgP+TGpY//7mDH/UQlFCKDGiA==" saltValue="KUnni6YEm00anzSSvyLqQA==" spinCount="100000" sqref="IY2046:IY2047 IU2046:IW2047" name="Rango2_42_27"/>
    <protectedRange algorithmName="SHA-512" hashValue="9+DNppQbWrLYYUMoJ+lyQctV2bX3Vq9kZnegLbpjTLP49It2ovUbcartuoQTeXgP+TGpY//7mDH/UQlFCKDGiA==" saltValue="KUnni6YEm00anzSSvyLqQA==" spinCount="100000" sqref="JA2046:JN2047" name="Rango2_43_41"/>
    <protectedRange algorithmName="SHA-512" hashValue="9+DNppQbWrLYYUMoJ+lyQctV2bX3Vq9kZnegLbpjTLP49It2ovUbcartuoQTeXgP+TGpY//7mDH/UQlFCKDGiA==" saltValue="KUnni6YEm00anzSSvyLqQA==" spinCount="100000" sqref="JP2046:JX2047" name="Rango2_44_41"/>
    <protectedRange algorithmName="SHA-512" hashValue="9+DNppQbWrLYYUMoJ+lyQctV2bX3Vq9kZnegLbpjTLP49It2ovUbcartuoQTeXgP+TGpY//7mDH/UQlFCKDGiA==" saltValue="KUnni6YEm00anzSSvyLqQA==" spinCount="100000" sqref="JZ2046:KG2047" name="Rango2_45_43"/>
    <protectedRange algorithmName="SHA-512" hashValue="9+DNppQbWrLYYUMoJ+lyQctV2bX3Vq9kZnegLbpjTLP49It2ovUbcartuoQTeXgP+TGpY//7mDH/UQlFCKDGiA==" saltValue="KUnni6YEm00anzSSvyLqQA==" spinCount="100000" sqref="KI2046:KI2047" name="Rango2_46_40"/>
    <protectedRange algorithmName="SHA-512" hashValue="9+DNppQbWrLYYUMoJ+lyQctV2bX3Vq9kZnegLbpjTLP49It2ovUbcartuoQTeXgP+TGpY//7mDH/UQlFCKDGiA==" saltValue="KUnni6YEm00anzSSvyLqQA==" spinCount="100000" sqref="KK2046:MQ2047" name="Rango2_47_35"/>
    <protectedRange algorithmName="SHA-512" hashValue="Gqwr8n5jYbCESAqCFk8dpOzViQICBV+k0xoqBoQaZ5lHaRlvT9TZDB4yXtm+qC6OhD064ZDBOFWkwo+LHXu1sg==" saltValue="gEL9PCN2ekF2IxW9yqAGYA==" spinCount="100000" sqref="IT2048" name="Rango2_40_2_1_32"/>
    <protectedRange algorithmName="SHA-512" hashValue="D8TacORwT7iz0mF9GEucchnMHfB5er2FFjQsxyeWWyeJkM6Bt3gYQ3LbcHPxZXFpVAYtFOuTrzYOCJrlZDx16g==" saltValue="QtCzIBktdS4NZkOEGcLTRQ==" spinCount="100000" sqref="IX2048" name="Rango2_41_1_30"/>
    <protectedRange algorithmName="SHA-512" hashValue="9+DNppQbWrLYYUMoJ+lyQctV2bX3Vq9kZnegLbpjTLP49It2ovUbcartuoQTeXgP+TGpY//7mDH/UQlFCKDGiA==" saltValue="KUnni6YEm00anzSSvyLqQA==" spinCount="100000" sqref="IY2048 IU2048:IW2048" name="Rango2_42_28"/>
    <protectedRange algorithmName="SHA-512" hashValue="9+DNppQbWrLYYUMoJ+lyQctV2bX3Vq9kZnegLbpjTLP49It2ovUbcartuoQTeXgP+TGpY//7mDH/UQlFCKDGiA==" saltValue="KUnni6YEm00anzSSvyLqQA==" spinCount="100000" sqref="JA2048:JN2048" name="Rango2_43_42"/>
    <protectedRange algorithmName="SHA-512" hashValue="9+DNppQbWrLYYUMoJ+lyQctV2bX3Vq9kZnegLbpjTLP49It2ovUbcartuoQTeXgP+TGpY//7mDH/UQlFCKDGiA==" saltValue="KUnni6YEm00anzSSvyLqQA==" spinCount="100000" sqref="JP2048:JX2048" name="Rango2_44_42"/>
    <protectedRange algorithmName="SHA-512" hashValue="9+DNppQbWrLYYUMoJ+lyQctV2bX3Vq9kZnegLbpjTLP49It2ovUbcartuoQTeXgP+TGpY//7mDH/UQlFCKDGiA==" saltValue="KUnni6YEm00anzSSvyLqQA==" spinCount="100000" sqref="JZ2048:KG2048" name="Rango2_45_44"/>
    <protectedRange algorithmName="SHA-512" hashValue="9+DNppQbWrLYYUMoJ+lyQctV2bX3Vq9kZnegLbpjTLP49It2ovUbcartuoQTeXgP+TGpY//7mDH/UQlFCKDGiA==" saltValue="KUnni6YEm00anzSSvyLqQA==" spinCount="100000" sqref="KI2048" name="Rango2_46_41"/>
    <protectedRange algorithmName="SHA-512" hashValue="9+DNppQbWrLYYUMoJ+lyQctV2bX3Vq9kZnegLbpjTLP49It2ovUbcartuoQTeXgP+TGpY//7mDH/UQlFCKDGiA==" saltValue="KUnni6YEm00anzSSvyLqQA==" spinCount="100000" sqref="KK2048:MQ2048" name="Rango2_47_36"/>
    <protectedRange algorithmName="SHA-512" hashValue="Gqwr8n5jYbCESAqCFk8dpOzViQICBV+k0xoqBoQaZ5lHaRlvT9TZDB4yXtm+qC6OhD064ZDBOFWkwo+LHXu1sg==" saltValue="gEL9PCN2ekF2IxW9yqAGYA==" spinCount="100000" sqref="IT2049:IT2054" name="Rango2_40_2_1_33"/>
    <protectedRange algorithmName="SHA-512" hashValue="D8TacORwT7iz0mF9GEucchnMHfB5er2FFjQsxyeWWyeJkM6Bt3gYQ3LbcHPxZXFpVAYtFOuTrzYOCJrlZDx16g==" saltValue="QtCzIBktdS4NZkOEGcLTRQ==" spinCount="100000" sqref="IX2049:IX2054" name="Rango2_41_1_31"/>
    <protectedRange algorithmName="SHA-512" hashValue="9+DNppQbWrLYYUMoJ+lyQctV2bX3Vq9kZnegLbpjTLP49It2ovUbcartuoQTeXgP+TGpY//7mDH/UQlFCKDGiA==" saltValue="KUnni6YEm00anzSSvyLqQA==" spinCount="100000" sqref="IY2049:IY2054 IU2049:IW2054" name="Rango2_42_29"/>
    <protectedRange algorithmName="SHA-512" hashValue="9+DNppQbWrLYYUMoJ+lyQctV2bX3Vq9kZnegLbpjTLP49It2ovUbcartuoQTeXgP+TGpY//7mDH/UQlFCKDGiA==" saltValue="KUnni6YEm00anzSSvyLqQA==" spinCount="100000" sqref="JA2049:JN2054" name="Rango2_43_43"/>
    <protectedRange algorithmName="SHA-512" hashValue="9+DNppQbWrLYYUMoJ+lyQctV2bX3Vq9kZnegLbpjTLP49It2ovUbcartuoQTeXgP+TGpY//7mDH/UQlFCKDGiA==" saltValue="KUnni6YEm00anzSSvyLqQA==" spinCount="100000" sqref="JP2049:JX2054" name="Rango2_44_43"/>
    <protectedRange algorithmName="SHA-512" hashValue="9+DNppQbWrLYYUMoJ+lyQctV2bX3Vq9kZnegLbpjTLP49It2ovUbcartuoQTeXgP+TGpY//7mDH/UQlFCKDGiA==" saltValue="KUnni6YEm00anzSSvyLqQA==" spinCount="100000" sqref="JZ2049:KG2054" name="Rango2_45_45"/>
    <protectedRange algorithmName="SHA-512" hashValue="9+DNppQbWrLYYUMoJ+lyQctV2bX3Vq9kZnegLbpjTLP49It2ovUbcartuoQTeXgP+TGpY//7mDH/UQlFCKDGiA==" saltValue="KUnni6YEm00anzSSvyLqQA==" spinCount="100000" sqref="KI2049:KI2054" name="Rango2_46_42"/>
    <protectedRange algorithmName="SHA-512" hashValue="9+DNppQbWrLYYUMoJ+lyQctV2bX3Vq9kZnegLbpjTLP49It2ovUbcartuoQTeXgP+TGpY//7mDH/UQlFCKDGiA==" saltValue="KUnni6YEm00anzSSvyLqQA==" spinCount="100000" sqref="KK2049:MQ2054" name="Rango2_47_37"/>
    <protectedRange algorithmName="SHA-512" hashValue="Gqwr8n5jYbCESAqCFk8dpOzViQICBV+k0xoqBoQaZ5lHaRlvT9TZDB4yXtm+qC6OhD064ZDBOFWkwo+LHXu1sg==" saltValue="gEL9PCN2ekF2IxW9yqAGYA==" spinCount="100000" sqref="IT2055:IT2096" name="Rango2_40_2_1_34"/>
    <protectedRange algorithmName="SHA-512" hashValue="D8TacORwT7iz0mF9GEucchnMHfB5er2FFjQsxyeWWyeJkM6Bt3gYQ3LbcHPxZXFpVAYtFOuTrzYOCJrlZDx16g==" saltValue="QtCzIBktdS4NZkOEGcLTRQ==" spinCount="100000" sqref="IX2055:IX2096" name="Rango2_41_1_32"/>
    <protectedRange algorithmName="SHA-512" hashValue="9+DNppQbWrLYYUMoJ+lyQctV2bX3Vq9kZnegLbpjTLP49It2ovUbcartuoQTeXgP+TGpY//7mDH/UQlFCKDGiA==" saltValue="KUnni6YEm00anzSSvyLqQA==" spinCount="100000" sqref="IY2055:IY2096 IU2055:IW2096" name="Rango2_42_30"/>
    <protectedRange algorithmName="SHA-512" hashValue="9+DNppQbWrLYYUMoJ+lyQctV2bX3Vq9kZnegLbpjTLP49It2ovUbcartuoQTeXgP+TGpY//7mDH/UQlFCKDGiA==" saltValue="KUnni6YEm00anzSSvyLqQA==" spinCount="100000" sqref="JA2055:JN2096" name="Rango2_43_44"/>
    <protectedRange algorithmName="SHA-512" hashValue="9+DNppQbWrLYYUMoJ+lyQctV2bX3Vq9kZnegLbpjTLP49It2ovUbcartuoQTeXgP+TGpY//7mDH/UQlFCKDGiA==" saltValue="KUnni6YEm00anzSSvyLqQA==" spinCount="100000" sqref="JP2055:JX2096" name="Rango2_44_44"/>
    <protectedRange algorithmName="SHA-512" hashValue="9+DNppQbWrLYYUMoJ+lyQctV2bX3Vq9kZnegLbpjTLP49It2ovUbcartuoQTeXgP+TGpY//7mDH/UQlFCKDGiA==" saltValue="KUnni6YEm00anzSSvyLqQA==" spinCount="100000" sqref="JZ2055:KG2096" name="Rango2_45_46"/>
    <protectedRange algorithmName="SHA-512" hashValue="9+DNppQbWrLYYUMoJ+lyQctV2bX3Vq9kZnegLbpjTLP49It2ovUbcartuoQTeXgP+TGpY//7mDH/UQlFCKDGiA==" saltValue="KUnni6YEm00anzSSvyLqQA==" spinCount="100000" sqref="KI2055:KI2096" name="Rango2_46_43"/>
    <protectedRange algorithmName="SHA-512" hashValue="9+DNppQbWrLYYUMoJ+lyQctV2bX3Vq9kZnegLbpjTLP49It2ovUbcartuoQTeXgP+TGpY//7mDH/UQlFCKDGiA==" saltValue="KUnni6YEm00anzSSvyLqQA==" spinCount="100000" sqref="KK2055:MQ2096" name="Rango2_47_38"/>
    <protectedRange algorithmName="SHA-512" hashValue="Gqwr8n5jYbCESAqCFk8dpOzViQICBV+k0xoqBoQaZ5lHaRlvT9TZDB4yXtm+qC6OhD064ZDBOFWkwo+LHXu1sg==" saltValue="gEL9PCN2ekF2IxW9yqAGYA==" spinCount="100000" sqref="IT2097:IT2107" name="Rango2_40_2_1_35"/>
    <protectedRange algorithmName="SHA-512" hashValue="D8TacORwT7iz0mF9GEucchnMHfB5er2FFjQsxyeWWyeJkM6Bt3gYQ3LbcHPxZXFpVAYtFOuTrzYOCJrlZDx16g==" saltValue="QtCzIBktdS4NZkOEGcLTRQ==" spinCount="100000" sqref="IX2097:IX2107" name="Rango2_41_1_33"/>
    <protectedRange algorithmName="SHA-512" hashValue="9+DNppQbWrLYYUMoJ+lyQctV2bX3Vq9kZnegLbpjTLP49It2ovUbcartuoQTeXgP+TGpY//7mDH/UQlFCKDGiA==" saltValue="KUnni6YEm00anzSSvyLqQA==" spinCount="100000" sqref="IY2097:IY2107 IU2097:IW2107" name="Rango2_42_31"/>
    <protectedRange algorithmName="SHA-512" hashValue="9+DNppQbWrLYYUMoJ+lyQctV2bX3Vq9kZnegLbpjTLP49It2ovUbcartuoQTeXgP+TGpY//7mDH/UQlFCKDGiA==" saltValue="KUnni6YEm00anzSSvyLqQA==" spinCount="100000" sqref="JP2097:JX2107" name="Rango2_44_45"/>
    <protectedRange algorithmName="SHA-512" hashValue="9+DNppQbWrLYYUMoJ+lyQctV2bX3Vq9kZnegLbpjTLP49It2ovUbcartuoQTeXgP+TGpY//7mDH/UQlFCKDGiA==" saltValue="KUnni6YEm00anzSSvyLqQA==" spinCount="100000" sqref="JZ2097:KG2107" name="Rango2_45_47"/>
    <protectedRange algorithmName="SHA-512" hashValue="9+DNppQbWrLYYUMoJ+lyQctV2bX3Vq9kZnegLbpjTLP49It2ovUbcartuoQTeXgP+TGpY//7mDH/UQlFCKDGiA==" saltValue="KUnni6YEm00anzSSvyLqQA==" spinCount="100000" sqref="KI2097:KI2107" name="Rango2_46_44"/>
    <protectedRange algorithmName="SHA-512" hashValue="9+DNppQbWrLYYUMoJ+lyQctV2bX3Vq9kZnegLbpjTLP49It2ovUbcartuoQTeXgP+TGpY//7mDH/UQlFCKDGiA==" saltValue="KUnni6YEm00anzSSvyLqQA==" spinCount="100000" sqref="KK2097:MQ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K2320:GK2361 FZ2320:FZ2361 GM2320:GM2361 GC2320:GC2361 GF2320:GF2361 GI2320:GI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N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N2385 B2385 D2385:H2385" name="Rango2_10_2_3"/>
    <protectedRange algorithmName="SHA-512" hashValue="RQ91b7oAw60DVtcgB2vRpial2kSdzJx5guGCTYUwXYkKrtrUHfiYnLf9R+SNpYXlJDYpyEJLhcWwP0EqNN86dQ==" saltValue="W3RbH3zrcY9sy39xNwXNxg==" spinCount="100000" sqref="BW2380:BZ2380 BB2380:BJ2380" name="Rango2_88_99_1_5"/>
    <protectedRange algorithmName="SHA-512" hashValue="fMbmUM1DQ7FuAPRNvFL5mPdHUYjQnlLFhkuaxvHguaqR7aWyDxcmJs0jLYQfQKY+oyhsMb4Lew4VL6i7um3/ew==" saltValue="ydaTm0CeH8+/cYqoL/AMaQ==" spinCount="100000" sqref="AV2380 AX2380:BA2380" name="Rango2_88_91_1_45"/>
    <protectedRange algorithmName="SHA-512" hashValue="CHipOQaT63FWw628cQcXXJRZlrbNZ7OgmnEbDx38UmmH7z19GRYEzXFiVOzHAy1OAaAbST7g2bHZHDKQp2qm3w==" saltValue="iRVuL+373yLHv0ZHzS9qog==" spinCount="100000" sqref="AH2380:AI2380 AK2380 AM2380" name="Rango2_88_7_5_1_6"/>
    <protectedRange algorithmName="SHA-512" hashValue="NkG6oHuDGvGBEiLAAq8MEJHEfLQUMyjihfH+DBXhT+eQW0r1yri7tOJEFRM9nbOejjjXiviq9RFo7KB7wF+xJA==" saltValue="bpjB0AAANu2X/PeR3eiFkA==" spinCount="100000" sqref="AN2380:AT2380" name="Rango2_88_65_1_42"/>
    <protectedRange algorithmName="SHA-512" hashValue="fPHvtIAf3pQeZUoAI9C2/vdXMHBpqqEq+67P5Ypyu4+9IWqs3yc9TZcMWQ0THLxUwqseQPyVvakuYFtCwJHsxA==" saltValue="QHIogSs2PrwAfdqa9PAOFQ==" spinCount="100000" sqref="AD2380" name="Rango2_88_5_5_1_41"/>
    <protectedRange algorithmName="SHA-512" hashValue="LEEeiU6pKqm7TAP46VGlz0q+evvFwpT/0iLpRuWuQ7MacbP0OGL1/FSmrIEOg2rb6M+Jla2bPbVWiGag27j87w==" saltValue="HEVt+pS5OloNDlqSnzGLLw==" spinCount="100000" sqref="AJ2380" name="Rango2_8_7_1_44"/>
    <protectedRange algorithmName="SHA-512" hashValue="q2z5hEFmXS0v2chiPTC/VCoDWNlnhp+Xe6Ybfxe48vIsnB/KTJQxJv+pFUnCXfZ9T6vyJopuqFFNROfQTW/JUw==" saltValue="IctfdGJb5tOTpq+KPi9vww==" spinCount="100000" sqref="AF2380:AG2380" name="Rango2_88_39_1_43"/>
    <protectedRange algorithmName="SHA-512" hashValue="AYYX88LSDB6RDNMvSqt0KPGWPjBqTk56tMxTOlv5QD61MGTKAAQnSnudvNDWPN0Bbllh2qRQC+P5uq7goxjdrw==" saltValue="i/iPMewnks1FoXYOjKMEVg==" spinCount="100000" sqref="AC2380" name="Rango2_87_6_1_4"/>
    <protectedRange algorithmName="SHA-512" hashValue="NUll9P9xh7KbSfMYpMxsRZLfDw/y/AzW2LSWlpXVscBDqiAxmzo71xjs+a2lh+jRa7pceOC849slke4+ZKx8LA==" saltValue="8qbkKpQ+CiQuLnqgShNvXA==" spinCount="100000" sqref="U2380" name="Rango2_88_6_1_42"/>
    <protectedRange algorithmName="SHA-512" hashValue="KHhv3JU/LRdRrRTxxkgFceEHPZ5UzadmpZRZR3zmQRnPvkUJZuanRafIJ+qde0IWwLZSvFIQDyUAHq6v6k7XIg==" saltValue="2GKG1kCzVNNcn+vbOPuhJA==" spinCount="100000" sqref="R2380" name="Rango2_2_5_1_5"/>
    <protectedRange algorithmName="SHA-512" hashValue="XZw03RosI/l0z9FxmTtF29EdZ7P+4+ybhqoaAAUmURojSR5XbGfjC4f2i8gMqfY+RI9JvfdCA6PSh9TduXfUxA==" saltValue="5TPtLq2WoiRSae/yaDPnTw==" spinCount="100000" sqref="CT2380:CU2380 CQ2380:CR2380 CW2380:CZ2380 CF2380:CG2380 P2380 BS2380:BV2380 S2380:T2380 DB2380:DO2380 CK2380:CL2380 BK2380:BM2380 V2380:AB2380 AU2380 AW2380 CA2380:CC2380" name="Rango2_99_1_7"/>
    <protectedRange algorithmName="SHA-512" hashValue="9+DNppQbWrLYYUMoJ+lyQctV2bX3Vq9kZnegLbpjTLP49It2ovUbcartuoQTeXgP+TGpY//7mDH/UQlFCKDGiA==" saltValue="KUnni6YEm00anzSSvyLqQA==" spinCount="100000" sqref="AE2380" name="Rango2_16_49"/>
    <protectedRange algorithmName="SHA-512" hashValue="RQ91b7oAw60DVtcgB2vRpial2kSdzJx5guGCTYUwXYkKrtrUHfiYnLf9R+SNpYXlJDYpyEJLhcWwP0EqNN86dQ==" saltValue="W3RbH3zrcY9sy39xNwXNxg==" spinCount="100000" sqref="BW2385:BZ2385 BB2385:BJ2385" name="Rango2_88_99_2_42"/>
    <protectedRange algorithmName="SHA-512" hashValue="fMbmUM1DQ7FuAPRNvFL5mPdHUYjQnlLFhkuaxvHguaqR7aWyDxcmJs0jLYQfQKY+oyhsMb4Lew4VL6i7um3/ew==" saltValue="ydaTm0CeH8+/cYqoL/AMaQ==" spinCount="100000" sqref="AV2385 AX2385:BA2385" name="Rango2_88_91_2_2"/>
    <protectedRange algorithmName="SHA-512" hashValue="CHipOQaT63FWw628cQcXXJRZlrbNZ7OgmnEbDx38UmmH7z19GRYEzXFiVOzHAy1OAaAbST7g2bHZHDKQp2qm3w==" saltValue="iRVuL+373yLHv0ZHzS9qog==" spinCount="100000" sqref="AH2385:AI2385 AK2385 AM2385" name="Rango2_88_7_5_2_40"/>
    <protectedRange algorithmName="SHA-512" hashValue="NkG6oHuDGvGBEiLAAq8MEJHEfLQUMyjihfH+DBXhT+eQW0r1yri7tOJEFRM9nbOejjjXiviq9RFo7KB7wF+xJA==" saltValue="bpjB0AAANu2X/PeR3eiFkA==" spinCount="100000" sqref="AN2385:AT2385" name="Rango2_88_65_2_2"/>
    <protectedRange algorithmName="SHA-512" hashValue="fPHvtIAf3pQeZUoAI9C2/vdXMHBpqqEq+67P5Ypyu4+9IWqs3yc9TZcMWQ0THLxUwqseQPyVvakuYFtCwJHsxA==" saltValue="QHIogSs2PrwAfdqa9PAOFQ==" spinCount="100000" sqref="AD2385" name="Rango2_88_5_5_2_2"/>
    <protectedRange algorithmName="SHA-512" hashValue="LEEeiU6pKqm7TAP46VGlz0q+evvFwpT/0iLpRuWuQ7MacbP0OGL1/FSmrIEOg2rb6M+Jla2bPbVWiGag27j87w==" saltValue="HEVt+pS5OloNDlqSnzGLLw==" spinCount="100000" sqref="AJ2385" name="Rango2_8_7_2_2"/>
    <protectedRange algorithmName="SHA-512" hashValue="q2z5hEFmXS0v2chiPTC/VCoDWNlnhp+Xe6Ybfxe48vIsnB/KTJQxJv+pFUnCXfZ9T6vyJopuqFFNROfQTW/JUw==" saltValue="IctfdGJb5tOTpq+KPi9vww==" spinCount="100000" sqref="AF2385:AG2385" name="Rango2_88_39_2_2"/>
    <protectedRange algorithmName="SHA-512" hashValue="AYYX88LSDB6RDNMvSqt0KPGWPjBqTk56tMxTOlv5QD61MGTKAAQnSnudvNDWPN0Bbllh2qRQC+P5uq7goxjdrw==" saltValue="i/iPMewnks1FoXYOjKMEVg==" spinCount="100000" sqref="AC2385" name="Rango2_87_6_2_3"/>
    <protectedRange algorithmName="SHA-512" hashValue="NUll9P9xh7KbSfMYpMxsRZLfDw/y/AzW2LSWlpXVscBDqiAxmzo71xjs+a2lh+jRa7pceOC849slke4+ZKx8LA==" saltValue="8qbkKpQ+CiQuLnqgShNvXA==" spinCount="100000" sqref="U2385" name="Rango2_88_6_2_2"/>
    <protectedRange algorithmName="SHA-512" hashValue="KHhv3JU/LRdRrRTxxkgFceEHPZ5UzadmpZRZR3zmQRnPvkUJZuanRafIJ+qde0IWwLZSvFIQDyUAHq6v6k7XIg==" saltValue="2GKG1kCzVNNcn+vbOPuhJA==" spinCount="100000" sqref="R2385" name="Rango2_2_5_2_2"/>
    <protectedRange algorithmName="SHA-512" hashValue="XZw03RosI/l0z9FxmTtF29EdZ7P+4+ybhqoaAAUmURojSR5XbGfjC4f2i8gMqfY+RI9JvfdCA6PSh9TduXfUxA==" saltValue="5TPtLq2WoiRSae/yaDPnTw==" spinCount="100000" sqref="CT2385:CU2385 CQ2385:CR2385 CW2385:CZ2385 CF2385:CG2385 P2385 BS2385:BV2385 S2385:T2385 DB2385:DO2385 CK2385:CL2385 BK2385:BL2385 V2385:AB2385 AU2385 AW2385 CA2385:CC2385" name="Rango2_99_2_45"/>
    <protectedRange algorithmName="SHA-512" hashValue="9+DNppQbWrLYYUMoJ+lyQctV2bX3Vq9kZnegLbpjTLP49It2ovUbcartuoQTeXgP+TGpY//7mDH/UQlFCKDGiA==" saltValue="KUnni6YEm00anzSSvyLqQA==" spinCount="100000" sqref="AE2385" name="Rango2_22_40"/>
    <protectedRange algorithmName="SHA-512" hashValue="Umj9+5Ys20VQPxBFtc6qE5LtKKSgPKwit+B8dd4XnEUaLfBM2ozpkEC4YxwK0SbBiAHDDex+pY+LomQ0lyuamQ==" saltValue="N2/MCRws+mmA+NXw0axolg==" spinCount="100000" sqref="GK2362 GI2362 GF2362 GC2362 GM2362 FZ2362" name="Rango2_31_2_45"/>
    <protectedRange algorithmName="SHA-512" hashValue="Umj9+5Ys20VQPxBFtc6qE5LtKKSgPKwit+B8dd4XnEUaLfBM2ozpkEC4YxwK0SbBiAHDDex+pY+LomQ0lyuamQ==" saltValue="N2/MCRws+mmA+NXw0axolg==" spinCount="100000" sqref="GK2363 GI2363 GF2363 GC2363 GM2363 FZ2363" name="Rango2_31_2_50"/>
    <protectedRange algorithmName="SHA-512" hashValue="Umj9+5Ys20VQPxBFtc6qE5LtKKSgPKwit+B8dd4XnEUaLfBM2ozpkEC4YxwK0SbBiAHDDex+pY+LomQ0lyuamQ==" saltValue="N2/MCRws+mmA+NXw0axolg==" spinCount="100000" sqref="GK2364:GK2365 GI2364:GI2365 GF2364:GF2365 GC2364:GC2365 GM2364:GM2365 FZ2364:FZ2365" name="Rango2_31_2_53"/>
    <protectedRange algorithmName="SHA-512" hashValue="EEHzbvEYwO1eufllBljOz0uf9BJ2ENtvOScQ7IsS321QhYbwKn7qhHKKP8cKj02rTDvVRMWvwQ1ZP0mZWsBprQ==" saltValue="CjXqBRFbKezlWOFV37MnDQ==" spinCount="100000" sqref="GR2380:GS2380 GX2380 GO2380" name="Rango2_30_2_1_5"/>
    <protectedRange algorithmName="SHA-512" hashValue="Rgskw+AQdeJ5qbJdarzTa3SCkJfDGziy0Uan5N0F3IWn/H3Z/e+VcB56R7Nes7MPxNHewNP1sSSucVjz3iTLeA==" saltValue="qKZH3DnwaZHBzy3cBZo1qQ==" spinCount="100000" sqref="GG2380" name="Rango2_31_28_1_42"/>
    <protectedRange algorithmName="SHA-512" hashValue="Umj9+5Ys20VQPxBFtc6qE5LtKKSgPKwit+B8dd4XnEUaLfBM2ozpkEC4YxwK0SbBiAHDDex+pY+LomQ0lyuamQ==" saltValue="N2/MCRws+mmA+NXw0axolg==" spinCount="100000" sqref="GK2380 GI2380 GF2380 GC2380 GM2380 FZ2380" name="Rango2_31_2_1_6"/>
    <protectedRange algorithmName="SHA-512" hashValue="q2z5hEFmXS0v2chiPTC/VCoDWNlnhp+Xe6Ybfxe48vIsnB/KTJQxJv+pFUnCXfZ9T6vyJopuqFFNROfQTW/JUw==" saltValue="IctfdGJb5tOTpq+KPi9vww==" spinCount="100000" sqref="IB2380 IE2380:IK2380" name="Rango2_88_39_1_44"/>
    <protectedRange algorithmName="SHA-512" hashValue="XZw03RosI/l0z9FxmTtF29EdZ7P+4+ybhqoaAAUmURojSR5XbGfjC4f2i8gMqfY+RI9JvfdCA6PSh9TduXfUxA==" saltValue="5TPtLq2WoiRSae/yaDPnTw==" spinCount="100000" sqref="FR2380:FS2380 ES2380:ET2380 EW2380:EX2380 FG2380 GP2380 GU2380 GA2380 IC2380 FV2380 EP2380 GN2380 GL2380 GZ2380:HA2380 FJ2380 HK2380 IM2380:IN2380 HV2380:IA2380 FX2380:FY2380 EB2380:EK2380 IP2380" name="Rango2_99_1_8"/>
    <protectedRange algorithmName="SHA-512" hashValue="YXHanhqXL0e4jPrzkCF8r/22WmlCviFUW909WKuG1JOcU0mp0/Huh0aP3EaGYxV2ep0WGu48HsShAy4Ka2uOiw==" saltValue="h/7U5iwJm7DLR4tRVfwZYw==" spinCount="100000" sqref="GJ2380 GD2380" name="Rango2_33_1_5"/>
    <protectedRange algorithmName="SHA-512" hashValue="pL4tgTKqwEsWSIEGFTBd+4pvEhE7d5Q99Eijs+L/Y1rhA0saQGGRJw5Pv2HLOP0quglztFwB6WVnQ1YGxd4AiQ==" saltValue="IF5mhk2RcoEjrcYppes1VA==" spinCount="100000" sqref="FU2380" name="Rango2_30_1_4"/>
    <protectedRange algorithmName="SHA-512" hashValue="9+DNppQbWrLYYUMoJ+lyQctV2bX3Vq9kZnegLbpjTLP49It2ovUbcartuoQTeXgP+TGpY//7mDH/UQlFCKDGiA==" saltValue="KUnni6YEm00anzSSvyLqQA==" spinCount="100000" sqref="FF2380 GY2380 EZ2380:FB2380 FD2380 FI2380 FL2380:FM2380 EO2380 FO2380:FP2380 HE2380:HJ2380 HT2380:HU2380" name="Rango2_16_50"/>
    <protectedRange algorithmName="SHA-512" hashValue="EEHzbvEYwO1eufllBljOz0uf9BJ2ENtvOScQ7IsS321QhYbwKn7qhHKKP8cKj02rTDvVRMWvwQ1ZP0mZWsBprQ==" saltValue="CjXqBRFbKezlWOFV37MnDQ==" spinCount="100000" sqref="GR2385:GS2385 GX2385 GO2385" name="Rango2_30_2_2_43"/>
    <protectedRange algorithmName="SHA-512" hashValue="Rgskw+AQdeJ5qbJdarzTa3SCkJfDGziy0Uan5N0F3IWn/H3Z/e+VcB56R7Nes7MPxNHewNP1sSSucVjz3iTLeA==" saltValue="qKZH3DnwaZHBzy3cBZo1qQ==" spinCount="100000" sqref="GG2385" name="Rango2_31_28_2_2"/>
    <protectedRange algorithmName="SHA-512" hashValue="Umj9+5Ys20VQPxBFtc6qE5LtKKSgPKwit+B8dd4XnEUaLfBM2ozpkEC4YxwK0SbBiAHDDex+pY+LomQ0lyuamQ==" saltValue="N2/MCRws+mmA+NXw0axolg==" spinCount="100000" sqref="GK2385 GI2385 GF2385 GC2385 GM2385 FZ2385" name="Rango2_31_2_2_42"/>
    <protectedRange algorithmName="SHA-512" hashValue="q2z5hEFmXS0v2chiPTC/VCoDWNlnhp+Xe6Ybfxe48vIsnB/KTJQxJv+pFUnCXfZ9T6vyJopuqFFNROfQTW/JUw==" saltValue="IctfdGJb5tOTpq+KPi9vww==" spinCount="100000" sqref="IB2385 IE2385:IK2385" name="Rango2_88_39_2_3"/>
    <protectedRange algorithmName="SHA-512" hashValue="XZw03RosI/l0z9FxmTtF29EdZ7P+4+ybhqoaAAUmURojSR5XbGfjC4f2i8gMqfY+RI9JvfdCA6PSh9TduXfUxA==" saltValue="5TPtLq2WoiRSae/yaDPnTw==" spinCount="100000" sqref="FR2385:FS2385 ES2385:ET2385 EW2385:EX2385 FG2385 GP2385 GU2385 GA2385 IC2385 FV2385 EP2385 GN2385 GL2385 GZ2385:HA2385 FJ2385 HK2385 IM2385:IN2385 HV2385:IA2385 FX2385:FY2385 EB2385:EK2385 IP2385" name="Rango2_99_2_46"/>
    <protectedRange algorithmName="SHA-512" hashValue="YXHanhqXL0e4jPrzkCF8r/22WmlCviFUW909WKuG1JOcU0mp0/Huh0aP3EaGYxV2ep0WGu48HsShAy4Ka2uOiw==" saltValue="h/7U5iwJm7DLR4tRVfwZYw==" spinCount="100000" sqref="GJ2385 GD2385" name="Rango2_33_2_2"/>
    <protectedRange algorithmName="SHA-512" hashValue="pL4tgTKqwEsWSIEGFTBd+4pvEhE7d5Q99Eijs+L/Y1rhA0saQGGRJw5Pv2HLOP0quglztFwB6WVnQ1YGxd4AiQ==" saltValue="IF5mhk2RcoEjrcYppes1VA==" spinCount="100000" sqref="FU2385" name="Rango2_30_3_2"/>
    <protectedRange algorithmName="SHA-512" hashValue="9+DNppQbWrLYYUMoJ+lyQctV2bX3Vq9kZnegLbpjTLP49It2ovUbcartuoQTeXgP+TGpY//7mDH/UQlFCKDGiA==" saltValue="KUnni6YEm00anzSSvyLqQA==" spinCount="100000" sqref="FF2385 GY2385 EZ2385:FB2385 FD2385 FI2385 FL2385:FM2385 EO2385 FO2385:FP2385 HE2385:HJ2385 HT2385:HU2385" name="Rango2_22_41"/>
    <protectedRange algorithmName="SHA-512" hashValue="Gqwr8n5jYbCESAqCFk8dpOzViQICBV+k0xoqBoQaZ5lHaRlvT9TZDB4yXtm+qC6OhD064ZDBOFWkwo+LHXu1sg==" saltValue="gEL9PCN2ekF2IxW9yqAGYA==" spinCount="100000" sqref="IT2380" name="Rango2_40_2_1_36"/>
    <protectedRange algorithmName="SHA-512" hashValue="D8TacORwT7iz0mF9GEucchnMHfB5er2FFjQsxyeWWyeJkM6Bt3gYQ3LbcHPxZXFpVAYtFOuTrzYOCJrlZDx16g==" saltValue="QtCzIBktdS4NZkOEGcLTRQ==" spinCount="100000" sqref="IX2380" name="Rango2_41_1_34"/>
    <protectedRange algorithmName="SHA-512" hashValue="9+DNppQbWrLYYUMoJ+lyQctV2bX3Vq9kZnegLbpjTLP49It2ovUbcartuoQTeXgP+TGpY//7mDH/UQlFCKDGiA==" saltValue="KUnni6YEm00anzSSvyLqQA==" spinCount="100000" sqref="IY2380 IU2380:IW2380 JA2380:JN2380 JP2380:JX2380 JZ2380:KG2380 KI2380 KK2380:MQ2380" name="Rango2_16_51"/>
    <protectedRange algorithmName="SHA-512" hashValue="Gqwr8n5jYbCESAqCFk8dpOzViQICBV+k0xoqBoQaZ5lHaRlvT9TZDB4yXtm+qC6OhD064ZDBOFWkwo+LHXu1sg==" saltValue="gEL9PCN2ekF2IxW9yqAGYA==" spinCount="100000" sqref="IT2385" name="Rango2_40_2_2_1"/>
    <protectedRange algorithmName="SHA-512" hashValue="D8TacORwT7iz0mF9GEucchnMHfB5er2FFjQsxyeWWyeJkM6Bt3gYQ3LbcHPxZXFpVAYtFOuTrzYOCJrlZDx16g==" saltValue="QtCzIBktdS4NZkOEGcLTRQ==" spinCount="100000" sqref="IX2385" name="Rango2_41_2_1"/>
    <protectedRange algorithmName="SHA-512" hashValue="9+DNppQbWrLYYUMoJ+lyQctV2bX3Vq9kZnegLbpjTLP49It2ovUbcartuoQTeXgP+TGpY//7mDH/UQlFCKDGiA==" saltValue="KUnni6YEm00anzSSvyLqQA==" spinCount="100000" sqref="IY2385 IU2385:IW2385 JA2385:JN2385 JP2385:JX2385 JZ2385:KG2385 KI2385 KK2385:MQ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Q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U3419:KU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Q2:Q8">
    <cfRule type="containsText" dxfId="318" priority="27223" operator="containsText" text="SI">
      <formula>NOT(ISERROR(SEARCH("SI",Q2)))</formula>
    </cfRule>
    <cfRule type="containsText" dxfId="317" priority="27224" operator="containsText" text="NO">
      <formula>NOT(ISERROR(SEARCH("NO",Q2)))</formula>
    </cfRule>
    <cfRule type="containsText" dxfId="316" priority="27225" operator="containsText" text="NA">
      <formula>NOT(ISERROR(SEARCH("NA",Q2)))</formula>
    </cfRule>
  </conditionalFormatting>
  <conditionalFormatting sqref="R2:R8">
    <cfRule type="containsText" dxfId="314" priority="26929" operator="containsText" text="SE TRASLADO DE EPS">
      <formula>NOT(ISERROR(SEARCH("SE TRASLADO DE EPS",R2)))</formula>
    </cfRule>
    <cfRule type="containsText" dxfId="313" priority="26934" operator="containsText" text="INMIGRANTE VENEZOLANA">
      <formula>NOT(ISERROR(SEARCH("INMIGRANTE VENEZOLANA",R2)))</formula>
    </cfRule>
    <cfRule type="containsText" dxfId="312" priority="26935" operator="containsText" text="SIN AFILIACIÓN A EPS">
      <formula>NOT(ISERROR(SEARCH("SIN AFILIACIÓN A EPS",R2)))</formula>
    </cfRule>
    <cfRule type="containsText" dxfId="311" priority="27218" operator="containsText" text="NOVEDAD">
      <formula>NOT(ISERROR(SEARCH("NOVEDAD",R2)))</formula>
    </cfRule>
    <cfRule type="containsText" dxfId="310" priority="27219" operator="containsText" text="IDENTIDAD">
      <formula>NOT(ISERROR(SEARCH("IDENTIDAD",R2)))</formula>
    </cfRule>
    <cfRule type="containsText" dxfId="309" priority="27220" operator="containsText" text="CPN">
      <formula>NOT(ISERROR(SEARCH("CPN",R2)))</formula>
    </cfRule>
    <cfRule type="containsText" dxfId="308" priority="27221" operator="containsText" text="VIENE">
      <formula>NOT(ISERROR(SEARCH("VIENE",R2)))</formula>
    </cfRule>
    <cfRule type="cellIs" dxfId="307" priority="27222" operator="equal">
      <formula>"TRAMITE DE PORTABILIDAD"</formula>
    </cfRule>
  </conditionalFormatting>
  <conditionalFormatting sqref="AD2:AD8">
    <cfRule type="containsText" dxfId="306" priority="27214" operator="containsText" text="SABE">
      <formula>NOT(ISERROR(SEARCH("SABE",AD2)))</formula>
    </cfRule>
    <cfRule type="containsText" dxfId="305" priority="27215" operator="containsText" text="SECUNDARIA">
      <formula>NOT(ISERROR(SEARCH("SECUNDARIA",AD2)))</formula>
    </cfRule>
    <cfRule type="containsText" dxfId="304" priority="27216" operator="containsText" text="PRIMARIA INCOMPLETA">
      <formula>NOT(ISERROR(SEARCH("PRIMARIA INCOMPLETA",AD2)))</formula>
    </cfRule>
    <cfRule type="cellIs" dxfId="303" priority="27217" operator="equal">
      <formula>"ANALFABETA"</formula>
    </cfRule>
  </conditionalFormatting>
  <conditionalFormatting sqref="AF2:AG5">
    <cfRule type="containsText" dxfId="302" priority="26549" operator="containsText" text="NO">
      <formula>NOT(ISERROR(SEARCH("NO",AF2)))</formula>
    </cfRule>
    <cfRule type="containsText" dxfId="301" priority="26550" operator="containsText" text="SI">
      <formula>NOT(ISERROR(SEARCH("SI",AF2)))</formula>
    </cfRule>
  </conditionalFormatting>
  <conditionalFormatting sqref="AF6:AG8">
    <cfRule type="containsText" dxfId="300" priority="1" operator="containsText" text="NO">
      <formula>NOT(ISERROR(SEARCH("NO",AF6)))</formula>
    </cfRule>
    <cfRule type="containsText" dxfId="299" priority="2" operator="containsText" text="SI">
      <formula>NOT(ISERROR(SEARCH("SI",AF6)))</formula>
    </cfRule>
  </conditionalFormatting>
  <conditionalFormatting sqref="AH2:AI8 AK2:AK8 AM2:BJ8 BW2:BX8 BZ2:BZ8">
    <cfRule type="cellIs" dxfId="298" priority="27289" operator="equal">
      <formula>"NO"</formula>
    </cfRule>
    <cfRule type="cellIs" dxfId="297" priority="27290" operator="equal">
      <formula>"SI"</formula>
    </cfRule>
  </conditionalFormatting>
  <conditionalFormatting sqref="AJ2:AJ8">
    <cfRule type="containsText" dxfId="296" priority="26989" operator="containsText" text="NINGUNO">
      <formula>NOT(ISERROR(SEARCH("NINGUNO",AJ2)))</formula>
    </cfRule>
    <cfRule type="containsText" dxfId="295" priority="26990" operator="containsText" text="MIGRATORIA">
      <formula>NOT(ISERROR(SEARCH("MIGRATORIA",AJ2)))</formula>
    </cfRule>
    <cfRule type="containsText" dxfId="294" priority="26991" operator="containsText" text="DISCAPACIDAD">
      <formula>NOT(ISERROR(SEARCH("DISCAPACIDAD",AJ2)))</formula>
    </cfRule>
    <cfRule type="containsText" dxfId="293" priority="26992" operator="containsText" text="DESPLAZADA">
      <formula>NOT(ISERROR(SEARCH("DESPLAZADA",AJ2)))</formula>
    </cfRule>
  </conditionalFormatting>
  <conditionalFormatting sqref="AK2:AK8 AM2:BJ8">
    <cfRule type="cellIs" dxfId="292" priority="27279" operator="equal">
      <formula>"SD"</formula>
    </cfRule>
  </conditionalFormatting>
  <conditionalFormatting sqref="AL2:AL8">
    <cfRule type="containsText" dxfId="291" priority="26993" operator="containsText" text="CON RIESGO">
      <formula>NOT(ISERROR(SEARCH("CON RIESGO",AL2)))</formula>
    </cfRule>
    <cfRule type="containsText" dxfId="290" priority="26994" operator="containsText" text="SIN RIESGO">
      <formula>NOT(ISERROR(SEARCH("SIN RIESGO",AL2)))</formula>
    </cfRule>
  </conditionalFormatting>
  <conditionalFormatting sqref="AW2:AW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M2:BM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P1:BP1048576">
    <cfRule type="cellIs" dxfId="283" priority="26753" operator="equal">
      <formula>"SIN SEMANAS X ECO"</formula>
    </cfRule>
  </conditionalFormatting>
  <conditionalFormatting sqref="BQ2:BQ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W2:BZ8">
    <cfRule type="cellIs" dxfId="277" priority="26740" operator="equal">
      <formula>"SD"</formula>
    </cfRule>
  </conditionalFormatting>
  <conditionalFormatting sqref="BY2:BY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E2:CE8">
    <cfRule type="containsText" dxfId="272" priority="27195" operator="containsText" text="SOBREPESO">
      <formula>NOT(ISERROR(SEARCH("SOBREPESO",CE2)))</formula>
    </cfRule>
    <cfRule type="containsText" dxfId="271" priority="27196" operator="containsText" text="NORMAL">
      <formula>NOT(ISERROR(SEARCH("NORMAL",CE2)))</formula>
    </cfRule>
    <cfRule type="containsText" dxfId="270" priority="27197" operator="containsText" text="OBESIDAD">
      <formula>NOT(ISERROR(SEARCH("OBESIDAD",CE2)))</formula>
    </cfRule>
    <cfRule type="containsText" dxfId="269" priority="27198" operator="containsText" text="BAJO PESO">
      <formula>NOT(ISERROR(SEARCH("BAJO PESO",CE2)))</formula>
    </cfRule>
    <cfRule type="containsText" dxfId="268" priority="27199" operator="containsText" text="PREGESTACION">
      <formula>NOT(ISERROR(SEARCH("PREGESTACION",CE2)))</formula>
    </cfRule>
    <cfRule type="containsText" dxfId="267" priority="27200" operator="containsText" text="INGRESAR">
      <formula>NOT(ISERROR(SEARCH("INGRESAR",CE2)))</formula>
    </cfRule>
  </conditionalFormatting>
  <conditionalFormatting sqref="CJ2:CJ8">
    <cfRule type="containsText" dxfId="266" priority="27189" operator="containsText" text="REVISAR">
      <formula>NOT(ISERROR(SEARCH("REVISAR",CJ2)))</formula>
    </cfRule>
    <cfRule type="containsText" dxfId="265" priority="27190" operator="containsText" text="SOBREPESO">
      <formula>NOT(ISERROR(SEARCH("SOBREPESO",CJ2)))</formula>
    </cfRule>
    <cfRule type="containsText" dxfId="264" priority="27191" operator="containsText" text="OBESIDAD">
      <formula>NOT(ISERROR(SEARCH("OBESIDAD",CJ2)))</formula>
    </cfRule>
    <cfRule type="containsText" dxfId="263" priority="27192" operator="containsText" text="BAJO PESO">
      <formula>NOT(ISERROR(SEARCH("BAJO PESO",CJ2)))</formula>
    </cfRule>
    <cfRule type="containsText" dxfId="262" priority="27193" operator="containsText" text="NORMAL">
      <formula>NOT(ISERROR(SEARCH("NORMAL",CJ2)))</formula>
    </cfRule>
    <cfRule type="containsText" dxfId="261" priority="27194" operator="containsText" text="REGISTRAR">
      <formula>NOT(ISERROR(SEARCH("REGISTRAR",CJ2)))</formula>
    </cfRule>
  </conditionalFormatting>
  <conditionalFormatting sqref="CO2:CP5">
    <cfRule type="containsText" dxfId="260" priority="27183" operator="containsText" text="BAJO PESO">
      <formula>NOT(ISERROR(SEARCH("BAJO PESO",CO2)))</formula>
    </cfRule>
    <cfRule type="containsText" dxfId="259" priority="27184" operator="containsText" text="NORMAL">
      <formula>NOT(ISERROR(SEARCH("NORMAL",CO2)))</formula>
    </cfRule>
    <cfRule type="containsText" dxfId="258" priority="27185" operator="containsText" text="OBESIDAD">
      <formula>NOT(ISERROR(SEARCH("OBESIDAD",CO2)))</formula>
    </cfRule>
    <cfRule type="containsText" dxfId="257" priority="27186" operator="containsText" text="SOBREPESO">
      <formula>NOT(ISERROR(SEARCH("SOBREPESO",CO2)))</formula>
    </cfRule>
    <cfRule type="containsText" dxfId="256" priority="27187" operator="containsText" text="REVISAR">
      <formula>NOT(ISERROR(SEARCH("REVISAR",CO2)))</formula>
    </cfRule>
    <cfRule type="containsText" dxfId="255" priority="27188" operator="containsText" text="REGISTRAR">
      <formula>NOT(ISERROR(SEARCH("REGISTRAR",CO2)))</formula>
    </cfRule>
  </conditionalFormatting>
  <conditionalFormatting sqref="CO6:CP8">
    <cfRule type="containsText" dxfId="254" priority="11" operator="containsText" text="BAJO PESO">
      <formula>NOT(ISERROR(SEARCH("BAJO PESO",CO6)))</formula>
    </cfRule>
    <cfRule type="containsText" dxfId="253" priority="12" operator="containsText" text="NORMAL">
      <formula>NOT(ISERROR(SEARCH("NORMAL",CO6)))</formula>
    </cfRule>
    <cfRule type="containsText" dxfId="252" priority="13" operator="containsText" text="OBESIDAD">
      <formula>NOT(ISERROR(SEARCH("OBESIDAD",CO6)))</formula>
    </cfRule>
    <cfRule type="containsText" dxfId="251" priority="14" operator="containsText" text="SOBREPESO">
      <formula>NOT(ISERROR(SEARCH("SOBREPESO",CO6)))</formula>
    </cfRule>
    <cfRule type="containsText" dxfId="250" priority="15" operator="containsText" text="REVISAR">
      <formula>NOT(ISERROR(SEARCH("REVISAR",CO6)))</formula>
    </cfRule>
    <cfRule type="containsText" dxfId="249" priority="16" operator="containsText" text="REGISTRAR">
      <formula>NOT(ISERROR(SEARCH("REGISTRAR",CO6)))</formula>
    </cfRule>
  </conditionalFormatting>
  <conditionalFormatting sqref="CP2:CP8">
    <cfRule type="containsText" dxfId="248" priority="26998" operator="containsText" text="INGRESAR">
      <formula>NOT(ISERROR(SEARCH("INGRESAR",CP2)))</formula>
    </cfRule>
  </conditionalFormatting>
  <conditionalFormatting sqref="CS2:CS8">
    <cfRule type="containsText" dxfId="247" priority="27180" operator="containsText" text="HIPOTENSION">
      <formula>NOT(ISERROR(SEARCH("HIPOTENSION",CS2)))</formula>
    </cfRule>
    <cfRule type="containsText" dxfId="246" priority="27181" operator="containsText" text="NORMAL">
      <formula>NOT(ISERROR(SEARCH("NORMAL",CS2)))</formula>
    </cfRule>
    <cfRule type="containsText" dxfId="245" priority="27182" operator="containsText" text="HTA">
      <formula>NOT(ISERROR(SEARCH("HTA",CS2)))</formula>
    </cfRule>
  </conditionalFormatting>
  <conditionalFormatting sqref="CV2:CV8">
    <cfRule type="containsText" dxfId="244" priority="27176" operator="containsText" text="HIPOTENSION">
      <formula>NOT(ISERROR(SEARCH("HIPOTENSION",CV2)))</formula>
    </cfRule>
    <cfRule type="containsText" dxfId="243" priority="27177" operator="containsText" text="VIGILAR">
      <formula>NOT(ISERROR(SEARCH("VIGILAR",CV2)))</formula>
    </cfRule>
    <cfRule type="containsText" dxfId="242" priority="27178" operator="containsText" text="NORMAL">
      <formula>NOT(ISERROR(SEARCH("NORMAL",CV2)))</formula>
    </cfRule>
    <cfRule type="containsText" dxfId="241" priority="27179" operator="containsText" text="HTA">
      <formula>NOT(ISERROR(SEARCH("HTA",CV2)))</formula>
    </cfRule>
  </conditionalFormatting>
  <conditionalFormatting sqref="DA2:DA8 HQ2:HQ8">
    <cfRule type="containsText" dxfId="240" priority="27173" operator="containsText" text="NORMAL">
      <formula>NOT(ISERROR(SEARCH("NORMAL",DA2)))</formula>
    </cfRule>
    <cfRule type="containsText" dxfId="239" priority="27174" operator="containsText" text="VIGILAR">
      <formula>NOT(ISERROR(SEARCH("VIGILAR",DA2)))</formula>
    </cfRule>
    <cfRule type="containsText" dxfId="238" priority="27175" operator="containsText" text="HTA">
      <formula>NOT(ISERROR(SEARCH("HTA",DA2)))</formula>
    </cfRule>
  </conditionalFormatting>
  <conditionalFormatting sqref="DP2:DP8">
    <cfRule type="containsBlanks" priority="26588" stopIfTrue="1">
      <formula>LEN(TRIM(DP2))=0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R2:DR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S2:DS8 HS2:HS8">
    <cfRule type="containsText" dxfId="227" priority="27160" operator="containsText" text="activa sin">
      <formula>NOT(ISERROR(SEARCH("activa sin",DS2)))</formula>
    </cfRule>
    <cfRule type="containsText" dxfId="226" priority="27161" operator="containsText" text="Activa ingreso">
      <formula>NOT(ISERROR(SEARCH("Activa ingreso",DS2)))</formula>
    </cfRule>
    <cfRule type="containsText" dxfId="225" priority="27162" operator="containsText" text="seguimiento">
      <formula>NOT(ISERROR(SEARCH("seguimiento",DS2)))</formula>
    </cfRule>
    <cfRule type="containsText" dxfId="224" priority="27163" operator="containsText" text="salio">
      <formula>NOT(ISERROR(SEARCH("salio",DS2)))</formula>
    </cfRule>
    <cfRule type="containsText" dxfId="223" priority="27164" operator="containsText" text="sale">
      <formula>NOT(ISERROR(SEARCH("sale",DS2)))</formula>
    </cfRule>
  </conditionalFormatting>
  <conditionalFormatting sqref="DU2:DU8 HR2:HR8">
    <cfRule type="containsText" dxfId="222" priority="26957" operator="containsText" text="DEFINIR">
      <formula>NOT(ISERROR(SEARCH("DEFINIR",DU2)))</formula>
    </cfRule>
    <cfRule type="containsText" dxfId="221" priority="27154" operator="containsText" text="MES">
      <formula>NOT(ISERROR(SEARCH("MES",DU2)))</formula>
    </cfRule>
    <cfRule type="containsText" dxfId="220" priority="27155" operator="containsText" text="SEMANA">
      <formula>NOT(ISERROR(SEARCH("SEMANA",DU2)))</formula>
    </cfRule>
    <cfRule type="containsText" dxfId="219" priority="27156" operator="containsText" text="DIA">
      <formula>NOT(ISERROR(SEARCH("DIA",DU2)))</formula>
    </cfRule>
    <cfRule type="containsText" dxfId="218" priority="27157" operator="containsText" text="FUERA">
      <formula>NOT(ISERROR(SEARCH("FUERA",DU2)))</formula>
    </cfRule>
    <cfRule type="containsText" dxfId="217" priority="27158" operator="containsText" text="BUSCAR">
      <formula>NOT(ISERROR(SEARCH("BUSCAR",DU2)))</formula>
    </cfRule>
    <cfRule type="containsText" dxfId="216" priority="27159" operator="containsText" text="INASISTENTE">
      <formula>NOT(ISERROR(SEARCH("INASISTENTE",DU2)))</formula>
    </cfRule>
  </conditionalFormatting>
  <conditionalFormatting sqref="DU2:DU8">
    <cfRule type="containsText" dxfId="215" priority="26579" operator="containsText" text="DILIGENCIAR">
      <formula>NOT(ISERROR(SEARCH("DILIGENCIAR",DU2)))</formula>
    </cfRule>
  </conditionalFormatting>
  <conditionalFormatting sqref="EM2:EM8 ER2:ER8">
    <cfRule type="containsText" dxfId="214" priority="27170" operator="containsText" text="DAR">
      <formula>NOT(ISERROR(SEARCH("DAR",EM2)))</formula>
    </cfRule>
    <cfRule type="containsText" dxfId="213" priority="27171" operator="containsText" text="NORMAL">
      <formula>NOT(ISERROR(SEARCH("NORMAL",EM2)))</formula>
    </cfRule>
    <cfRule type="containsText" dxfId="212" priority="27172" operator="containsText" text="ANEMIA">
      <formula>NOT(ISERROR(SEARCH("ANEMIA",EM2)))</formula>
    </cfRule>
  </conditionalFormatting>
  <conditionalFormatting sqref="EV2:EV8">
    <cfRule type="containsText" dxfId="211" priority="27165" operator="containsText" text="NO">
      <formula>NOT(ISERROR(SEARCH("NO",EV2)))</formula>
    </cfRule>
    <cfRule type="containsText" dxfId="210" priority="27166" operator="containsText" text="RIESGO">
      <formula>NOT(ISERROR(SEARCH("RIESGO",EV2)))</formula>
    </cfRule>
  </conditionalFormatting>
  <conditionalFormatting sqref="FC2:FC8">
    <cfRule type="containsText" dxfId="209" priority="26864" operator="containsText" text="NORMAL,">
      <formula>NOT(ISERROR(SEARCH("NORMAL,",FC2)))</formula>
    </cfRule>
    <cfRule type="containsText" dxfId="208" priority="26865" operator="containsText" text="PROGRAMAR">
      <formula>NOT(ISERROR(SEARCH("PROGRAMAR",FC2)))</formula>
    </cfRule>
    <cfRule type="containsText" dxfId="207" priority="26866" operator="containsText" text="NORMAL">
      <formula>NOT(ISERROR(SEARCH("NORMAL",FC2)))</formula>
    </cfRule>
    <cfRule type="containsText" dxfId="206" priority="26867" operator="containsText" text="DIABETES">
      <formula>NOT(ISERROR(SEARCH("DIABETES",FC2)))</formula>
    </cfRule>
    <cfRule type="containsText" dxfId="205" priority="26868" operator="containsText" text="TOMAR">
      <formula>NOT(ISERROR(SEARCH("TOMAR",FC2)))</formula>
    </cfRule>
    <cfRule type="containsText" dxfId="204" priority="26907" operator="containsText" text="COMPLETA">
      <formula>NOT(ISERROR(SEARCH("COMPLETA",FC2)))</formula>
    </cfRule>
  </conditionalFormatting>
  <conditionalFormatting sqref="FF2:FF8">
    <cfRule type="containsText" dxfId="203" priority="26691" operator="containsText" text="POSITIVA CICATRIZ">
      <formula>NOT(ISERROR(SEARCH("POSITIVA CICATRIZ",FF2)))</formula>
    </cfRule>
    <cfRule type="containsText" dxfId="202" priority="26692" operator="containsText" text="POSITIVA CASO SIFILIS">
      <formula>NOT(ISERROR(SEARCH("POSITIVA CASO SIFILIS",FF2)))</formula>
    </cfRule>
    <cfRule type="containsText" dxfId="201" priority="26693" operator="containsText" text="NEGATIVA">
      <formula>NOT(ISERROR(SEARCH("NEGATIVA",FF2)))</formula>
    </cfRule>
  </conditionalFormatting>
  <conditionalFormatting sqref="FH2:FH8">
    <cfRule type="containsText" dxfId="200" priority="26656" operator="containsText" text="NO APLICA">
      <formula>NOT(ISERROR(SEARCH("NO APLICA",FH2)))</formula>
    </cfRule>
    <cfRule type="containsText" dxfId="199" priority="26657" operator="containsText" text="PIERDE">
      <formula>NOT(ISERROR(SEARCH("PIERDE",FH2)))</formula>
    </cfRule>
    <cfRule type="containsText" dxfId="198" priority="26658" operator="containsText" text="REGISTRAR">
      <formula>NOT(ISERROR(SEARCH("REGISTRAR",FH2)))</formula>
    </cfRule>
    <cfRule type="cellIs" dxfId="197" priority="26659" operator="between">
      <formula>0</formula>
      <formula>13</formula>
    </cfRule>
    <cfRule type="containsText" dxfId="196" priority="26660" operator="containsText" text="EN ESPERA">
      <formula>NOT(ISERROR(SEARCH("EN ESPERA",FH2)))</formula>
    </cfRule>
    <cfRule type="containsText" dxfId="195" priority="26661" operator="containsText" text="RANGO">
      <formula>NOT(ISERROR(SEARCH("RANGO",FH2)))</formula>
    </cfRule>
    <cfRule type="containsText" dxfId="194" priority="26662" operator="containsText" text="INMEDIATA">
      <formula>NOT(ISERROR(SEARCH("INMEDIATA",FH2)))</formula>
    </cfRule>
  </conditionalFormatting>
  <conditionalFormatting sqref="FI2:FI8 FL2:FL8 FO2:FO8">
    <cfRule type="containsText" dxfId="193" priority="26650" operator="containsText" text="REINFECCIÓN">
      <formula>NOT(ISERROR(SEARCH("REINFECCIÓN",FI2)))</formula>
    </cfRule>
    <cfRule type="containsText" dxfId="192" priority="26651" operator="containsText" text="DILUCIONES DISMINUYEN">
      <formula>NOT(ISERROR(SEARCH("DILUCIONES DISMINUYEN",FI2)))</formula>
    </cfRule>
    <cfRule type="containsText" dxfId="191" priority="26652" operator="containsText" text="DILUCIONES ESTABLES">
      <formula>NOT(ISERROR(SEARCH("DILUCIONES ESTABLES",FI2)))</formula>
    </cfRule>
    <cfRule type="containsText" dxfId="190" priority="26653" operator="containsText" text="POSITIVA CICATRIZ">
      <formula>NOT(ISERROR(SEARCH("POSITIVA CICATRIZ",FI2)))</formula>
    </cfRule>
    <cfRule type="containsText" dxfId="189" priority="26654" operator="containsText" text="POSITIVA CASO SIFILIS">
      <formula>NOT(ISERROR(SEARCH("POSITIVA CASO SIFILIS",FI2)))</formula>
    </cfRule>
    <cfRule type="containsText" dxfId="188" priority="26655" operator="containsText" text="NEGATIVA">
      <formula>NOT(ISERROR(SEARCH("NEGATIVA",FI2)))</formula>
    </cfRule>
  </conditionalFormatting>
  <conditionalFormatting sqref="FK2:FK8 FN2:FN8">
    <cfRule type="containsText" dxfId="187" priority="26643" operator="containsText" text="NO APLICA">
      <formula>NOT(ISERROR(SEARCH("NO APLICA",FK2)))</formula>
    </cfRule>
    <cfRule type="containsText" dxfId="186" priority="26644" operator="containsText" text="PIERDE">
      <formula>NOT(ISERROR(SEARCH("PIERDE",FK2)))</formula>
    </cfRule>
    <cfRule type="containsText" dxfId="185" priority="26645" operator="containsText" text="REGISTRAR">
      <formula>NOT(ISERROR(SEARCH("REGISTRAR",FK2)))</formula>
    </cfRule>
    <cfRule type="containsText" dxfId="184" priority="26648" operator="containsText" text="RANGO">
      <formula>NOT(ISERROR(SEARCH("RANGO",FK2)))</formula>
    </cfRule>
    <cfRule type="containsText" dxfId="183" priority="26649" operator="containsText" text="INMEDIATA">
      <formula>NOT(ISERROR(SEARCH("INMEDIATA",FK2)))</formula>
    </cfRule>
  </conditionalFormatting>
  <conditionalFormatting sqref="FK2:FK8">
    <cfRule type="cellIs" dxfId="182" priority="26577" operator="between">
      <formula>12</formula>
      <formula>28</formula>
    </cfRule>
  </conditionalFormatting>
  <conditionalFormatting sqref="FN2:FN8 FK2:FK8">
    <cfRule type="containsText" dxfId="181" priority="26647" operator="containsText" text="EN ESPERA">
      <formula>NOT(ISERROR(SEARCH("EN ESPERA",FK2)))</formula>
    </cfRule>
  </conditionalFormatting>
  <conditionalFormatting sqref="FN2:FN8">
    <cfRule type="cellIs" dxfId="180" priority="26646" operator="between">
      <formula>28</formula>
      <formula>44</formula>
    </cfRule>
  </conditionalFormatting>
  <conditionalFormatting sqref="FQ2:FQ8">
    <cfRule type="containsText" dxfId="179" priority="27125" operator="containsText" text="GESTACIONAL">
      <formula>NOT(ISERROR(SEARCH("GESTACIONAL",FQ2)))</formula>
    </cfRule>
  </conditionalFormatting>
  <conditionalFormatting sqref="FU2:FU8 GO2:GO8 GR2:GS8 GX2:GX8">
    <cfRule type="containsText" dxfId="178" priority="27123" operator="containsText" text="POSITIVO">
      <formula>NOT(ISERROR(SEARCH("POSITIVO",FU2)))</formula>
    </cfRule>
    <cfRule type="containsText" dxfId="177" priority="27124" operator="containsText" text="NEGATIVO">
      <formula>NOT(ISERROR(SEARCH("NEGATIVO",FU2)))</formula>
    </cfRule>
  </conditionalFormatting>
  <conditionalFormatting sqref="FZ2:FZ8 GC2:GC8 GF2:GF8 GI2:GI8 GK2:GK8">
    <cfRule type="containsText" dxfId="176" priority="27120" operator="containsText" text="P.R REACTIVA">
      <formula>NOT(ISERROR(SEARCH("P.R REACTIVA",FZ2)))</formula>
    </cfRule>
    <cfRule type="containsText" dxfId="175" priority="27121" operator="containsText" text="NO REACTIVA">
      <formula>NOT(ISERROR(SEARCH("NO REACTIVA",FZ2)))</formula>
    </cfRule>
    <cfRule type="containsText" dxfId="174" priority="27122" operator="containsText" text="ELISA REACTIVA">
      <formula>NOT(ISERROR(SEARCH("ELISA REACTIVA",FZ2)))</formula>
    </cfRule>
  </conditionalFormatting>
  <conditionalFormatting sqref="GB2:GB8">
    <cfRule type="containsText" dxfId="173" priority="26636" operator="containsText" text="NO APLICA">
      <formula>NOT(ISERROR(SEARCH("NO APLICA",GB2)))</formula>
    </cfRule>
    <cfRule type="containsText" dxfId="172" priority="26637" operator="containsText" text="PIERDE">
      <formula>NOT(ISERROR(SEARCH("PIERDE",GB2)))</formula>
    </cfRule>
    <cfRule type="containsText" dxfId="171" priority="26638" operator="containsText" text="REGISTRAR">
      <formula>NOT(ISERROR(SEARCH("REGISTRAR",GB2)))</formula>
    </cfRule>
    <cfRule type="cellIs" dxfId="170" priority="26639" operator="between">
      <formula>0</formula>
      <formula>13</formula>
    </cfRule>
    <cfRule type="containsText" dxfId="169" priority="26640" operator="containsText" text="EN ESPERA">
      <formula>NOT(ISERROR(SEARCH("EN ESPERA",GB2)))</formula>
    </cfRule>
    <cfRule type="containsText" dxfId="168" priority="26641" operator="containsText" text="RANGO">
      <formula>NOT(ISERROR(SEARCH("RANGO",GB2)))</formula>
    </cfRule>
    <cfRule type="containsText" dxfId="167" priority="26642" operator="containsText" text="INMEDIATA">
      <formula>NOT(ISERROR(SEARCH("INMEDIATA",GB2)))</formula>
    </cfRule>
  </conditionalFormatting>
  <conditionalFormatting sqref="GE2:GE8">
    <cfRule type="containsText" dxfId="166" priority="26629" operator="containsText" text="NO APLICA">
      <formula>NOT(ISERROR(SEARCH("NO APLICA",GE2)))</formula>
    </cfRule>
    <cfRule type="containsText" dxfId="165" priority="26630" operator="containsText" text="PIERDE">
      <formula>NOT(ISERROR(SEARCH("PIERDE",GE2)))</formula>
    </cfRule>
    <cfRule type="containsText" dxfId="164" priority="26631" operator="containsText" text="REGISTRAR">
      <formula>NOT(ISERROR(SEARCH("REGISTRAR",GE2)))</formula>
    </cfRule>
    <cfRule type="cellIs" dxfId="163" priority="26632" operator="between">
      <formula>12</formula>
      <formula>28</formula>
    </cfRule>
    <cfRule type="containsText" dxfId="162" priority="26633" operator="containsText" text="EN ESPERA">
      <formula>NOT(ISERROR(SEARCH("EN ESPERA",GE2)))</formula>
    </cfRule>
    <cfRule type="containsText" dxfId="161" priority="26634" operator="containsText" text="RANGO">
      <formula>NOT(ISERROR(SEARCH("RANGO",GE2)))</formula>
    </cfRule>
    <cfRule type="containsText" dxfId="160" priority="26635" operator="containsText" text="INMEDIATA">
      <formula>NOT(ISERROR(SEARCH("INMEDIATA",GE2)))</formula>
    </cfRule>
  </conditionalFormatting>
  <conditionalFormatting sqref="GH2:GH8">
    <cfRule type="containsText" dxfId="159" priority="26622" operator="containsText" text="NO APLICA">
      <formula>NOT(ISERROR(SEARCH("NO APLICA",GH2)))</formula>
    </cfRule>
    <cfRule type="containsText" dxfId="158" priority="26623" operator="containsText" text="PIERDE">
      <formula>NOT(ISERROR(SEARCH("PIERDE",GH2)))</formula>
    </cfRule>
    <cfRule type="containsText" dxfId="157" priority="26624" operator="containsText" text="REGISTRAR">
      <formula>NOT(ISERROR(SEARCH("REGISTRAR",GH2)))</formula>
    </cfRule>
    <cfRule type="cellIs" dxfId="156" priority="26625" operator="between">
      <formula>28</formula>
      <formula>44</formula>
    </cfRule>
    <cfRule type="containsText" dxfId="155" priority="26626" operator="containsText" text="EN ESPERA">
      <formula>NOT(ISERROR(SEARCH("EN ESPERA",GH2)))</formula>
    </cfRule>
    <cfRule type="containsText" dxfId="154" priority="26627" operator="containsText" text="RANGO">
      <formula>NOT(ISERROR(SEARCH("RANGO",GH2)))</formula>
    </cfRule>
    <cfRule type="containsText" dxfId="153" priority="26628" operator="containsText" text="INMEDIATA">
      <formula>NOT(ISERROR(SEARCH("INMEDIATA",GH2)))</formula>
    </cfRule>
  </conditionalFormatting>
  <conditionalFormatting sqref="GM2:GM8">
    <cfRule type="containsText" dxfId="152" priority="27104" operator="containsText" text="NO APLICA">
      <formula>NOT(ISERROR(SEARCH("NO APLICA",GM2)))</formula>
    </cfRule>
    <cfRule type="containsText" dxfId="151" priority="27105" operator="containsText" text="NO CONLUYENTE">
      <formula>NOT(ISERROR(SEARCH("NO CONLUYENTE",GM2)))</formula>
    </cfRule>
    <cfRule type="containsText" dxfId="150" priority="27106" operator="containsText" text="NEGATIVA">
      <formula>NOT(ISERROR(SEARCH("NEGATIVA",GM2)))</formula>
    </cfRule>
    <cfRule type="containsText" dxfId="149" priority="27107" operator="containsText" text="POSITIVA">
      <formula>NOT(ISERROR(SEARCH("POSITIVA",GM2)))</formula>
    </cfRule>
  </conditionalFormatting>
  <conditionalFormatting sqref="GT2:GT8">
    <cfRule type="containsText" dxfId="148" priority="27095" operator="containsText" text="Igm">
      <formula>NOT(ISERROR(SEARCH("Igm",GT2)))</formula>
    </cfRule>
    <cfRule type="containsText" dxfId="147" priority="27096" operator="containsText" text="REMITIR">
      <formula>NOT(ISERROR(SEARCH("REMITIR",GT2)))</formula>
    </cfRule>
    <cfRule type="containsText" dxfId="146" priority="27097" operator="containsText" text="EXCLUYE">
      <formula>NOT(ISERROR(SEARCH("EXCLUYE",GT2)))</formula>
    </cfRule>
  </conditionalFormatting>
  <conditionalFormatting sqref="GZ2:GZ8">
    <cfRule type="containsText" dxfId="145" priority="27089" operator="containsText" text="CARCINOMA">
      <formula>NOT(ISERROR(SEARCH("CARCINOMA",GZ2)))</formula>
    </cfRule>
    <cfRule type="containsText" dxfId="144" priority="27090" operator="containsText" text="VPH">
      <formula>NOT(ISERROR(SEARCH("VPH",GZ2)))</formula>
    </cfRule>
    <cfRule type="containsText" dxfId="143" priority="27091" operator="containsText" text="NIC">
      <formula>NOT(ISERROR(SEARCH("NIC",GZ2)))</formula>
    </cfRule>
    <cfRule type="containsText" dxfId="142" priority="27092" operator="containsText" text="NEGATIVA">
      <formula>NOT(ISERROR(SEARCH("NEGATIVA",GZ2)))</formula>
    </cfRule>
  </conditionalFormatting>
  <conditionalFormatting sqref="HD2:HD8">
    <cfRule type="containsText" dxfId="141" priority="27087" operator="containsText" text="COLPOSCOPIA">
      <formula>NOT(ISERROR(SEARCH("COLPOSCOPIA",HD2)))</formula>
    </cfRule>
    <cfRule type="containsText" dxfId="140" priority="27088" operator="containsText" text="ESQUEMA">
      <formula>NOT(ISERROR(SEARCH("ESQUEMA",HD2)))</formula>
    </cfRule>
  </conditionalFormatting>
  <conditionalFormatting sqref="HE2:HE8">
    <cfRule type="containsText" dxfId="139" priority="26617" operator="containsText" text="INDETERMINADO">
      <formula>NOT(ISERROR(SEARCH("INDETERMINADO",HE2)))</formula>
    </cfRule>
    <cfRule type="containsText" dxfId="138" priority="26618" operator="containsText" text="NO TOMADO">
      <formula>NOT(ISERROR(SEARCH("NO TOMADO",HE2)))</formula>
    </cfRule>
    <cfRule type="cellIs" dxfId="136" priority="26620" operator="equal">
      <formula>"NEGATIVO"</formula>
    </cfRule>
    <cfRule type="cellIs" dxfId="135" priority="26621" operator="equal">
      <formula>"POSITIVO"</formula>
    </cfRule>
  </conditionalFormatting>
  <conditionalFormatting sqref="HG2:HG8">
    <cfRule type="containsText" dxfId="134" priority="26597" operator="containsText" text="INDETERMINADO">
      <formula>NOT(ISERROR(SEARCH("INDETERMINADO",HG2)))</formula>
    </cfRule>
    <cfRule type="containsText" dxfId="133" priority="26598" operator="containsText" text="NO TOMADO">
      <formula>NOT(ISERROR(SEARCH("NO TOMADO",HG2)))</formula>
    </cfRule>
    <cfRule type="cellIs" dxfId="131" priority="26600" operator="equal">
      <formula>"NEGATIVO"</formula>
    </cfRule>
    <cfRule type="cellIs" dxfId="130" priority="26601" operator="equal">
      <formula>"POSITIVO"</formula>
    </cfRule>
  </conditionalFormatting>
  <conditionalFormatting sqref="HI2:HI8">
    <cfRule type="containsText" dxfId="129" priority="26592" operator="containsText" text="INDETERMINADO">
      <formula>NOT(ISERROR(SEARCH("INDETERMINADO",HI2)))</formula>
    </cfRule>
    <cfRule type="containsText" dxfId="128" priority="26593" operator="containsText" text="NO TOMADO">
      <formula>NOT(ISERROR(SEARCH("NO TOMADO",HI2)))</formula>
    </cfRule>
    <cfRule type="cellIs" dxfId="126" priority="26595" operator="equal">
      <formula>"NEGATIVO"</formula>
    </cfRule>
    <cfRule type="cellIs" dxfId="125" priority="26596" operator="equal">
      <formula>"POSITIVO"</formula>
    </cfRule>
  </conditionalFormatting>
  <conditionalFormatting sqref="HK2:HK8">
    <cfRule type="containsText" dxfId="124" priority="26754" operator="containsText" text="COVID19 PUERPERIO">
      <formula>NOT(ISERROR(SEARCH("COVID19 PUERPERIO",HK2)))</formula>
    </cfRule>
    <cfRule type="containsText" dxfId="123" priority="26755" operator="containsText" text="COVID19 TERCER TRIMESTRE">
      <formula>NOT(ISERROR(SEARCH("COVID19 TERCER TRIMESTRE",HK2)))</formula>
    </cfRule>
    <cfRule type="containsText" dxfId="122" priority="26756" operator="containsText" text="COVID19 SEGUNDO TRIMESTRE">
      <formula>NOT(ISERROR(SEARCH("COVID19 SEGUNDO TRIMESTRE",HK2)))</formula>
    </cfRule>
    <cfRule type="containsText" dxfId="121" priority="26757" operator="containsText" text="COVID19 PRIMER TRIMESTRE">
      <formula>NOT(ISERROR(SEARCH("COVID19 PRIMER TRIMESTRE",HK2)))</formula>
    </cfRule>
    <cfRule type="containsText" dxfId="120" priority="26758" operator="containsText" text="FACTOR DE RIESGO">
      <formula>NOT(ISERROR(SEARCH("FACTOR DE RIESGO",HK2)))</formula>
    </cfRule>
    <cfRule type="containsText" dxfId="119" priority="26759" operator="containsText" text="SIN INFECCIÓN">
      <formula>NOT(ISERROR(SEARCH("SIN INFECCIÓN",HK2)))</formula>
    </cfRule>
    <cfRule type="containsText" dxfId="118" priority="26760" operator="containsText" text="NO SE EVALUA RIESGO INFECCIÓN COVID19">
      <formula>NOT(ISERROR(SEARCH("NO SE EVALUA RIESGO INFECCIÓN COVID19",HK2)))</formula>
    </cfRule>
  </conditionalFormatting>
  <conditionalFormatting sqref="HL2:HL8">
    <cfRule type="cellIs" dxfId="117" priority="26948" operator="equal">
      <formula>"******"</formula>
    </cfRule>
  </conditionalFormatting>
  <conditionalFormatting sqref="HL2:HM5">
    <cfRule type="notContainsBlanks" dxfId="116" priority="26954">
      <formula>LEN(TRIM(HL2))&gt;0</formula>
    </cfRule>
  </conditionalFormatting>
  <conditionalFormatting sqref="HL6:HM8">
    <cfRule type="notContainsBlanks" dxfId="115" priority="3">
      <formula>LEN(TRIM(HL6))&gt;0</formula>
    </cfRule>
  </conditionalFormatting>
  <conditionalFormatting sqref="HM2:HM8">
    <cfRule type="cellIs" dxfId="114" priority="26947" operator="equal">
      <formula>"************"</formula>
    </cfRule>
  </conditionalFormatting>
  <conditionalFormatting sqref="HN2:HN8">
    <cfRule type="cellIs" dxfId="113" priority="26949" operator="equal">
      <formula>"CON RIESGO"</formula>
    </cfRule>
    <cfRule type="containsText" dxfId="112" priority="26951" operator="containsText" text="BAJO">
      <formula>NOT(ISERROR(SEARCH("BAJO",HN2)))</formula>
    </cfRule>
    <cfRule type="containsText" dxfId="111" priority="26952" operator="containsText" text="ALTO">
      <formula>NOT(ISERROR(SEARCH("ALTO",HN2)))</formula>
    </cfRule>
  </conditionalFormatting>
  <conditionalFormatting sqref="HO2:HO8">
    <cfRule type="cellIs" dxfId="110" priority="26694" operator="equal">
      <formula>"********************************"</formula>
    </cfRule>
    <cfRule type="notContainsBlanks" dxfId="109" priority="26695">
      <formula>LEN(TRIM(HO2))&gt;0</formula>
    </cfRule>
  </conditionalFormatting>
  <conditionalFormatting sqref="HP2:HP8">
    <cfRule type="cellIs" dxfId="108" priority="26945" operator="equal">
      <formula>"SIN ANTECEDENTES DE RIESGO"</formula>
    </cfRule>
    <cfRule type="containsText" dxfId="107" priority="26953" operator="containsText" text="ASA">
      <formula>NOT(ISERROR(SEARCH("ASA",HP2)))</formula>
    </cfRule>
  </conditionalFormatting>
  <conditionalFormatting sqref="HR2:HR8">
    <cfRule type="containsText" dxfId="106" priority="26578" operator="containsText" text="DILIGENCIAR">
      <formula>NOT(ISERROR(SEARCH("DILIGENCIAR",HR2)))</formula>
    </cfRule>
  </conditionalFormatting>
  <conditionalFormatting sqref="HT2:HU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T6:HU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W2:HW8 HY2:HY8 IA2:IA8">
    <cfRule type="containsText" dxfId="99" priority="26958" operator="containsText" text="NO SE FORMULA">
      <formula>NOT(ISERROR(SEARCH("NO SE FORMULA",HW2)))</formula>
    </cfRule>
    <cfRule type="containsText" dxfId="98" priority="27065" operator="containsText" text="OTRO">
      <formula>NOT(ISERROR(SEARCH("OTRO",HW2)))</formula>
    </cfRule>
    <cfRule type="containsText" dxfId="97" priority="27066" operator="containsText" text="IRREGULAR">
      <formula>NOT(ISERROR(SEARCH("IRREGULAR",HW2)))</formula>
    </cfRule>
    <cfRule type="containsText" dxfId="96" priority="27067" operator="containsText" text="ADECUADO">
      <formula>NOT(ISERROR(SEARCH("ADECUADO",HW2)))</formula>
    </cfRule>
  </conditionalFormatting>
  <conditionalFormatting sqref="IL2:IL8 AF2:AI8 IB2:IB8 IE2:IF8">
    <cfRule type="cellIs" dxfId="95" priority="27262" operator="equal">
      <formula>"SD"</formula>
    </cfRule>
  </conditionalFormatting>
  <conditionalFormatting sqref="IL2:IL8 IB2:IB8 IE2:IF8">
    <cfRule type="cellIs" dxfId="94" priority="27263" operator="equal">
      <formula>"SI"</formula>
    </cfRule>
    <cfRule type="cellIs" dxfId="93" priority="27264" operator="equal">
      <formula>"NO"</formula>
    </cfRule>
  </conditionalFormatting>
  <conditionalFormatting sqref="IL2:IL8">
    <cfRule type="containsText" dxfId="92" priority="26575" operator="containsText" text="PENDIENTE">
      <formula>NOT(ISERROR(SEARCH("PENDIENTE",IL2)))</formula>
    </cfRule>
    <cfRule type="containsText" dxfId="91" priority="26576" operator="containsText" text="PROGRAMAR">
      <formula>NOT(ISERROR(SEARCH("PROGRAMAR",IL2)))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O2:IO8">
    <cfRule type="containsText" dxfId="86" priority="26877" operator="containsText" text="APLICADA ANTES">
      <formula>NOT(ISERROR(SEARCH("APLICADA ANTES",IO2)))</formula>
    </cfRule>
    <cfRule type="containsText" dxfId="85" priority="26878" operator="containsText" text="EDAD">
      <formula>NOT(ISERROR(SEARCH("EDAD",IO2)))</formula>
    </cfRule>
    <cfRule type="containsText" dxfId="84" priority="26879" operator="containsText" text="SALE">
      <formula>NOT(ISERROR(SEARCH("SALE",IO2)))</formula>
    </cfRule>
    <cfRule type="containsText" dxfId="83" priority="26880" operator="containsText" text="SEMANA 26">
      <formula>NOT(ISERROR(SEARCH("SEMANA 26",IO2)))</formula>
    </cfRule>
    <cfRule type="containsText" dxfId="82" priority="26881" operator="containsText" text="SEMANA 27">
      <formula>NOT(ISERROR(SEARCH("SEMANA 27",IO2)))</formula>
    </cfRule>
    <cfRule type="containsText" dxfId="81" priority="26882" operator="containsText" text="INASISTENTE">
      <formula>NOT(ISERROR(SEARCH("INASISTENTE",IO2)))</formula>
    </cfRule>
    <cfRule type="containsText" dxfId="80" priority="26883" operator="containsText" text="COLOCACIÓN">
      <formula>NOT(ISERROR(SEARCH("COLOCACIÓN",IO2)))</formula>
    </cfRule>
    <cfRule type="containsText" dxfId="79" priority="26884" operator="containsText" text="ESPERA">
      <formula>NOT(ISERROR(SEARCH("ESPERA",IO2)))</formula>
    </cfRule>
  </conditionalFormatting>
  <conditionalFormatting sqref="IS2:IS8">
    <cfRule type="containsText" dxfId="78" priority="27057" operator="containsText" text="PENDIENTE">
      <formula>NOT(ISERROR(SEARCH("PENDIENTE",IS2)))</formula>
    </cfRule>
    <cfRule type="containsText" dxfId="77" priority="27058" operator="containsText" text="SEMANA">
      <formula>NOT(ISERROR(SEARCH("SEMANA",IS2)))</formula>
    </cfRule>
    <cfRule type="containsText" dxfId="76" priority="27059" operator="containsText" text="MENOS">
      <formula>NOT(ISERROR(SEARCH("MENOS",IS2)))</formula>
    </cfRule>
    <cfRule type="containsText" dxfId="75" priority="27060" operator="containsText" text="POSIBLEMENTE">
      <formula>NOT(ISERROR(SEARCH("POSIBLEMENTE",IS2)))</formula>
    </cfRule>
  </conditionalFormatting>
  <conditionalFormatting sqref="IU2:IU8">
    <cfRule type="containsText" dxfId="74" priority="27051" operator="containsText" text="CAMBIO">
      <formula>NOT(ISERROR(SEARCH("CAMBIO",IU2)))</formula>
    </cfRule>
    <cfRule type="containsText" dxfId="73" priority="27052" operator="containsText" text="NEGACION">
      <formula>NOT(ISERROR(SEARCH("NEGACION",IU2)))</formula>
    </cfRule>
    <cfRule type="containsText" dxfId="72" priority="27053" operator="containsText" text="IVE">
      <formula>NOT(ISERROR(SEARCH("IVE",IU2)))</formula>
    </cfRule>
    <cfRule type="containsText" dxfId="71" priority="27054" operator="containsText" text="ABORTO">
      <formula>NOT(ISERROR(SEARCH("ABORTO",IU2)))</formula>
    </cfRule>
    <cfRule type="containsText" dxfId="70" priority="27055" operator="containsText" text="CESAREA">
      <formula>NOT(ISERROR(SEARCH("CESAREA",IU2)))</formula>
    </cfRule>
    <cfRule type="containsText" dxfId="69" priority="27056" operator="containsText" text="PARTO">
      <formula>NOT(ISERROR(SEARCH("PARTO",IU2)))</formula>
    </cfRule>
  </conditionalFormatting>
  <conditionalFormatting sqref="IV2:IV8">
    <cfRule type="cellIs" dxfId="68" priority="26564" operator="equal">
      <formula>"MORBILIDAD MATERNA EXTREMA"</formula>
    </cfRule>
    <cfRule type="containsText" dxfId="67" priority="27047" operator="containsText" text="MME">
      <formula>NOT(ISERROR(SEARCH("MME",IV2)))</formula>
    </cfRule>
    <cfRule type="cellIs" dxfId="66" priority="27048" operator="equal">
      <formula>"MUERTE Y MORBILIDAD MATERNA EXTREMA"</formula>
    </cfRule>
    <cfRule type="containsText" dxfId="65" priority="27049" operator="containsText" text="MUERTE">
      <formula>NOT(ISERROR(SEARCH("MUERTE",IV2)))</formula>
    </cfRule>
    <cfRule type="containsText" dxfId="64" priority="27050" operator="containsText" text="SANA">
      <formula>NOT(ISERROR(SEARCH("SANA",IV2)))</formula>
    </cfRule>
  </conditionalFormatting>
  <conditionalFormatting sqref="IW2:IW8">
    <cfRule type="cellIs" dxfId="63" priority="26563" operator="equal">
      <formula>"MUERTE PERINATAL Y MALFORMACIÓN CONGÉNITA"</formula>
    </cfRule>
    <cfRule type="containsText" dxfId="62" priority="27041" operator="containsText" text="SIFILIS">
      <formula>NOT(ISERROR(SEARCH("SIFILIS",IW2)))</formula>
    </cfRule>
    <cfRule type="containsText" dxfId="61" priority="27042" operator="containsText" text="MALFORMACIÓN">
      <formula>NOT(ISERROR(SEARCH("MALFORMACIÓN",IW2)))</formula>
    </cfRule>
    <cfRule type="containsText" dxfId="60" priority="27043" operator="containsText" text="MUERTE">
      <formula>NOT(ISERROR(SEARCH("MUERTE",IW2)))</formula>
    </cfRule>
    <cfRule type="containsText" dxfId="59" priority="27044" operator="containsText" text="UCI">
      <formula>NOT(ISERROR(SEARCH("UCI",IW2)))</formula>
    </cfRule>
    <cfRule type="containsText" dxfId="58" priority="27045" operator="containsText" text="HOSPITALIZACION">
      <formula>NOT(ISERROR(SEARCH("HOSPITALIZACION",IW2)))</formula>
    </cfRule>
    <cfRule type="containsText" dxfId="57" priority="27046" operator="containsText" text="SANO">
      <formula>NOT(ISERROR(SEARCH("SANO",IW2)))</formula>
    </cfRule>
  </conditionalFormatting>
  <conditionalFormatting sqref="IY2:IY8">
    <cfRule type="containsText" dxfId="56" priority="27037" operator="containsText" text="NO APLICA">
      <formula>NOT(ISERROR(SEARCH("NO APLICA",IY2)))</formula>
    </cfRule>
    <cfRule type="containsText" dxfId="55" priority="27038" operator="containsText" text="OTRO">
      <formula>NOT(ISERROR(SEARCH("OTRO",IY2)))</formula>
    </cfRule>
    <cfRule type="containsText" dxfId="54" priority="27039" operator="containsText" text="DOMICILIO">
      <formula>NOT(ISERROR(SEARCH("DOMICILIO",IY2)))</formula>
    </cfRule>
    <cfRule type="containsText" dxfId="53" priority="27040" operator="containsText" text="INSTITUCIONAL">
      <formula>NOT(ISERROR(SEARCH("INSTITUCIONAL",IY2)))</formula>
    </cfRule>
  </conditionalFormatting>
  <conditionalFormatting sqref="IZ2:IZ8">
    <cfRule type="containsBlanks" priority="26562" stopIfTrue="1">
      <formula>LEN(TRIM(IZ2))=0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B2:JB8">
    <cfRule type="containsText" dxfId="46" priority="27033" operator="containsText" text="NO APLICA">
      <formula>NOT(ISERROR(SEARCH("NO APLICA",JB2)))</formula>
    </cfRule>
    <cfRule type="containsText" dxfId="45" priority="27034" operator="containsText" text="ALTA">
      <formula>NOT(ISERROR(SEARCH("ALTA",JB2)))</formula>
    </cfRule>
    <cfRule type="containsText" dxfId="44" priority="27035" operator="containsText" text="MEDIANA">
      <formula>NOT(ISERROR(SEARCH("MEDIANA",JB2)))</formula>
    </cfRule>
    <cfRule type="containsText" dxfId="43" priority="27036" operator="containsText" text="BAJA">
      <formula>NOT(ISERROR(SEARCH("BAJA",JB2)))</formula>
    </cfRule>
  </conditionalFormatting>
  <conditionalFormatting sqref="JC2 JC3:JD5">
    <cfRule type="containsText" dxfId="42" priority="27027" operator="containsText" text="SIN">
      <formula>NOT(ISERROR(SEARCH("SIN",JC2)))</formula>
    </cfRule>
    <cfRule type="containsText" dxfId="41" priority="27028" operator="containsText" text="EQUIPO">
      <formula>NOT(ISERROR(SEARCH("EQUIPO",JC2)))</formula>
    </cfRule>
    <cfRule type="containsText" dxfId="40" priority="27029" operator="containsText" text="MEDICO TRADICIONAL">
      <formula>NOT(ISERROR(SEARCH("MEDICO TRADICIONAL",JC2)))</formula>
    </cfRule>
    <cfRule type="containsText" dxfId="39" priority="27030" operator="containsText" text="PARTERA">
      <formula>NOT(ISERROR(SEARCH("PARTERA",JC2)))</formula>
    </cfRule>
    <cfRule type="containsText" dxfId="38" priority="27031" operator="containsText" text="TÉCNICO">
      <formula>NOT(ISERROR(SEARCH("TÉCNICO",JC2)))</formula>
    </cfRule>
    <cfRule type="containsText" dxfId="37" priority="27032" operator="containsText" text="PROFESIONAL">
      <formula>NOT(ISERROR(SEARCH("PROFESIONAL",JC2)))</formula>
    </cfRule>
  </conditionalFormatting>
  <conditionalFormatting sqref="JC3:JD5 JC2">
    <cfRule type="containsText" dxfId="36" priority="27026" operator="containsText" text="NO APLICA">
      <formula>NOT(ISERROR(SEARCH("NO APLICA",JC2)))</formula>
    </cfRule>
  </conditionalFormatting>
  <conditionalFormatting sqref="JC6:JD8">
    <cfRule type="containsText" dxfId="35" priority="4" operator="containsText" text="NO APLICA">
      <formula>NOT(ISERROR(SEARCH("NO APLICA",JC6)))</formula>
    </cfRule>
    <cfRule type="containsText" dxfId="34" priority="5" operator="containsText" text="SIN">
      <formula>NOT(ISERROR(SEARCH("SIN",JC6)))</formula>
    </cfRule>
    <cfRule type="containsText" dxfId="33" priority="6" operator="containsText" text="EQUIPO">
      <formula>NOT(ISERROR(SEARCH("EQUIPO",JC6)))</formula>
    </cfRule>
    <cfRule type="containsText" dxfId="32" priority="7" operator="containsText" text="MEDICO TRADICIONAL">
      <formula>NOT(ISERROR(SEARCH("MEDICO TRADICIONAL",JC6)))</formula>
    </cfRule>
    <cfRule type="containsText" dxfId="31" priority="8" operator="containsText" text="PARTERA">
      <formula>NOT(ISERROR(SEARCH("PARTERA",JC6)))</formula>
    </cfRule>
    <cfRule type="containsText" dxfId="30" priority="9" operator="containsText" text="TÉCNICO">
      <formula>NOT(ISERROR(SEARCH("TÉCNICO",JC6)))</formula>
    </cfRule>
    <cfRule type="containsText" dxfId="29" priority="10" operator="containsText" text="PROFESIONAL">
      <formula>NOT(ISERROR(SEARCH("PROFESIONAL",JC6)))</formula>
    </cfRule>
  </conditionalFormatting>
  <conditionalFormatting sqref="JD2">
    <cfRule type="containsText" dxfId="28" priority="26565" operator="containsText" text="SIN DATO">
      <formula>NOT(ISERROR(SEARCH("SIN DATO",JD2)))</formula>
    </cfRule>
  </conditionalFormatting>
  <conditionalFormatting sqref="JD2:JD8">
    <cfRule type="containsText" dxfId="27" priority="26566" operator="containsText" text="LE HACEN CESÁREA SIN INICIO TRABAJO DE PARTO">
      <formula>NOT(ISERROR(SEARCH("LE HACEN CESÁREA SIN INICIO TRABAJO DE PARTO",JD2)))</formula>
    </cfRule>
    <cfRule type="containsText" dxfId="26" priority="26567" operator="containsText" text="LE HACEN INDUCCIÓN">
      <formula>NOT(ISERROR(SEARCH("LE HACEN INDUCCIÓN",JD2)))</formula>
    </cfRule>
    <cfRule type="containsText" dxfId="25" priority="26568" operator="containsText" text="ESPONTÁNEO">
      <formula>NOT(ISERROR(SEARCH("ESPONTÁNEO",JD2)))</formula>
    </cfRule>
  </conditionalFormatting>
  <conditionalFormatting sqref="JE2:JJ5 KK2:KM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E6:JJ8 KK6:KM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K2:JK8">
    <cfRule type="containsText" dxfId="16" priority="27023" operator="containsText" text="SIN DATO">
      <formula>NOT(ISERROR(SEARCH("SIN DATO",JK2)))</formula>
    </cfRule>
    <cfRule type="containsText" dxfId="15" priority="27024" operator="containsText" text="SIN COMPLICACION">
      <formula>NOT(ISERROR(SEARCH("SIN COMPLICACION",JK2)))</formula>
    </cfRule>
    <cfRule type="notContainsBlanks" dxfId="14" priority="27300">
      <formula>LEN(TRIM(JK2))&gt;0</formula>
    </cfRule>
  </conditionalFormatting>
  <conditionalFormatting sqref="JO2:JO8 JY2:JY8">
    <cfRule type="containsText" dxfId="13" priority="27019" operator="containsText" text="PREMATURO">
      <formula>NOT(ISERROR(SEARCH("PREMATURO",JO2)))</formula>
    </cfRule>
    <cfRule type="containsText" dxfId="12" priority="27020" operator="containsText" text="GRANDE">
      <formula>NOT(ISERROR(SEARCH("GRANDE",JO2)))</formula>
    </cfRule>
    <cfRule type="containsText" dxfId="11" priority="27021" operator="containsText" text="ADECUADO">
      <formula>NOT(ISERROR(SEARCH("ADECUADO",JO2)))</formula>
    </cfRule>
    <cfRule type="containsText" dxfId="10" priority="27022" operator="containsText" text="BAJO">
      <formula>NOT(ISERROR(SEARCH("BAJO",JO2)))</formula>
    </cfRule>
  </conditionalFormatting>
  <conditionalFormatting sqref="JQ2:JQ8 KA2:KA8">
    <cfRule type="containsText" dxfId="9" priority="27012" operator="containsText" text="SIN DATO">
      <formula>NOT(ISERROR(SEARCH("SIN DATO",JQ2)))</formula>
    </cfRule>
    <cfRule type="containsText" dxfId="8" priority="27013" operator="containsText" text="ANORMAL">
      <formula>NOT(ISERROR(SEARCH("ANORMAL",JQ2)))</formula>
    </cfRule>
    <cfRule type="containsText" dxfId="7" priority="27014" operator="containsText" text="NORMAL">
      <formula>NOT(ISERROR(SEARCH("NORMAL",JQ2)))</formula>
    </cfRule>
  </conditionalFormatting>
  <conditionalFormatting sqref="JS2:JS8 KC2:KC8">
    <cfRule type="containsText" dxfId="6" priority="27008" operator="containsText" text="NO APLICA">
      <formula>NOT(ISERROR(SEARCH("NO APLICA",JS2)))</formula>
    </cfRule>
    <cfRule type="containsText" dxfId="5" priority="27009" operator="containsText" text="SIN DATO">
      <formula>NOT(ISERROR(SEARCH("SIN DATO",JS2)))</formula>
    </cfRule>
    <cfRule type="containsText" dxfId="4" priority="27010" operator="containsText" text="NO">
      <formula>NOT(ISERROR(SEARCH("NO",JS2)))</formula>
    </cfRule>
    <cfRule type="containsText" dxfId="3" priority="27011" operator="containsText" text="SI">
      <formula>NOT(ISERROR(SEARCH("SI",JS2)))</formula>
    </cfRule>
  </conditionalFormatting>
  <conditionalFormatting sqref="KH2:KH8 KJ2:KJ8">
    <cfRule type="containsText" dxfId="2" priority="26928" operator="containsText" text="INASISTENTE">
      <formula>NOT(ISERROR(SEARCH("INASISTENTE",KH2)))</formula>
    </cfRule>
  </conditionalFormatting>
  <conditionalFormatting sqref="KH2:KH8">
    <cfRule type="containsText" dxfId="1" priority="26552" operator="containsText" text="INCONSISTENCIA">
      <formula>NOT(ISERROR(SEARCH("INCONSISTENCIA",KH2)))</formula>
    </cfRule>
  </conditionalFormatting>
  <conditionalFormatting sqref="KJ2:KJ8">
    <cfRule type="containsText" dxfId="0" priority="26551" operator="containsText" text="INCONSISTENCIA">
      <formula>NOT(ISERROR(SEARCH("INCONSISTENCIA",KJ2)))</formula>
    </cfRule>
  </conditionalFormatting>
  <dataValidations xWindow="988" yWindow="739" count="92">
    <dataValidation type="date" operator="greaterThan" allowBlank="1" showInputMessage="1" showErrorMessage="1" error="SOLO FECHA" sqref="DE2:DO8 DB2:DC8 GN2:GN8 GL2:GL8" xr:uid="{00000000-0002-0000-0200-000000000000}">
      <formula1>43191</formula1>
    </dataValidation>
    <dataValidation type="list" showInputMessage="1" showErrorMessage="1" sqref="HU2:HU8" xr:uid="{00000000-0002-0000-0200-000004000000}">
      <formula1>"SI, SUMINISTRO IRREGULAR,NO,SD,NO APLICA"</formula1>
    </dataValidation>
    <dataValidation type="list" allowBlank="1" showInputMessage="1" showErrorMessage="1" sqref="JS2:JS8 KC2:KC8" xr:uid="{00000000-0002-0000-0200-000005000000}">
      <formula1>"SI,NO,SIN DATO,NO APLICA"</formula1>
    </dataValidation>
    <dataValidation type="list" allowBlank="1" showInputMessage="1" showErrorMessage="1" sqref="JT2:JT8 KD2:KD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Y3:HY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P2:P8" xr:uid="{00000000-0002-0000-0200-00000A000000}">
      <formula1>43101</formula1>
    </dataValidation>
    <dataValidation type="date" operator="greaterThan" allowBlank="1" showInputMessage="1" showErrorMessage="1" error="SOLO FECHA" sqref="GU2:GU8 GP2:GP8" xr:uid="{00000000-0002-0000-0200-00000B000000}">
      <formula1>43556</formula1>
    </dataValidation>
    <dataValidation type="list" allowBlank="1" showInputMessage="1" showErrorMessage="1" sqref="LQ2:LQ8 MO2:MO8 LM2:LM8 LI2:LI8 LY2:LY8 LU2:LU8 LE2:LE8" xr:uid="{00000000-0002-0000-0200-00000C000000}">
      <formula1>"MEDICO (A) TRADICIONAL,PARTERO (A),PULESEADOR (A),SOBANDERO (A),YERBATERO (A),OTRO "</formula1>
    </dataValidation>
    <dataValidation type="date" operator="greaterThan" allowBlank="1" showInputMessage="1" showErrorMessage="1" sqref="IM2:IN8" xr:uid="{00000000-0002-0000-0200-00000D000000}">
      <formula1>43556</formula1>
    </dataValidation>
    <dataValidation type="date" operator="greaterThan" allowBlank="1" showInputMessage="1" showErrorMessage="1" error="SOLO FECHA" sqref="IX2:IX8" xr:uid="{00000000-0002-0000-0200-00000E000000}">
      <formula1>43831</formula1>
    </dataValidation>
    <dataValidation type="date" operator="greaterThan" allowBlank="1" showInputMessage="1" showErrorMessage="1" error="SOLO FECHA" prompt="COLOCAR FECHA SEGUNDO CONTROL, NO REPETIR LA FECHA DE INGRESO" sqref="DD2:DD8" xr:uid="{00000000-0002-0000-0200-00000F000000}">
      <formula1>43191</formula1>
    </dataValidation>
    <dataValidation type="list" allowBlank="1" showInputMessage="1" showErrorMessage="1" sqref="JQ2:JQ8" xr:uid="{00000000-0002-0000-0200-000010000000}">
      <formula1>"NORMAL,ANORMAL,NO APLICA,SIN DATO"</formula1>
    </dataValidation>
    <dataValidation type="list" allowBlank="1" showInputMessage="1" showErrorMessage="1" sqref="AT2:AT8" xr:uid="{00000000-0002-0000-0200-000011000000}">
      <formula1>"0,1,2,3,4,5,6,7,8,9,10,11,12,13,14,15"</formula1>
    </dataValidation>
    <dataValidation type="list" allowBlank="1" showInputMessage="1" showErrorMessage="1" sqref="AS2:AS8" xr:uid="{00000000-0002-0000-0200-000012000000}">
      <formula1>"0,1,2,3,4,5,6,7,8,9,10,11,12,13,14,15,16"</formula1>
    </dataValidation>
    <dataValidation type="list" allowBlank="1" showInputMessage="1" showErrorMessage="1" sqref="AW2:AW8" xr:uid="{00000000-0002-0000-0200-000013000000}">
      <formula1>"0,1,2,3 o MAS"</formula1>
    </dataValidation>
    <dataValidation type="list" allowBlank="1" showInputMessage="1" showErrorMessage="1" sqref="AU2:AU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T2:KT8 KW2:KW8" xr:uid="{00000000-0002-0000-0200-000016000000}">
      <formula1>"0,1,2,3,4,5,6,7,8,9,10,11,12,13,14,15,SD"</formula1>
    </dataValidation>
    <dataValidation type="list" allowBlank="1" showInputMessage="1" showErrorMessage="1" sqref="ES2:ES8" xr:uid="{00000000-0002-0000-0200-000017000000}">
      <formula1>"O+,O-,O--,A+,A-,A--,B+,B-,B--,AB+,AB-,AB--"</formula1>
    </dataValidation>
    <dataValidation type="list" allowBlank="1" showInputMessage="1" showErrorMessage="1" sqref="KK2:KM8 JE2:JJ8" xr:uid="{00000000-0002-0000-0200-000018000000}">
      <formula1>"SI, NO, NO APLICA, SD"</formula1>
    </dataValidation>
    <dataValidation type="list" allowBlank="1" showInputMessage="1" showErrorMessage="1" sqref="JL2:JL8" xr:uid="{00000000-0002-0000-0200-000019000000}">
      <formula1>"0,1,2,3,4,SIN DATO,NO APLICA"</formula1>
    </dataValidation>
    <dataValidation type="list" allowBlank="1" showInputMessage="1" showErrorMessage="1" sqref="AJ2:AJ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J2:HJ8 GY2:GY8" xr:uid="{00000000-0002-0000-0200-00001B000000}">
      <formula1>"0,1,2,3,4,5,6,7,8,9,NO APLICA"</formula1>
    </dataValidation>
    <dataValidation type="list" allowBlank="1" showInputMessage="1" showErrorMessage="1" sqref="BM2:BM8" xr:uid="{00000000-0002-0000-0200-00001C000000}">
      <formula1>"SI,NO,SD,CORREGIDA"</formula1>
    </dataValidation>
    <dataValidation type="list" allowBlank="1" showInputMessage="1" showErrorMessage="1" sqref="AX2:BJ8 BW2:BX8 BZ2:BZ8 IE2:IE8 AF2:AI8 AK2:AK8 AM2:AR8 AV2:AV8 IB2:IB8" xr:uid="{00000000-0002-0000-0200-00001D000000}">
      <formula1>"SI,NO,SD"</formula1>
    </dataValidation>
    <dataValidation type="list" allowBlank="1" showInputMessage="1" showErrorMessage="1" sqref="AE2:AE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Y2:IY8" xr:uid="{00000000-0002-0000-0200-000020000000}">
      <formula1>"INSTITUCIONAL,DOMICILIO,OTRO,NO APLICA,SIN DATO"</formula1>
    </dataValidation>
    <dataValidation type="list" allowBlank="1" showInputMessage="1" showErrorMessage="1" sqref="EI2:EI8" xr:uid="{00000000-0002-0000-0200-000021000000}">
      <formula1>"0,1,2,3,4,5,6,7,8,9,SIN DATO"</formula1>
    </dataValidation>
    <dataValidation type="list" allowBlank="1" showInputMessage="1" showErrorMessage="1" sqref="AB2:AB8" xr:uid="{00000000-0002-0000-0200-000022000000}">
      <formula1>"INDIGENA,ROM-GITANO,RAIZAL,PALENQUERO,AFRODESCENDIENTE,MESTIZA,OTRO"</formula1>
    </dataValidation>
    <dataValidation type="list" allowBlank="1" showInputMessage="1" showErrorMessage="1" sqref="W2:W8" xr:uid="{00000000-0002-0000-0200-000023000000}">
      <formula1>"URBANO,RURAL,SIN DATO"</formula1>
    </dataValidation>
    <dataValidation type="list" allowBlank="1" showInputMessage="1" showErrorMessage="1" sqref="T2:T8" xr:uid="{00000000-0002-0000-0200-000024000000}">
      <formula1>"SUBSIDIADO,CONTRIBUTIVO,REGIMEN ESPECIAL,PARTICULAR,NO AFILIADO,SIN DATO"</formula1>
    </dataValidation>
    <dataValidation type="list" allowBlank="1" showInputMessage="1" showErrorMessage="1" sqref="AD2:AD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U2:FU8 GR2:GS8 GO2:GO8" xr:uid="{00000000-0002-0000-0200-000026000000}">
      <formula1>"NEGATIVO,POSITIVO,SIN DATO"</formula1>
    </dataValidation>
    <dataValidation type="list" allowBlank="1" showInputMessage="1" showErrorMessage="1" sqref="JW2:JW8 JM2:JM8" xr:uid="{00000000-0002-0000-0200-000027000000}">
      <formula1>"FEMENINO,MASCULINO,NO APLICA,SIN DATO"</formula1>
    </dataValidation>
    <dataValidation type="list" allowBlank="1" showInputMessage="1" showErrorMessage="1" sqref="KA2:KA8" xr:uid="{00000000-0002-0000-0200-000028000000}">
      <formula1>"NORMAL,ANORMAL,SIN DATO,NO APLICA"</formula1>
    </dataValidation>
    <dataValidation type="list" allowBlank="1" showInputMessage="1" showErrorMessage="1" sqref="AC2:AC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O2:KO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B2:CB8" xr:uid="{00000000-0002-0000-0200-00002B000000}">
      <formula1>1</formula1>
      <formula2>3</formula2>
    </dataValidation>
    <dataValidation type="list" allowBlank="1" showInputMessage="1" showErrorMessage="1" sqref="GI2:GI8 FZ2:FZ8 GK2:GK8 GF2:GF8 GC2:GC8" xr:uid="{00000000-0002-0000-0200-00002C000000}">
      <formula1>"P.R REACTIVA,P.R NO REACTIVA,ELISA REACTIVA,ELISA NO REACTIVA,SIN DATO,NO APLICA"</formula1>
    </dataValidation>
    <dataValidation type="list" allowBlank="1" showInputMessage="1" showErrorMessage="1" sqref="GM2:GM8" xr:uid="{00000000-0002-0000-0200-00002D000000}">
      <formula1>"POSITIVA,NEGATIVA,NO CONCLUYENTE, SIN DATO, NO APLICA"</formula1>
    </dataValidation>
    <dataValidation type="list" allowBlank="1" showInputMessage="1" showErrorMessage="1" sqref="HT2:HT8" xr:uid="{00000000-0002-0000-0200-00002E000000}">
      <formula1>"SI, NO,SD"</formula1>
    </dataValidation>
    <dataValidation type="list" allowBlank="1" showInputMessage="1" showErrorMessage="1" sqref="JB2:JB8" xr:uid="{00000000-0002-0000-0200-00002F000000}">
      <formula1>"BAJA,MEDIANA,ALTA,NO APLICA,SIN DATO"</formula1>
    </dataValidation>
    <dataValidation type="list" allowBlank="1" showInputMessage="1" showErrorMessage="1" sqref="JK2:JK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C2:JC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T2:BT8" xr:uid="{00000000-0002-0000-0200-000032000000}">
      <formula1>0.1</formula1>
      <formula2>42</formula2>
    </dataValidation>
    <dataValidation type="whole" allowBlank="1" showInputMessage="1" showErrorMessage="1" error="SOLO NÚMERO ENTERO" sqref="CQ2:CR8 CT2:CU8" xr:uid="{00000000-0002-0000-0200-000033000000}">
      <formula1>40</formula1>
      <formula2>200</formula2>
    </dataValidation>
    <dataValidation type="whole" allowBlank="1" showInputMessage="1" showErrorMessage="1" error="DIGITE NÚMERO ENTERO" sqref="CW2:CZ8" xr:uid="{00000000-0002-0000-0200-000034000000}">
      <formula1>40</formula1>
      <formula2>250</formula2>
    </dataValidation>
    <dataValidation type="decimal" allowBlank="1" showInputMessage="1" showErrorMessage="1" error="SOLO NÚMERO" sqref="EJ2:EJ8" xr:uid="{00000000-0002-0000-0200-000035000000}">
      <formula1>1</formula1>
      <formula2>20</formula2>
    </dataValidation>
    <dataValidation type="list" allowBlank="1" showInputMessage="1" showErrorMessage="1" sqref="GX2:GX8" xr:uid="{00000000-0002-0000-0200-000036000000}">
      <formula1>"NEGATIVO,POSITIVO,NO APLICA,SIN DATO"</formula1>
    </dataValidation>
    <dataValidation type="date" operator="greaterThan" allowBlank="1" showInputMessage="1" showErrorMessage="1" error="SOLO FECHA VIGENTE UN AÑO" sqref="HA2:HA8" xr:uid="{00000000-0002-0000-0200-000037000000}">
      <formula1>42370</formula1>
    </dataValidation>
    <dataValidation type="list" allowBlank="1" showInputMessage="1" showErrorMessage="1" sqref="GZ2:GZ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P2:IP8" xr:uid="{00000000-0002-0000-0200-000039000000}">
      <formula1>36526</formula1>
    </dataValidation>
    <dataValidation type="date" operator="greaterThan" allowBlank="1" showInputMessage="1" showErrorMessage="1" error="SOLO FECHA" sqref="IT2:IT8" xr:uid="{00000000-0002-0000-0200-00003A000000}">
      <formula1>42736</formula1>
    </dataValidation>
    <dataValidation type="list" allowBlank="1" showInputMessage="1" showErrorMessage="1" sqref="KP2:KQ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N2:N8 L3:M3 L5:L8 M4:M8" xr:uid="{00000000-0002-0000-0200-00003C000000}">
      <formula1>40909</formula1>
    </dataValidation>
    <dataValidation type="whole" allowBlank="1" showInputMessage="1" showErrorMessage="1" error="SOLO NÚMEROS " promptTitle="ADVERTENCIA" prompt="SOLO ESCRIBIR NÚMEROS " sqref="EZ2:EZ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FA2:FB8" xr:uid="{00000000-0002-0000-0200-00003E000000}">
      <formula1>0</formula1>
      <formula2>700</formula2>
    </dataValidation>
    <dataValidation type="list" allowBlank="1" showInputMessage="1" showErrorMessage="1" prompt="REVISAR LISTA DESPLEGABLE, SE AUMENTAN NOVEDADES" sqref="R2:R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K2:BK8" xr:uid="{00000000-0002-0000-0200-000040000000}">
      <formula1>44561</formula1>
    </dataValidation>
    <dataValidation type="date" operator="greaterThan" allowBlank="1" showInputMessage="1" showErrorMessage="1" error="VERIFICAR FECHA" sqref="S2:S8" xr:uid="{00000000-0002-0000-0200-000041000000}">
      <formula1>43831</formula1>
    </dataValidation>
    <dataValidation type="date" operator="greaterThan" allowBlank="1" showInputMessage="1" showErrorMessage="1" error="DIGITE FECHA" sqref="CA2:CA8" xr:uid="{00000000-0002-0000-0200-000042000000}">
      <formula1>43831</formula1>
    </dataValidation>
    <dataValidation type="date" operator="greaterThan" allowBlank="1" showInputMessage="1" showErrorMessage="1" error="DIGITE FECHA " sqref="CF2:CF8" xr:uid="{00000000-0002-0000-0200-000043000000}">
      <formula1>43831</formula1>
    </dataValidation>
    <dataValidation type="date" operator="greaterThan" allowBlank="1" showInputMessage="1" showErrorMessage="1" error="DIGITE SOLO FECHA" sqref="FD2:FD8" xr:uid="{00000000-0002-0000-0200-000044000000}">
      <formula1>43831</formula1>
    </dataValidation>
    <dataValidation type="date" operator="lessThanOrEqual" allowBlank="1" showInputMessage="1" showErrorMessage="1" error="INGRESE SOLO FECHA" sqref="BS2:BS8 BL2:BL8" xr:uid="{00000000-0002-0000-0200-000045000000}">
      <formula1>45013</formula1>
    </dataValidation>
    <dataValidation type="list" allowBlank="1" showInputMessage="1" showErrorMessage="1" sqref="HK2:HK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K2:IK8 II2:II8 IG2:IG8" xr:uid="{00000000-0002-0000-0200-000047000000}">
      <formula1>44255</formula1>
    </dataValidation>
    <dataValidation type="list" allowBlank="1" showInputMessage="1" showErrorMessage="1" sqref="IF2:IF8" xr:uid="{00000000-0002-0000-0200-000048000000}">
      <formula1>"Astrazeneca,Firma Disentimiento,Janssen,Moderna,No Acepta y No Firma Disentimiento,Pfizer,Sinovac"</formula1>
    </dataValidation>
    <dataValidation type="list" operator="greaterThan" allowBlank="1" showInputMessage="1" showErrorMessage="1" sqref="IJ2:IJ8 IH2:IH8" xr:uid="{00000000-0002-0000-0200-000049000000}">
      <formula1>"Astrazeneca,Firma Disentimiento,Janssen,Moderna,No Acepta y No Firma Disentimiento,Pfizer,Sinovac"</formula1>
    </dataValidation>
    <dataValidation type="list" allowBlank="1" showInputMessage="1" showErrorMessage="1" sqref="BY3:BY8" xr:uid="{00000000-0002-0000-0200-00004C000000}">
      <formula1>"CEFÁLICA,PODÁLICA,TRANSVERSA,OBLICUA,SD"</formula1>
    </dataValidation>
    <dataValidation type="list" allowBlank="1" showInputMessage="1" showErrorMessage="1" sqref="HI2:HI8" xr:uid="{00000000-0002-0000-0200-00004D000000}">
      <formula1>"NO APLICA (Sin factor de riesgo - no zona endémica),NEGATIVO, POSITIVO,SOLICITADO NO TOMADO"</formula1>
    </dataValidation>
    <dataValidation type="list" allowBlank="1" showInputMessage="1" showErrorMessage="1" sqref="HE2:HE8" xr:uid="{00000000-0002-0000-0200-00004E000000}">
      <formula1>"NO APLICA (Sin factor de riesgo),NEGATIVO,POSITIVO,INDETERMINADO,SOLICITADO Y NO TOMADO"</formula1>
    </dataValidation>
    <dataValidation type="list" allowBlank="1" showInputMessage="1" showErrorMessage="1" sqref="FI2:FI8 FO2:FO8 FL2:FL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D2:JD8" xr:uid="{00000000-0002-0000-0200-000050000000}">
      <formula1>"INICIO ESPONTÁNEO, LE HACEN INDUCCIÓN, LE HACEN CESÁREA SIN INICIO TRABAJO DE PARTO,SIN DATO"</formula1>
    </dataValidation>
    <dataValidation type="list" allowBlank="1" showInputMessage="1" showErrorMessage="1" sqref="FF2:FF8" xr:uid="{00000000-0002-0000-0200-000051000000}">
      <formula1>"P. R NEGATIVA,P. R POSITIVA CASO SIFILIS,P.R POSITIVA CICATRIZ"</formula1>
    </dataValidation>
    <dataValidation type="list" allowBlank="1" showInputMessage="1" showErrorMessage="1" sqref="HG2:HG8" xr:uid="{00000000-0002-0000-0200-000052000000}">
      <formula1>"NO APLICA (Sin factor de riesgo - No zona endémica),NEGATIVO, POSITIVO,SOLICITADO NO TOMADO"</formula1>
    </dataValidation>
    <dataValidation type="list" allowBlank="1" showInputMessage="1" showErrorMessage="1" sqref="U2:U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Y2" xr:uid="{00000000-0002-0000-0200-000054000000}">
      <formula1>"CEFÁLICA,PODÁLICA,TRANSVERSA O DE FRENTE,OBLICUA,SD"</formula1>
    </dataValidation>
    <dataValidation type="list" allowBlank="1" showInputMessage="1" showErrorMessage="1" sqref="IV2:IV8" xr:uid="{00000000-0002-0000-0200-000055000000}">
      <formula1>"MADRE SANA, MORBILIDAD MATERNA EXTREMA, MUERTE MATERNA, MUERTE Y MORBILIDAD MATERNA EXTREMA, MADRE HOSPITALIZADA SIN MME,SIN DATO"</formula1>
    </dataValidation>
    <dataValidation type="list" allowBlank="1" showInputMessage="1" showErrorMessage="1" sqref="IW2:IW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Y2" xr:uid="{00000000-0002-0000-0200-000057000000}">
      <formula1>"ADECUADO SEGÚN GPC,SUMINISTRO IRREGULAR,NO SE FORMULA,SUMINISTRO OTRO COMPLEMENTO NUTRICIONAL, NO APLICA, SIN DATO"</formula1>
    </dataValidation>
    <dataValidation type="list" allowBlank="1" showInputMessage="1" showErrorMessage="1" sqref="IU2:IU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JA2:JA8" xr:uid="{00000000-0002-0000-0200-000059000000}"/>
    <dataValidation type="list" allowBlank="1" showInputMessage="1" showErrorMessage="1" sqref="HW2:HW8" xr:uid="{00000000-0002-0000-0200-00005A000000}">
      <formula1>"ADECUADO SEGÚN GPC, SUMINISTRO IRREGULAR, NO SE FORMULA, SUMINISTRO OTRO COMPLEMENTO NUTRICIONAL, NO APLICA, SIN DATO"</formula1>
    </dataValidation>
    <dataValidation type="list" allowBlank="1" showInputMessage="1" showErrorMessage="1" sqref="IA2:IA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I2:KI8 KG2:KG8" xr:uid="{00000000-0002-0000-0200-00005C000000}">
      <formula1>44561</formula1>
    </dataValidation>
    <dataValidation type="list" operator="greaterThan" allowBlank="1" showInputMessage="1" showErrorMessage="1" error="SOLO FECHA" sqref="DP2:DP8" xr:uid="{00000000-0002-0000-0200-00004A000000}">
      <formula1>"0,1,2,3,4,5,6,7"</formula1>
    </dataValidation>
    <dataValidation operator="greaterThan" allowBlank="1" showInputMessage="1" showErrorMessage="1" error="SOLO FECHA" sqref="DQ2:DR8" xr:uid="{00000000-0002-0000-0200-00004B000000}"/>
    <dataValidation type="date" operator="greaterThanOrEqual" allowBlank="1" showInputMessage="1" showErrorMessage="1" error="REVISAR FECHA INGRESO CPN" sqref="HV2:HV8" xr:uid="{00000000-0002-0000-0200-000001000000}">
      <formula1>S2</formula1>
    </dataValidation>
    <dataValidation type="date" operator="greaterThanOrEqual" allowBlank="1" showInputMessage="1" showErrorMessage="1" error="REVISAR FECHA INGRESO CPN" sqref="HX2:HX8" xr:uid="{00000000-0002-0000-0200-000002000000}">
      <formula1>S2</formula1>
    </dataValidation>
    <dataValidation type="date" operator="greaterThanOrEqual" allowBlank="1" showInputMessage="1" showErrorMessage="1" error="REVISAR FECHA INGRESO CPN" sqref="HZ2:HZ8" xr:uid="{00000000-0002-0000-0200-000003000000}">
      <formula1>S2</formula1>
    </dataValidation>
  </dataValidations>
  <pageMargins left="0.7" right="0.7" top="0.75" bottom="0.75" header="0.3" footer="0.3"/>
  <pageSetup orientation="portrait" verticalDpi="300" r:id="rId2"/>
  <ignoredErrors>
    <ignoredError sqref="HU2" listDataValidation="1"/>
    <ignoredError sqref="CI2:CJ2 CN2:CP2 DT2 EM2:EN2 ER2 EV2 HC2:HD2 DY2:EA2 DV2:DW2" calculatedColumn="1"/>
    <ignoredError sqref="DX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NOT(ISERROR(SEARCH("ACUDE",Q2)))</xm:f>
            <xm:f>"ACUDE"</xm:f>
            <x14:dxf>
              <font>
                <color rgb="FF9C0006"/>
              </font>
              <fill>
                <patternFill>
                  <bgColor rgb="FFFFC7CE"/>
                </patternFill>
              </fill>
            </x14:dxf>
          </x14:cfRule>
          <xm:sqref>Q2:Q8</xm:sqref>
        </x14:conditionalFormatting>
        <x14:conditionalFormatting xmlns:xm="http://schemas.microsoft.com/office/excel/2006/main">
          <x14:cfRule type="containsText" priority="26742" operator="containsText" id="{11C73A35-E407-43C9-8C7B-7575D55429E3}">
            <xm:f>NOT(ISERROR(SEARCH("TRANSVERSA",BY2)))</xm:f>
            <xm:f>"TRANSVERSA"</xm:f>
            <x14:dxf>
              <font>
                <color theme="0"/>
              </font>
              <fill>
                <patternFill>
                  <bgColor rgb="FFC00000"/>
                </patternFill>
              </fill>
            </x14:dxf>
          </x14:cfRule>
          <xm:sqref>BY2:BY8</xm:sqref>
        </x14:conditionalFormatting>
        <x14:conditionalFormatting xmlns:xm="http://schemas.microsoft.com/office/excel/2006/main">
          <x14:cfRule type="containsText" priority="26619" operator="containsText" id="{1795BAF9-38EF-462D-B98E-83E2E3C0A5F6}">
            <xm:f>NOT(ISERROR(SEARCH("NO APLICA",HE2)))</xm:f>
            <xm:f>"NO APLICA"</xm:f>
            <x14:dxf>
              <fill>
                <patternFill>
                  <bgColor rgb="FF92D050"/>
                </patternFill>
              </fill>
            </x14:dxf>
          </x14:cfRule>
          <xm:sqref>HE2:HE8</xm:sqref>
        </x14:conditionalFormatting>
        <x14:conditionalFormatting xmlns:xm="http://schemas.microsoft.com/office/excel/2006/main">
          <x14:cfRule type="containsText" priority="26599" operator="containsText" id="{60CDA409-A52C-4FD5-9AA2-107BD535D80F}">
            <xm:f>NOT(ISERROR(SEARCH("NO APLICA",HG2)))</xm:f>
            <xm:f>"NO APLICA"</xm:f>
            <x14:dxf>
              <fill>
                <patternFill>
                  <bgColor rgb="FF92D050"/>
                </patternFill>
              </fill>
            </x14:dxf>
          </x14:cfRule>
          <xm:sqref>HG2:HG8</xm:sqref>
        </x14:conditionalFormatting>
        <x14:conditionalFormatting xmlns:xm="http://schemas.microsoft.com/office/excel/2006/main">
          <x14:cfRule type="containsText" priority="26594" operator="containsText" id="{825EA4C6-02DE-4F6E-A31D-2C9A0976588D}">
            <xm:f>NOT(ISERROR(SEARCH("NO APLICA",HI2)))</xm:f>
            <xm:f>"NO APLICA"</xm:f>
            <x14:dxf>
              <fill>
                <patternFill>
                  <bgColor rgb="FF92D050"/>
                </patternFill>
              </fill>
            </x14:dxf>
          </x14:cfRule>
          <xm:sqref>HI2:HI8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2023-11-01T16:23:25Z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