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0" i="1" l="1"/>
  <c r="K13" i="1"/>
  <c r="K5" i="1"/>
  <c r="K6" i="1"/>
  <c r="K7" i="1"/>
  <c r="K8" i="1"/>
  <c r="K9" i="1"/>
  <c r="K10" i="1"/>
  <c r="K11" i="1"/>
  <c r="K12" i="1"/>
  <c r="K4" i="1"/>
  <c r="J13" i="1"/>
  <c r="J5" i="1"/>
  <c r="J6" i="1"/>
  <c r="J7" i="1"/>
  <c r="J8" i="1"/>
  <c r="J9" i="1"/>
  <c r="J10" i="1"/>
  <c r="J11" i="1"/>
  <c r="J12" i="1"/>
  <c r="J4" i="1"/>
  <c r="B13" i="1" l="1"/>
  <c r="C13" i="1"/>
  <c r="D13" i="1"/>
  <c r="E13" i="1"/>
  <c r="F13" i="1"/>
  <c r="G13" i="1"/>
  <c r="H13" i="1"/>
  <c r="I13" i="1"/>
  <c r="B17" i="1"/>
  <c r="C17" i="1"/>
  <c r="D17" i="1"/>
  <c r="E17" i="1"/>
  <c r="F17" i="1"/>
  <c r="G17" i="1"/>
  <c r="H17" i="1"/>
  <c r="I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L25" i="1"/>
  <c r="M25" i="1"/>
  <c r="N25" i="1"/>
  <c r="O25" i="1"/>
  <c r="P25" i="1"/>
  <c r="Q25" i="1"/>
  <c r="R25" i="1"/>
  <c r="S25" i="1"/>
  <c r="L26" i="1"/>
  <c r="M26" i="1"/>
  <c r="L28" i="1"/>
  <c r="M28" i="1"/>
</calcChain>
</file>

<file path=xl/sharedStrings.xml><?xml version="1.0" encoding="utf-8"?>
<sst xmlns="http://schemas.openxmlformats.org/spreadsheetml/2006/main" count="45" uniqueCount="24">
  <si>
    <t>sum</t>
  </si>
  <si>
    <t>ham</t>
  </si>
  <si>
    <t>pork chops</t>
  </si>
  <si>
    <t>intercostal muscles</t>
  </si>
  <si>
    <t>abdominal muscles</t>
  </si>
  <si>
    <t>foreleg</t>
  </si>
  <si>
    <t>shoulder</t>
  </si>
  <si>
    <t>masseter</t>
  </si>
  <si>
    <t>tongue</t>
  </si>
  <si>
    <t>diaphragm pillar</t>
  </si>
  <si>
    <t>Relative values</t>
  </si>
  <si>
    <t>totals:</t>
  </si>
  <si>
    <t>16 weeks</t>
  </si>
  <si>
    <t>13 weeks</t>
  </si>
  <si>
    <t>10 weeks</t>
  </si>
  <si>
    <t>26 weeks</t>
  </si>
  <si>
    <t>19 weeks</t>
  </si>
  <si>
    <t>23 weeks</t>
  </si>
  <si>
    <t>incubation time</t>
  </si>
  <si>
    <t>infection dose</t>
  </si>
  <si>
    <t>belly</t>
  </si>
  <si>
    <t>loin</t>
  </si>
  <si>
    <t>totals</t>
  </si>
  <si>
    <t>% of diaphr.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</si>
</sst>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sqref="A1:K13"/>
    </sheetView>
  </sheetViews>
  <sheetFormatPr defaultRowHeight="12.75" x14ac:dyDescent="0.2"/>
  <cols>
    <col min="1" max="1" width="18.5" customWidth="1"/>
    <col min="11" max="11" width="11.83203125" customWidth="1"/>
  </cols>
  <sheetData>
    <row r="1" spans="1:19" x14ac:dyDescent="0.2"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2012</v>
      </c>
      <c r="I1" s="1">
        <v>2013</v>
      </c>
    </row>
    <row r="2" spans="1:19" x14ac:dyDescent="0.2">
      <c r="A2" s="7" t="s">
        <v>19</v>
      </c>
      <c r="B2" s="6">
        <v>37000</v>
      </c>
      <c r="C2" s="6">
        <v>40000</v>
      </c>
      <c r="D2" s="6">
        <v>40000</v>
      </c>
      <c r="E2" s="6">
        <v>20000</v>
      </c>
      <c r="F2" s="6">
        <v>40000</v>
      </c>
      <c r="G2" s="6">
        <v>40000</v>
      </c>
      <c r="H2" s="6">
        <v>40000</v>
      </c>
      <c r="I2" s="5">
        <v>40000</v>
      </c>
    </row>
    <row r="3" spans="1:19" x14ac:dyDescent="0.2">
      <c r="A3" s="4" t="s">
        <v>18</v>
      </c>
      <c r="B3" s="3" t="s">
        <v>17</v>
      </c>
      <c r="C3" s="3" t="s">
        <v>16</v>
      </c>
      <c r="D3" s="3" t="s">
        <v>16</v>
      </c>
      <c r="E3" s="3" t="s">
        <v>15</v>
      </c>
      <c r="F3" s="3" t="s">
        <v>12</v>
      </c>
      <c r="G3" s="3" t="s">
        <v>14</v>
      </c>
      <c r="H3" s="3" t="s">
        <v>13</v>
      </c>
      <c r="I3" s="2" t="s">
        <v>12</v>
      </c>
      <c r="J3" s="13" t="s">
        <v>22</v>
      </c>
      <c r="K3" s="12" t="s">
        <v>23</v>
      </c>
    </row>
    <row r="4" spans="1:19" x14ac:dyDescent="0.2">
      <c r="A4" s="1" t="s">
        <v>9</v>
      </c>
      <c r="B4">
        <v>460</v>
      </c>
      <c r="C4">
        <v>469</v>
      </c>
      <c r="D4">
        <v>645</v>
      </c>
      <c r="E4">
        <v>288</v>
      </c>
      <c r="F4">
        <v>1148</v>
      </c>
      <c r="G4">
        <v>239</v>
      </c>
      <c r="H4">
        <v>1332</v>
      </c>
      <c r="I4">
        <v>821</v>
      </c>
      <c r="J4" s="8">
        <f>SUM(B4:I4)</f>
        <v>5402</v>
      </c>
      <c r="K4" s="14">
        <f>J4/$J$13</f>
        <v>0.24091872003567844</v>
      </c>
    </row>
    <row r="5" spans="1:19" x14ac:dyDescent="0.2">
      <c r="A5" s="1" t="s">
        <v>8</v>
      </c>
      <c r="B5">
        <v>642</v>
      </c>
      <c r="C5">
        <v>564</v>
      </c>
      <c r="D5">
        <v>813</v>
      </c>
      <c r="E5">
        <v>408</v>
      </c>
      <c r="F5">
        <v>869</v>
      </c>
      <c r="G5">
        <v>332</v>
      </c>
      <c r="H5">
        <v>1216</v>
      </c>
      <c r="I5">
        <v>839</v>
      </c>
      <c r="J5" s="8">
        <f t="shared" ref="J5:J12" si="0">SUM(B5:I5)</f>
        <v>5683</v>
      </c>
      <c r="K5" s="14">
        <f t="shared" ref="K5:K12" si="1">J5/$J$13</f>
        <v>0.25345077489129225</v>
      </c>
    </row>
    <row r="6" spans="1:19" x14ac:dyDescent="0.2">
      <c r="A6" s="1" t="s">
        <v>7</v>
      </c>
      <c r="B6">
        <v>328</v>
      </c>
      <c r="C6">
        <v>188</v>
      </c>
      <c r="D6">
        <v>296</v>
      </c>
      <c r="E6">
        <v>192</v>
      </c>
      <c r="F6">
        <v>540</v>
      </c>
      <c r="G6">
        <v>137.5</v>
      </c>
      <c r="H6">
        <v>534</v>
      </c>
      <c r="I6">
        <v>347</v>
      </c>
      <c r="J6" s="8">
        <f t="shared" si="0"/>
        <v>2562.5</v>
      </c>
      <c r="K6" s="14">
        <f t="shared" si="1"/>
        <v>0.11428252871000112</v>
      </c>
    </row>
    <row r="7" spans="1:19" x14ac:dyDescent="0.2">
      <c r="A7" s="1" t="s">
        <v>6</v>
      </c>
      <c r="B7">
        <v>94</v>
      </c>
      <c r="C7">
        <v>232</v>
      </c>
      <c r="D7">
        <v>194</v>
      </c>
      <c r="E7">
        <v>102</v>
      </c>
      <c r="F7">
        <v>297</v>
      </c>
      <c r="G7">
        <v>107.5</v>
      </c>
      <c r="H7">
        <v>396</v>
      </c>
      <c r="I7">
        <v>230</v>
      </c>
      <c r="J7" s="8">
        <f t="shared" si="0"/>
        <v>1652.5</v>
      </c>
      <c r="K7" s="14">
        <f t="shared" si="1"/>
        <v>7.3698294124205602E-2</v>
      </c>
    </row>
    <row r="8" spans="1:19" x14ac:dyDescent="0.2">
      <c r="A8" s="1" t="s">
        <v>5</v>
      </c>
      <c r="B8">
        <v>255</v>
      </c>
      <c r="C8">
        <v>360</v>
      </c>
      <c r="D8">
        <v>213</v>
      </c>
      <c r="E8">
        <v>152</v>
      </c>
      <c r="F8">
        <v>486</v>
      </c>
      <c r="G8">
        <v>89.5</v>
      </c>
      <c r="H8">
        <v>449</v>
      </c>
      <c r="I8">
        <v>294</v>
      </c>
      <c r="J8" s="8">
        <f t="shared" si="0"/>
        <v>2298.5</v>
      </c>
      <c r="K8" s="14">
        <f t="shared" si="1"/>
        <v>0.10250864087412198</v>
      </c>
    </row>
    <row r="9" spans="1:19" x14ac:dyDescent="0.2">
      <c r="A9" s="1" t="s">
        <v>4</v>
      </c>
      <c r="B9">
        <v>143</v>
      </c>
      <c r="C9">
        <v>119</v>
      </c>
      <c r="D9">
        <v>165</v>
      </c>
      <c r="E9">
        <v>80</v>
      </c>
      <c r="F9">
        <v>475</v>
      </c>
      <c r="G9">
        <v>86</v>
      </c>
      <c r="H9">
        <v>421</v>
      </c>
      <c r="I9">
        <v>234</v>
      </c>
      <c r="J9" s="8">
        <f t="shared" si="0"/>
        <v>1723</v>
      </c>
      <c r="K9" s="14">
        <f t="shared" si="1"/>
        <v>7.6842457353105145E-2</v>
      </c>
    </row>
    <row r="10" spans="1:19" x14ac:dyDescent="0.2">
      <c r="A10" s="1" t="s">
        <v>3</v>
      </c>
      <c r="B10">
        <v>160</v>
      </c>
      <c r="C10">
        <v>95</v>
      </c>
      <c r="D10">
        <v>107</v>
      </c>
      <c r="E10">
        <v>66</v>
      </c>
      <c r="F10">
        <v>183</v>
      </c>
      <c r="G10">
        <v>69.5</v>
      </c>
      <c r="H10">
        <v>304</v>
      </c>
      <c r="I10">
        <v>229</v>
      </c>
      <c r="J10" s="8">
        <f t="shared" si="0"/>
        <v>1213.5</v>
      </c>
      <c r="K10" s="14">
        <f t="shared" si="1"/>
        <v>5.4119745791058091E-2</v>
      </c>
      <c r="L10" s="9">
        <f>K9+K10</f>
        <v>0.13096220314416324</v>
      </c>
      <c r="M10" t="s">
        <v>20</v>
      </c>
    </row>
    <row r="11" spans="1:19" x14ac:dyDescent="0.2">
      <c r="A11" s="1" t="s">
        <v>2</v>
      </c>
      <c r="B11">
        <v>72</v>
      </c>
      <c r="C11">
        <v>79</v>
      </c>
      <c r="D11">
        <v>59</v>
      </c>
      <c r="E11">
        <v>44</v>
      </c>
      <c r="F11">
        <v>132</v>
      </c>
      <c r="G11">
        <v>40.5</v>
      </c>
      <c r="H11">
        <v>206</v>
      </c>
      <c r="I11">
        <v>156</v>
      </c>
      <c r="J11" s="8">
        <f t="shared" si="0"/>
        <v>788.5</v>
      </c>
      <c r="K11" s="14">
        <f t="shared" si="1"/>
        <v>3.5165570297692052E-2</v>
      </c>
      <c r="L11" s="9"/>
      <c r="M11" t="s">
        <v>21</v>
      </c>
    </row>
    <row r="12" spans="1:19" x14ac:dyDescent="0.2">
      <c r="A12" s="1" t="s">
        <v>1</v>
      </c>
      <c r="B12">
        <v>80</v>
      </c>
      <c r="C12">
        <v>93</v>
      </c>
      <c r="D12">
        <v>110</v>
      </c>
      <c r="E12">
        <v>76</v>
      </c>
      <c r="F12">
        <v>217</v>
      </c>
      <c r="G12">
        <v>53</v>
      </c>
      <c r="H12">
        <v>309</v>
      </c>
      <c r="I12">
        <v>161</v>
      </c>
      <c r="J12" s="8">
        <f t="shared" si="0"/>
        <v>1099</v>
      </c>
      <c r="K12" s="14">
        <f t="shared" si="1"/>
        <v>4.9013267922845355E-2</v>
      </c>
    </row>
    <row r="13" spans="1:19" x14ac:dyDescent="0.2">
      <c r="A13" s="1" t="s">
        <v>11</v>
      </c>
      <c r="B13">
        <f t="shared" ref="B13:I13" si="2">SUM(B4:B12)</f>
        <v>2234</v>
      </c>
      <c r="C13">
        <f t="shared" si="2"/>
        <v>2199</v>
      </c>
      <c r="D13">
        <f t="shared" si="2"/>
        <v>2602</v>
      </c>
      <c r="E13">
        <f t="shared" si="2"/>
        <v>1408</v>
      </c>
      <c r="F13">
        <f t="shared" si="2"/>
        <v>4347</v>
      </c>
      <c r="G13">
        <f t="shared" si="2"/>
        <v>1154.5</v>
      </c>
      <c r="H13">
        <f t="shared" si="2"/>
        <v>5167</v>
      </c>
      <c r="I13">
        <f t="shared" si="2"/>
        <v>3311</v>
      </c>
      <c r="J13" s="8">
        <f>SUM(J4:J12)</f>
        <v>22422.5</v>
      </c>
      <c r="K13" s="8">
        <f>J13/$J$13</f>
        <v>1</v>
      </c>
    </row>
    <row r="15" spans="1:19" x14ac:dyDescent="0.2">
      <c r="B15" s="10" t="s">
        <v>10</v>
      </c>
      <c r="C15" s="11"/>
      <c r="D15" s="11"/>
      <c r="E15" s="11"/>
      <c r="F15" s="11"/>
      <c r="G15" s="11"/>
      <c r="H15" s="11"/>
      <c r="I15" s="11"/>
      <c r="L15" s="10" t="s">
        <v>10</v>
      </c>
      <c r="M15" s="11"/>
      <c r="N15" s="11"/>
      <c r="O15" s="11"/>
      <c r="P15" s="11"/>
      <c r="Q15" s="11"/>
      <c r="R15" s="11"/>
      <c r="S15" s="11"/>
    </row>
    <row r="16" spans="1:19" x14ac:dyDescent="0.2">
      <c r="B16" s="1">
        <v>2005</v>
      </c>
      <c r="C16" s="1">
        <v>2006</v>
      </c>
      <c r="D16" s="1">
        <v>2007</v>
      </c>
      <c r="E16" s="1">
        <v>2008</v>
      </c>
      <c r="F16" s="1">
        <v>2009</v>
      </c>
      <c r="G16" s="1">
        <v>2010</v>
      </c>
      <c r="H16" s="1">
        <v>2012</v>
      </c>
      <c r="I16" s="1">
        <v>2013</v>
      </c>
      <c r="L16" s="1">
        <v>2005</v>
      </c>
      <c r="M16" s="1">
        <v>2006</v>
      </c>
      <c r="N16" s="1">
        <v>2007</v>
      </c>
      <c r="O16" s="1">
        <v>2008</v>
      </c>
      <c r="P16" s="1">
        <v>2009</v>
      </c>
      <c r="Q16" s="1">
        <v>2010</v>
      </c>
      <c r="R16" s="1">
        <v>2012</v>
      </c>
      <c r="S16" s="1">
        <v>2013</v>
      </c>
    </row>
    <row r="17" spans="1:19" x14ac:dyDescent="0.2">
      <c r="A17" s="1" t="s">
        <v>9</v>
      </c>
      <c r="B17">
        <f t="shared" ref="B17:B25" si="3">B4/460</f>
        <v>1</v>
      </c>
      <c r="C17">
        <f t="shared" ref="C17:C25" si="4">C4/469</f>
        <v>1</v>
      </c>
      <c r="D17">
        <f t="shared" ref="D17:D25" si="5">D4/645</f>
        <v>1</v>
      </c>
      <c r="E17">
        <f t="shared" ref="E17:E25" si="6">E4/288</f>
        <v>1</v>
      </c>
      <c r="F17">
        <f t="shared" ref="F17:F25" si="7">F4/1148</f>
        <v>1</v>
      </c>
      <c r="G17">
        <f t="shared" ref="G17:G25" si="8">G4/239</f>
        <v>1</v>
      </c>
      <c r="H17">
        <f t="shared" ref="H17:H25" si="9">H4/1332</f>
        <v>1</v>
      </c>
      <c r="I17">
        <f t="shared" ref="I17:I25" si="10">I4/821</f>
        <v>1</v>
      </c>
      <c r="K17" s="1" t="s">
        <v>9</v>
      </c>
      <c r="L17">
        <f t="shared" ref="L17:L25" si="11">B4/$B$13</f>
        <v>0.20590868397493287</v>
      </c>
      <c r="M17">
        <f t="shared" ref="M17:M25" si="12">C4/$C$13</f>
        <v>0.21327876307412461</v>
      </c>
      <c r="N17">
        <f t="shared" ref="N17:N25" si="13">N4/645</f>
        <v>0</v>
      </c>
      <c r="O17">
        <f t="shared" ref="O17:O25" si="14">O4/288</f>
        <v>0</v>
      </c>
      <c r="P17">
        <f t="shared" ref="P17:P25" si="15">P4/1148</f>
        <v>0</v>
      </c>
      <c r="Q17">
        <f t="shared" ref="Q17:Q25" si="16">Q4/239</f>
        <v>0</v>
      </c>
      <c r="R17">
        <f t="shared" ref="R17:R25" si="17">R4/1332</f>
        <v>0</v>
      </c>
      <c r="S17">
        <f t="shared" ref="S17:S25" si="18">S4/821</f>
        <v>0</v>
      </c>
    </row>
    <row r="18" spans="1:19" x14ac:dyDescent="0.2">
      <c r="A18" s="1" t="s">
        <v>8</v>
      </c>
      <c r="B18">
        <f t="shared" si="3"/>
        <v>1.3956521739130434</v>
      </c>
      <c r="C18">
        <f t="shared" si="4"/>
        <v>1.2025586353944564</v>
      </c>
      <c r="D18">
        <f t="shared" si="5"/>
        <v>1.2604651162790699</v>
      </c>
      <c r="E18">
        <f t="shared" si="6"/>
        <v>1.4166666666666667</v>
      </c>
      <c r="F18">
        <f t="shared" si="7"/>
        <v>0.75696864111498263</v>
      </c>
      <c r="G18">
        <f t="shared" si="8"/>
        <v>1.389121338912134</v>
      </c>
      <c r="H18">
        <f t="shared" si="9"/>
        <v>0.91291291291291288</v>
      </c>
      <c r="I18">
        <f t="shared" si="10"/>
        <v>1.0219244823386116</v>
      </c>
      <c r="K18" s="1" t="s">
        <v>8</v>
      </c>
      <c r="L18">
        <f t="shared" si="11"/>
        <v>0.28737690241718888</v>
      </c>
      <c r="M18">
        <f t="shared" si="12"/>
        <v>0.25648021828103684</v>
      </c>
      <c r="N18">
        <f t="shared" si="13"/>
        <v>0</v>
      </c>
      <c r="O18">
        <f t="shared" si="14"/>
        <v>0</v>
      </c>
      <c r="P18">
        <f t="shared" si="15"/>
        <v>0</v>
      </c>
      <c r="Q18">
        <f t="shared" si="16"/>
        <v>0</v>
      </c>
      <c r="R18">
        <f t="shared" si="17"/>
        <v>0</v>
      </c>
      <c r="S18">
        <f t="shared" si="18"/>
        <v>0</v>
      </c>
    </row>
    <row r="19" spans="1:19" x14ac:dyDescent="0.2">
      <c r="A19" s="1" t="s">
        <v>7</v>
      </c>
      <c r="B19">
        <f t="shared" si="3"/>
        <v>0.71304347826086956</v>
      </c>
      <c r="C19">
        <f t="shared" si="4"/>
        <v>0.40085287846481876</v>
      </c>
      <c r="D19">
        <f t="shared" si="5"/>
        <v>0.45891472868217054</v>
      </c>
      <c r="E19">
        <f t="shared" si="6"/>
        <v>0.66666666666666663</v>
      </c>
      <c r="F19">
        <f t="shared" si="7"/>
        <v>0.47038327526132406</v>
      </c>
      <c r="G19">
        <f t="shared" si="8"/>
        <v>0.57531380753138073</v>
      </c>
      <c r="H19">
        <f t="shared" si="9"/>
        <v>0.40090090090090091</v>
      </c>
      <c r="I19">
        <f t="shared" si="10"/>
        <v>0.42265529841656518</v>
      </c>
      <c r="K19" s="1" t="s">
        <v>7</v>
      </c>
      <c r="L19">
        <f t="shared" si="11"/>
        <v>0.14682184422560429</v>
      </c>
      <c r="M19">
        <f t="shared" si="12"/>
        <v>8.5493406093678947E-2</v>
      </c>
      <c r="N19">
        <f t="shared" si="13"/>
        <v>0</v>
      </c>
      <c r="O19">
        <f t="shared" si="14"/>
        <v>0</v>
      </c>
      <c r="P19">
        <f t="shared" si="15"/>
        <v>0</v>
      </c>
      <c r="Q19">
        <f t="shared" si="16"/>
        <v>0</v>
      </c>
      <c r="R19">
        <f t="shared" si="17"/>
        <v>0</v>
      </c>
      <c r="S19">
        <f t="shared" si="18"/>
        <v>0</v>
      </c>
    </row>
    <row r="20" spans="1:19" x14ac:dyDescent="0.2">
      <c r="A20" s="1" t="s">
        <v>6</v>
      </c>
      <c r="B20">
        <f t="shared" si="3"/>
        <v>0.20434782608695654</v>
      </c>
      <c r="C20">
        <f t="shared" si="4"/>
        <v>0.49466950959488271</v>
      </c>
      <c r="D20">
        <f t="shared" si="5"/>
        <v>0.30077519379844964</v>
      </c>
      <c r="E20">
        <f t="shared" si="6"/>
        <v>0.35416666666666669</v>
      </c>
      <c r="F20">
        <f t="shared" si="7"/>
        <v>0.25871080139372821</v>
      </c>
      <c r="G20">
        <f t="shared" si="8"/>
        <v>0.44979079497907948</v>
      </c>
      <c r="H20">
        <f t="shared" si="9"/>
        <v>0.29729729729729731</v>
      </c>
      <c r="I20">
        <f t="shared" si="10"/>
        <v>0.28014616321559072</v>
      </c>
      <c r="K20" s="1" t="s">
        <v>6</v>
      </c>
      <c r="L20">
        <f t="shared" si="11"/>
        <v>4.2076991942703673E-2</v>
      </c>
      <c r="M20">
        <f t="shared" si="12"/>
        <v>0.10550250113688039</v>
      </c>
      <c r="N20">
        <f t="shared" si="13"/>
        <v>0</v>
      </c>
      <c r="O20">
        <f t="shared" si="14"/>
        <v>0</v>
      </c>
      <c r="P20">
        <f t="shared" si="15"/>
        <v>0</v>
      </c>
      <c r="Q20">
        <f t="shared" si="16"/>
        <v>0</v>
      </c>
      <c r="R20">
        <f t="shared" si="17"/>
        <v>0</v>
      </c>
      <c r="S20">
        <f t="shared" si="18"/>
        <v>0</v>
      </c>
    </row>
    <row r="21" spans="1:19" x14ac:dyDescent="0.2">
      <c r="A21" s="1" t="s">
        <v>5</v>
      </c>
      <c r="B21">
        <f t="shared" si="3"/>
        <v>0.55434782608695654</v>
      </c>
      <c r="C21">
        <f t="shared" si="4"/>
        <v>0.76759061833688702</v>
      </c>
      <c r="D21">
        <f t="shared" si="5"/>
        <v>0.33023255813953489</v>
      </c>
      <c r="E21">
        <f t="shared" si="6"/>
        <v>0.52777777777777779</v>
      </c>
      <c r="F21">
        <f t="shared" si="7"/>
        <v>0.42334494773519166</v>
      </c>
      <c r="G21">
        <f t="shared" si="8"/>
        <v>0.37447698744769875</v>
      </c>
      <c r="H21">
        <f t="shared" si="9"/>
        <v>0.33708708708708707</v>
      </c>
      <c r="I21">
        <f t="shared" si="10"/>
        <v>0.35809987819732036</v>
      </c>
      <c r="K21" s="1" t="s">
        <v>5</v>
      </c>
      <c r="L21">
        <f t="shared" si="11"/>
        <v>0.11414503133393017</v>
      </c>
      <c r="M21">
        <f t="shared" si="12"/>
        <v>0.16371077762619374</v>
      </c>
      <c r="N21">
        <f t="shared" si="13"/>
        <v>0</v>
      </c>
      <c r="O21">
        <f t="shared" si="14"/>
        <v>0</v>
      </c>
      <c r="P21">
        <f t="shared" si="15"/>
        <v>0</v>
      </c>
      <c r="Q21">
        <f t="shared" si="16"/>
        <v>0</v>
      </c>
      <c r="R21">
        <f t="shared" si="17"/>
        <v>0</v>
      </c>
      <c r="S21">
        <f t="shared" si="18"/>
        <v>0</v>
      </c>
    </row>
    <row r="22" spans="1:19" x14ac:dyDescent="0.2">
      <c r="A22" s="1" t="s">
        <v>4</v>
      </c>
      <c r="B22">
        <f t="shared" si="3"/>
        <v>0.31086956521739129</v>
      </c>
      <c r="C22">
        <f t="shared" si="4"/>
        <v>0.2537313432835821</v>
      </c>
      <c r="D22">
        <f t="shared" si="5"/>
        <v>0.2558139534883721</v>
      </c>
      <c r="E22">
        <f t="shared" si="6"/>
        <v>0.27777777777777779</v>
      </c>
      <c r="F22">
        <f t="shared" si="7"/>
        <v>0.41376306620209058</v>
      </c>
      <c r="G22">
        <f t="shared" si="8"/>
        <v>0.35983263598326359</v>
      </c>
      <c r="H22">
        <f t="shared" si="9"/>
        <v>0.31606606606606608</v>
      </c>
      <c r="I22">
        <f t="shared" si="10"/>
        <v>0.28501827040194883</v>
      </c>
      <c r="K22" s="1" t="s">
        <v>4</v>
      </c>
      <c r="L22">
        <f t="shared" si="11"/>
        <v>6.401074306177261E-2</v>
      </c>
      <c r="M22">
        <f t="shared" si="12"/>
        <v>5.411550704865848E-2</v>
      </c>
      <c r="N22">
        <f t="shared" si="13"/>
        <v>0</v>
      </c>
      <c r="O22">
        <f t="shared" si="14"/>
        <v>0</v>
      </c>
      <c r="P22">
        <f t="shared" si="15"/>
        <v>0</v>
      </c>
      <c r="Q22">
        <f t="shared" si="16"/>
        <v>0</v>
      </c>
      <c r="R22">
        <f t="shared" si="17"/>
        <v>0</v>
      </c>
      <c r="S22">
        <f t="shared" si="18"/>
        <v>0</v>
      </c>
    </row>
    <row r="23" spans="1:19" x14ac:dyDescent="0.2">
      <c r="A23" s="1" t="s">
        <v>3</v>
      </c>
      <c r="B23">
        <f t="shared" si="3"/>
        <v>0.34782608695652173</v>
      </c>
      <c r="C23">
        <f t="shared" si="4"/>
        <v>0.20255863539445629</v>
      </c>
      <c r="D23">
        <f t="shared" si="5"/>
        <v>0.16589147286821707</v>
      </c>
      <c r="E23">
        <f t="shared" si="6"/>
        <v>0.22916666666666666</v>
      </c>
      <c r="F23">
        <f t="shared" si="7"/>
        <v>0.15940766550522648</v>
      </c>
      <c r="G23">
        <f t="shared" si="8"/>
        <v>0.29079497907949792</v>
      </c>
      <c r="H23">
        <f t="shared" si="9"/>
        <v>0.22822822822822822</v>
      </c>
      <c r="I23">
        <f t="shared" si="10"/>
        <v>0.27892813641900122</v>
      </c>
      <c r="K23" s="1" t="s">
        <v>3</v>
      </c>
      <c r="L23">
        <f t="shared" si="11"/>
        <v>7.1620411817367946E-2</v>
      </c>
      <c r="M23">
        <f t="shared" si="12"/>
        <v>4.320145520691223E-2</v>
      </c>
      <c r="N23">
        <f t="shared" si="13"/>
        <v>0</v>
      </c>
      <c r="O23">
        <f t="shared" si="14"/>
        <v>0</v>
      </c>
      <c r="P23">
        <f t="shared" si="15"/>
        <v>0</v>
      </c>
      <c r="Q23">
        <f t="shared" si="16"/>
        <v>0</v>
      </c>
      <c r="R23">
        <f t="shared" si="17"/>
        <v>0</v>
      </c>
      <c r="S23">
        <f t="shared" si="18"/>
        <v>0</v>
      </c>
    </row>
    <row r="24" spans="1:19" x14ac:dyDescent="0.2">
      <c r="A24" s="1" t="s">
        <v>2</v>
      </c>
      <c r="B24">
        <f t="shared" si="3"/>
        <v>0.15652173913043479</v>
      </c>
      <c r="C24">
        <f t="shared" si="4"/>
        <v>0.16844349680170576</v>
      </c>
      <c r="D24">
        <f t="shared" si="5"/>
        <v>9.1472868217054262E-2</v>
      </c>
      <c r="E24">
        <f t="shared" si="6"/>
        <v>0.15277777777777779</v>
      </c>
      <c r="F24">
        <f t="shared" si="7"/>
        <v>0.11498257839721254</v>
      </c>
      <c r="G24">
        <f t="shared" si="8"/>
        <v>0.16945606694560669</v>
      </c>
      <c r="H24">
        <f t="shared" si="9"/>
        <v>0.15465465465465467</v>
      </c>
      <c r="I24">
        <f t="shared" si="10"/>
        <v>0.1900121802679659</v>
      </c>
      <c r="K24" s="1" t="s">
        <v>2</v>
      </c>
      <c r="L24">
        <f t="shared" si="11"/>
        <v>3.222918531781558E-2</v>
      </c>
      <c r="M24">
        <f t="shared" si="12"/>
        <v>3.5925420645748066E-2</v>
      </c>
      <c r="N24">
        <f t="shared" si="13"/>
        <v>0</v>
      </c>
      <c r="O24">
        <f t="shared" si="14"/>
        <v>0</v>
      </c>
      <c r="P24">
        <f t="shared" si="15"/>
        <v>0</v>
      </c>
      <c r="Q24">
        <f t="shared" si="16"/>
        <v>0</v>
      </c>
      <c r="R24">
        <f t="shared" si="17"/>
        <v>0</v>
      </c>
      <c r="S24">
        <f t="shared" si="18"/>
        <v>0</v>
      </c>
    </row>
    <row r="25" spans="1:19" x14ac:dyDescent="0.2">
      <c r="A25" s="1" t="s">
        <v>1</v>
      </c>
      <c r="B25">
        <f t="shared" si="3"/>
        <v>0.17391304347826086</v>
      </c>
      <c r="C25">
        <f t="shared" si="4"/>
        <v>0.19829424307036247</v>
      </c>
      <c r="D25">
        <f t="shared" si="5"/>
        <v>0.17054263565891473</v>
      </c>
      <c r="E25">
        <f t="shared" si="6"/>
        <v>0.2638888888888889</v>
      </c>
      <c r="F25">
        <f t="shared" si="7"/>
        <v>0.18902439024390244</v>
      </c>
      <c r="G25">
        <f t="shared" si="8"/>
        <v>0.22175732217573221</v>
      </c>
      <c r="H25">
        <f t="shared" si="9"/>
        <v>0.23198198198198197</v>
      </c>
      <c r="I25">
        <f t="shared" si="10"/>
        <v>0.19610231425091351</v>
      </c>
      <c r="K25" s="1" t="s">
        <v>1</v>
      </c>
      <c r="L25">
        <f t="shared" si="11"/>
        <v>3.5810205908683973E-2</v>
      </c>
      <c r="M25">
        <f t="shared" si="12"/>
        <v>4.229195088676671E-2</v>
      </c>
      <c r="N25">
        <f t="shared" si="13"/>
        <v>0</v>
      </c>
      <c r="O25">
        <f t="shared" si="14"/>
        <v>0</v>
      </c>
      <c r="P25">
        <f t="shared" si="15"/>
        <v>0</v>
      </c>
      <c r="Q25">
        <f t="shared" si="16"/>
        <v>0</v>
      </c>
      <c r="R25">
        <f t="shared" si="17"/>
        <v>0</v>
      </c>
      <c r="S25">
        <f t="shared" si="18"/>
        <v>0</v>
      </c>
    </row>
    <row r="26" spans="1:19" x14ac:dyDescent="0.2">
      <c r="K26" s="1" t="s">
        <v>0</v>
      </c>
      <c r="L26">
        <f>SUM(L17:L25)</f>
        <v>1</v>
      </c>
      <c r="M26">
        <f>SUM(M17:M25)</f>
        <v>1</v>
      </c>
    </row>
    <row r="28" spans="1:19" x14ac:dyDescent="0.2">
      <c r="L28">
        <f>L24/L17</f>
        <v>0.15652173913043479</v>
      </c>
      <c r="M28">
        <f>M24/M17</f>
        <v>0.16844349680170576</v>
      </c>
    </row>
  </sheetData>
  <mergeCells count="2">
    <mergeCell ref="B15:I15"/>
    <mergeCell ref="L15:S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RIVM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Frits Franssen</dc:creator>
  <cp:lastModifiedBy>Frits Franssen</cp:lastModifiedBy>
  <dcterms:created xsi:type="dcterms:W3CDTF">2015-04-13T13:45:30Z</dcterms:created>
  <dcterms:modified xsi:type="dcterms:W3CDTF">2015-05-29T15:04:04Z</dcterms:modified>
</cp:coreProperties>
</file>