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90" windowWidth="18315" windowHeight="11535" firstSheet="6" activeTab="6"/>
  </bookViews>
  <sheets>
    <sheet name="Trich inactivation" sheetId="1" r:id="rId1"/>
    <sheet name="Hamburger koken (Rob)" sheetId="2" r:id="rId2"/>
    <sheet name="time-temp-dose" sheetId="3" r:id="rId3"/>
    <sheet name="data analysis" sheetId="4" r:id="rId4"/>
    <sheet name="data" sheetId="6" r:id="rId5"/>
    <sheet name="exp lay out" sheetId="7" r:id="rId6"/>
    <sheet name="Sheet1" sheetId="9" r:id="rId7"/>
  </sheets>
  <externalReferences>
    <externalReference r:id="rId8"/>
  </externalReferences>
  <definedNames>
    <definedName name="_20090826h" localSheetId="1">'Hamburger koken (Rob)'!$A$1:$I$168</definedName>
  </definedNames>
  <calcPr calcId="145621"/>
</workbook>
</file>

<file path=xl/calcChain.xml><?xml version="1.0" encoding="utf-8"?>
<calcChain xmlns="http://schemas.openxmlformats.org/spreadsheetml/2006/main">
  <c r="R7" i="4" l="1"/>
  <c r="D39" i="4" l="1"/>
  <c r="D38" i="4"/>
  <c r="G90" i="3" l="1"/>
  <c r="G89" i="3"/>
  <c r="I79" i="3" l="1"/>
  <c r="I81" i="3"/>
  <c r="I84" i="3"/>
  <c r="H80" i="3"/>
  <c r="I80" i="3" s="1"/>
  <c r="H82" i="3"/>
  <c r="I82" i="3" s="1"/>
  <c r="H83" i="3"/>
  <c r="I83" i="3" s="1"/>
  <c r="H85" i="3"/>
  <c r="I85" i="3" s="1"/>
  <c r="H86" i="3"/>
  <c r="I86" i="3" s="1"/>
  <c r="H87" i="3"/>
  <c r="I87" i="3" s="1"/>
  <c r="H88" i="3"/>
  <c r="I88" i="3" s="1"/>
  <c r="H78" i="3"/>
  <c r="I78" i="3" s="1"/>
  <c r="J14" i="3" l="1"/>
  <c r="J13" i="3"/>
  <c r="J12" i="3"/>
  <c r="J11" i="3"/>
  <c r="J10" i="3"/>
  <c r="J9" i="3"/>
  <c r="J8" i="3"/>
  <c r="J7" i="3"/>
  <c r="J6" i="3"/>
  <c r="G14" i="3"/>
  <c r="H14" i="3" s="1"/>
  <c r="I14" i="3" s="1"/>
  <c r="G13" i="3"/>
  <c r="H13" i="3" s="1"/>
  <c r="I13" i="3" s="1"/>
  <c r="G12" i="3"/>
  <c r="H12" i="3" s="1"/>
  <c r="I12" i="3" s="1"/>
  <c r="G11" i="3"/>
  <c r="H11" i="3" s="1"/>
  <c r="I11" i="3" s="1"/>
  <c r="G10" i="3"/>
  <c r="H10" i="3" s="1"/>
  <c r="I10" i="3" s="1"/>
  <c r="G9" i="3"/>
  <c r="H9" i="3" s="1"/>
  <c r="I9" i="3" s="1"/>
  <c r="G8" i="3"/>
  <c r="H8" i="3" s="1"/>
  <c r="I8" i="3" s="1"/>
  <c r="G7" i="3"/>
  <c r="H7" i="3" s="1"/>
  <c r="I7" i="3" s="1"/>
  <c r="G6" i="3"/>
  <c r="H6" i="3" s="1"/>
  <c r="I6" i="3" s="1"/>
  <c r="G5" i="3"/>
  <c r="H5" i="3" s="1"/>
  <c r="I5" i="3" s="1"/>
  <c r="B160" i="2" l="1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6" i="1"/>
  <c r="G6" i="1" s="1"/>
  <c r="F21" i="1"/>
  <c r="G21" i="1"/>
  <c r="F22" i="1"/>
  <c r="G22" i="1"/>
  <c r="G20" i="1"/>
  <c r="F20" i="1"/>
  <c r="C50" i="1"/>
  <c r="C51" i="1" s="1"/>
</calcChain>
</file>

<file path=xl/connections.xml><?xml version="1.0" encoding="utf-8"?>
<connections xmlns="http://schemas.openxmlformats.org/spreadsheetml/2006/main">
  <connection id="1" name="20090826h" type="6" refreshedVersion="1" background="1" saveData="1">
    <textPr codePage="1141" sourceFile="Q:\LB&amp;H\Hitte resisrentie\foodmatrix effects\20090826h.csv" tab="0" comma="1">
      <textFields count="3">
        <textField type="DMY"/>
        <textField/>
        <textField/>
      </textFields>
    </textPr>
  </connection>
</connections>
</file>

<file path=xl/sharedStrings.xml><?xml version="1.0" encoding="utf-8"?>
<sst xmlns="http://schemas.openxmlformats.org/spreadsheetml/2006/main" count="483" uniqueCount="111">
  <si>
    <t>t</t>
  </si>
  <si>
    <t>T</t>
  </si>
  <si>
    <t>killed</t>
  </si>
  <si>
    <t>-</t>
  </si>
  <si>
    <t>99%CI</t>
  </si>
  <si>
    <t>avg</t>
  </si>
  <si>
    <t>% dead</t>
  </si>
  <si>
    <t>Time in Minutes</t>
  </si>
  <si>
    <t>Chan 1</t>
  </si>
  <si>
    <t>Chan 2</t>
  </si>
  <si>
    <t>Chan 3</t>
  </si>
  <si>
    <t>Chan 4</t>
  </si>
  <si>
    <t>Chan 5</t>
  </si>
  <si>
    <t>Chan 6</t>
  </si>
  <si>
    <t>Time</t>
  </si>
  <si>
    <t>Time in seconds</t>
  </si>
  <si>
    <t>55°C</t>
  </si>
  <si>
    <t>Trich death</t>
  </si>
  <si>
    <t>t (min)</t>
  </si>
  <si>
    <t>Experiment H</t>
  </si>
  <si>
    <t>Olie opwarmen, 100g varkensgehakt, in de pan.</t>
  </si>
  <si>
    <t>Sample 19: gehakt erin.</t>
  </si>
  <si>
    <t>Sample 22: gas lager</t>
  </si>
  <si>
    <t>Sample 37: Gekeerd</t>
  </si>
  <si>
    <t>Sample 51: Gekeerd ( nu goede korst op de zijkant )</t>
  </si>
  <si>
    <t>Sample 95: Gekeerd</t>
  </si>
  <si>
    <t>Probes B en C raakten elkaar -&gt; beinvloeden elkaar.</t>
  </si>
  <si>
    <t>Begin</t>
  </si>
  <si>
    <t>End</t>
  </si>
  <si>
    <t>% survival</t>
  </si>
  <si>
    <t>%survival</t>
  </si>
  <si>
    <t>A</t>
  </si>
  <si>
    <t>B</t>
  </si>
  <si>
    <t>C</t>
  </si>
  <si>
    <t>Trich survival in meat after cooking (37 Trich larvae / g)</t>
  </si>
  <si>
    <t>Experimental destruction of Trichinella larvae in water (A) or in meat (B, 2mm thin)</t>
  </si>
  <si>
    <t>t/lb</t>
  </si>
  <si>
    <t>T(int)</t>
  </si>
  <si>
    <t>°F</t>
  </si>
  <si>
    <t>Carlin et al 1969</t>
  </si>
  <si>
    <t>LPG rat</t>
  </si>
  <si>
    <t>°C</t>
  </si>
  <si>
    <t>LPG pig</t>
  </si>
  <si>
    <t>est. time/lb</t>
  </si>
  <si>
    <t>+</t>
  </si>
  <si>
    <t>+/-</t>
  </si>
  <si>
    <t>t(total, min)</t>
  </si>
  <si>
    <t>&gt;10000</t>
  </si>
  <si>
    <t>final meat temp</t>
  </si>
  <si>
    <t>meat digest</t>
  </si>
  <si>
    <t>combination of 350°F during 1 hour and continuation at 2000°F</t>
  </si>
  <si>
    <t>Exp</t>
  </si>
  <si>
    <t>II</t>
  </si>
  <si>
    <t>III</t>
  </si>
  <si>
    <t>reference</t>
  </si>
  <si>
    <t>weight (lb)</t>
  </si>
  <si>
    <t>oven temperature</t>
  </si>
  <si>
    <t>350&amp;200</t>
  </si>
  <si>
    <t>180&amp;93</t>
  </si>
  <si>
    <t>Kotula et al 1983</t>
  </si>
  <si>
    <r>
      <t>37</t>
    </r>
    <r>
      <rPr>
        <sz val="10"/>
        <color theme="1"/>
        <rFont val="Times New Roman"/>
        <family val="1"/>
      </rPr>
      <t>±</t>
    </r>
    <r>
      <rPr>
        <sz val="10"/>
        <color theme="1"/>
        <rFont val="Times New Roman"/>
        <family val="2"/>
      </rPr>
      <t>5</t>
    </r>
  </si>
  <si>
    <t>data uit Carlin et al 1969</t>
  </si>
  <si>
    <t>matrix</t>
  </si>
  <si>
    <t>water</t>
  </si>
  <si>
    <t>meat 2mm</t>
  </si>
  <si>
    <t>info cooking sites</t>
  </si>
  <si>
    <t>0.454 kg/lb</t>
  </si>
  <si>
    <t>Larven</t>
  </si>
  <si>
    <t>Start</t>
  </si>
  <si>
    <t>Eind</t>
  </si>
  <si>
    <t>Rat</t>
  </si>
  <si>
    <t>PosNeg</t>
  </si>
  <si>
    <t>Tel</t>
  </si>
  <si>
    <t>Matrix</t>
  </si>
  <si>
    <t>combination of 350°F during 1 hour and continuation at 200°F</t>
  </si>
  <si>
    <t>T(oven)</t>
  </si>
  <si>
    <t>T(meat)</t>
  </si>
  <si>
    <t>Experimental destruction of Trichinella larvae in water (A, 500 larvae/tube) or in meat (B, grinded meat 2mm thin)</t>
  </si>
  <si>
    <t>Experiment</t>
  </si>
  <si>
    <t>T0</t>
  </si>
  <si>
    <t>T1</t>
  </si>
  <si>
    <t>I0</t>
  </si>
  <si>
    <t>I1</t>
  </si>
  <si>
    <t>subexperiment</t>
  </si>
  <si>
    <t>replicate</t>
  </si>
  <si>
    <t>T52</t>
  </si>
  <si>
    <t>T60</t>
  </si>
  <si>
    <t>T55</t>
  </si>
  <si>
    <t>experimental infection of pigs</t>
  </si>
  <si>
    <t>digest portions of cooked meat</t>
  </si>
  <si>
    <t>Carlin et al. 1969</t>
  </si>
  <si>
    <t>microscopic evaluation live/dead</t>
  </si>
  <si>
    <t>cook meat (rib, loin)</t>
  </si>
  <si>
    <t>digestion of rats and counting of larvae (LPG)</t>
  </si>
  <si>
    <t>count larvae in diaphragm (LPG)</t>
  </si>
  <si>
    <t>model LPG in meat type</t>
  </si>
  <si>
    <t>model LPG in cooked meat type = infection dose for rats</t>
  </si>
  <si>
    <t>Randazzo et al. 2011</t>
  </si>
  <si>
    <t>min</t>
  </si>
  <si>
    <r>
      <rPr>
        <sz val="10"/>
        <color theme="1"/>
        <rFont val="Times New Roman"/>
        <family val="1"/>
      </rPr>
      <t>°</t>
    </r>
    <r>
      <rPr>
        <sz val="10"/>
        <color theme="1"/>
        <rFont val="Times New Roman"/>
        <family val="2"/>
      </rPr>
      <t>C</t>
    </r>
  </si>
  <si>
    <t>microscopical analysis of biostained Trichinella larvae</t>
  </si>
  <si>
    <t>10 duplicate tubes with</t>
  </si>
  <si>
    <t>500 Trichinella larvae each</t>
  </si>
  <si>
    <t>feed 3x15 g 'least done' cooked meat portions to rats</t>
  </si>
  <si>
    <t>died</t>
  </si>
  <si>
    <t>n</t>
  </si>
  <si>
    <t>y</t>
  </si>
  <si>
    <t>study</t>
  </si>
  <si>
    <t>Carlin</t>
  </si>
  <si>
    <t>Randazzo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</si>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</sst>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0"/>
      <color theme="1"/>
      <name val="Times New Roman"/>
      <family val="2"/>
    </font>
    <font>
      <b/>
      <sz val="13"/>
      <name val="Arial"/>
      <family val="2"/>
    </font>
    <font>
      <sz val="12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9"/>
      <color rgb="FF222222"/>
      <name val="Arial"/>
      <family val="2"/>
    </font>
    <font>
      <u/>
      <sz val="10"/>
      <color theme="1"/>
      <name val="Times New Roman"/>
      <family val="1"/>
    </font>
    <font>
      <sz val="10"/>
      <color theme="1"/>
      <name val="Arial"/>
      <family val="2"/>
    </font>
    <font>
      <sz val="10"/>
      <color theme="3"/>
      <name val="Arial"/>
      <family val="2"/>
    </font>
    <font>
      <u/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DE8B"/>
        <bgColor indexed="64"/>
      </patternFill>
    </fill>
    <fill>
      <patternFill patternType="solid">
        <fgColor rgb="FFFFBD8B"/>
        <bgColor indexed="64"/>
      </patternFill>
    </fill>
    <fill>
      <patternFill patternType="solid">
        <fgColor rgb="FFFFA48B"/>
        <bgColor indexed="64"/>
      </patternFill>
    </fill>
    <fill>
      <patternFill patternType="solid">
        <fgColor rgb="FFFF938B"/>
        <bgColor indexed="64"/>
      </patternFill>
    </fill>
    <fill>
      <patternFill patternType="solid">
        <fgColor rgb="FFFF8181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rgb="FFFF5757"/>
        <bgColor indexed="64"/>
      </patternFill>
    </fill>
    <fill>
      <patternFill patternType="solid">
        <fgColor rgb="FFFF3737"/>
        <bgColor indexed="64"/>
      </patternFill>
    </fill>
    <fill>
      <patternFill patternType="solid">
        <fgColor rgb="FFFF151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/>
    <xf numFmtId="21" fontId="0" fillId="0" borderId="0" xfId="0" applyNumberFormat="1"/>
    <xf numFmtId="1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/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vertical="center"/>
    </xf>
    <xf numFmtId="0" fontId="6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0" borderId="0" xfId="0" applyFill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0" borderId="0" xfId="0" applyBorder="1"/>
    <xf numFmtId="0" fontId="4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center" wrapText="1"/>
    </xf>
    <xf numFmtId="0" fontId="9" fillId="0" borderId="0" xfId="0" applyFont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1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1515"/>
      <color rgb="FFFF3737"/>
      <color rgb="FFFF5757"/>
      <color rgb="FFFF7171"/>
      <color rgb="FFFF8181"/>
      <color rgb="FFFF938B"/>
      <color rgb="FFFFA48B"/>
      <color rgb="FFFFA78B"/>
      <color rgb="FF8BF1FF"/>
      <color rgb="FFFFBD8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3931861092851847"/>
                  <c:y val="-0.13667140565762614"/>
                </c:manualLayout>
              </c:layout>
              <c:numFmt formatCode="General" sourceLinked="0"/>
            </c:trendlineLbl>
          </c:trendline>
          <c:xVal>
            <c:numRef>
              <c:f>'Trich inactivation'!$C$20:$C$22</c:f>
              <c:numCache>
                <c:formatCode>General</c:formatCode>
                <c:ptCount val="3"/>
                <c:pt idx="0">
                  <c:v>49</c:v>
                </c:pt>
                <c:pt idx="1">
                  <c:v>52</c:v>
                </c:pt>
                <c:pt idx="2">
                  <c:v>55</c:v>
                </c:pt>
              </c:numCache>
            </c:numRef>
          </c:xVal>
          <c:yVal>
            <c:numRef>
              <c:f>'Trich inactivation'!$F$20:$F$22</c:f>
              <c:numCache>
                <c:formatCode>General</c:formatCode>
                <c:ptCount val="3"/>
                <c:pt idx="0">
                  <c:v>2.5587085705331658</c:v>
                </c:pt>
                <c:pt idx="1">
                  <c:v>1.6720978579357175</c:v>
                </c:pt>
                <c:pt idx="2">
                  <c:v>0.77815125038364363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'Trich inactivation'!$E$19</c:f>
              <c:strCache>
                <c:ptCount val="1"/>
                <c:pt idx="0">
                  <c:v>99%CI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9.2486165694652289E-2"/>
                  <c:y val="-0.37895888013998252"/>
                </c:manualLayout>
              </c:layout>
              <c:numFmt formatCode="General" sourceLinked="0"/>
            </c:trendlineLbl>
          </c:trendline>
          <c:xVal>
            <c:numRef>
              <c:f>'Trich inactivation'!$C$20:$C$22</c:f>
              <c:numCache>
                <c:formatCode>General</c:formatCode>
                <c:ptCount val="3"/>
                <c:pt idx="0">
                  <c:v>49</c:v>
                </c:pt>
                <c:pt idx="1">
                  <c:v>52</c:v>
                </c:pt>
                <c:pt idx="2">
                  <c:v>55</c:v>
                </c:pt>
              </c:numCache>
            </c:numRef>
          </c:xVal>
          <c:yVal>
            <c:numRef>
              <c:f>'Trich inactivation'!$G$20:$G$22</c:f>
              <c:numCache>
                <c:formatCode>General</c:formatCode>
                <c:ptCount val="3"/>
                <c:pt idx="0">
                  <c:v>2.7458551951737289</c:v>
                </c:pt>
                <c:pt idx="1">
                  <c:v>1.7817553746524688</c:v>
                </c:pt>
                <c:pt idx="2">
                  <c:v>0.84509804001425681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93440"/>
        <c:axId val="121299328"/>
      </c:scatterChart>
      <c:valAx>
        <c:axId val="12129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299328"/>
        <c:crosses val="autoZero"/>
        <c:crossBetween val="midCat"/>
      </c:valAx>
      <c:valAx>
        <c:axId val="12129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293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'Trich inactivation'!$C$9:$C$13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</c:numCache>
            </c:numRef>
          </c:xVal>
          <c:yVal>
            <c:numRef>
              <c:f>'Trich inactivation'!$G$9:$G$13</c:f>
              <c:numCache>
                <c:formatCode>General</c:formatCode>
                <c:ptCount val="5"/>
                <c:pt idx="0">
                  <c:v>4.4999999999999998E-2</c:v>
                </c:pt>
                <c:pt idx="1">
                  <c:v>0.25</c:v>
                </c:pt>
                <c:pt idx="2">
                  <c:v>0.39</c:v>
                </c:pt>
                <c:pt idx="3">
                  <c:v>0.82499999999999996</c:v>
                </c:pt>
                <c:pt idx="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37984"/>
        <c:axId val="121739904"/>
      </c:scatterChart>
      <c:valAx>
        <c:axId val="12173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739904"/>
        <c:crosses val="autoZero"/>
        <c:crossBetween val="midCat"/>
      </c:valAx>
      <c:valAx>
        <c:axId val="121739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Trichinella inactivation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08774788568095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1737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'Trich inactivation'!$E$56:$E$59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</c:numCache>
            </c:numRef>
          </c:xVal>
          <c:yVal>
            <c:numRef>
              <c:f>'Trich inactivation'!$D$56:$D$59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57056"/>
        <c:axId val="124871808"/>
      </c:scatterChart>
      <c:valAx>
        <c:axId val="12175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71808"/>
        <c:crosses val="autoZero"/>
        <c:crossBetween val="midCat"/>
      </c:valAx>
      <c:valAx>
        <c:axId val="12487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757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nl-NL"/>
              <a:t>Experiment H</a:t>
            </a:r>
          </a:p>
        </c:rich>
      </c:tx>
      <c:layout>
        <c:manualLayout>
          <c:xMode val="edge"/>
          <c:yMode val="edge"/>
          <c:x val="0.3788973261593766"/>
          <c:y val="4.1353421413722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8889188129014"/>
          <c:y val="0.19548890122850573"/>
          <c:w val="0.65587606775056639"/>
          <c:h val="0.603384012445676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'[1]Exp H'!$D$3</c:f>
              <c:strCache>
                <c:ptCount val="1"/>
                <c:pt idx="0">
                  <c:v>Chan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'[1]Exp H'!$C$4:$C$160</c:f>
              <c:numCache>
                <c:formatCode>General</c:formatCode>
                <c:ptCount val="157"/>
                <c:pt idx="0">
                  <c:v>0</c:v>
                </c:pt>
                <c:pt idx="1">
                  <c:v>0.26666666666666666</c:v>
                </c:pt>
                <c:pt idx="2">
                  <c:v>0.55000000000000004</c:v>
                </c:pt>
                <c:pt idx="3">
                  <c:v>0.83333333333333337</c:v>
                </c:pt>
                <c:pt idx="4">
                  <c:v>1.1000000000000001</c:v>
                </c:pt>
                <c:pt idx="5">
                  <c:v>1.3833333333333333</c:v>
                </c:pt>
                <c:pt idx="6">
                  <c:v>1.6666666666666667</c:v>
                </c:pt>
                <c:pt idx="7">
                  <c:v>1.95</c:v>
                </c:pt>
                <c:pt idx="8">
                  <c:v>2.2166666666666668</c:v>
                </c:pt>
                <c:pt idx="9">
                  <c:v>2.5</c:v>
                </c:pt>
                <c:pt idx="10">
                  <c:v>2.7833333333333332</c:v>
                </c:pt>
                <c:pt idx="11">
                  <c:v>3.05</c:v>
                </c:pt>
                <c:pt idx="12">
                  <c:v>3.3333333333333335</c:v>
                </c:pt>
                <c:pt idx="13">
                  <c:v>3.6166666666666667</c:v>
                </c:pt>
                <c:pt idx="14">
                  <c:v>3.8833333333333333</c:v>
                </c:pt>
                <c:pt idx="15">
                  <c:v>4.166666666666667</c:v>
                </c:pt>
                <c:pt idx="16">
                  <c:v>4.45</c:v>
                </c:pt>
                <c:pt idx="17">
                  <c:v>4.7166666666666668</c:v>
                </c:pt>
                <c:pt idx="18">
                  <c:v>5.0166666666666666</c:v>
                </c:pt>
                <c:pt idx="19">
                  <c:v>5.2833333333333332</c:v>
                </c:pt>
                <c:pt idx="20">
                  <c:v>5.5666666666666664</c:v>
                </c:pt>
                <c:pt idx="21">
                  <c:v>5.85</c:v>
                </c:pt>
                <c:pt idx="22">
                  <c:v>6.1333333333333337</c:v>
                </c:pt>
                <c:pt idx="23">
                  <c:v>6.4</c:v>
                </c:pt>
                <c:pt idx="24">
                  <c:v>6.6833333333333336</c:v>
                </c:pt>
                <c:pt idx="25">
                  <c:v>6.9666666666666668</c:v>
                </c:pt>
                <c:pt idx="26">
                  <c:v>7.25</c:v>
                </c:pt>
                <c:pt idx="27">
                  <c:v>7.5166666666666666</c:v>
                </c:pt>
                <c:pt idx="28">
                  <c:v>7.8</c:v>
                </c:pt>
                <c:pt idx="29">
                  <c:v>8.0666666666666664</c:v>
                </c:pt>
                <c:pt idx="30">
                  <c:v>8.35</c:v>
                </c:pt>
                <c:pt idx="31">
                  <c:v>8.6333333333333329</c:v>
                </c:pt>
                <c:pt idx="32">
                  <c:v>8.9</c:v>
                </c:pt>
                <c:pt idx="33">
                  <c:v>9.1833333333333336</c:v>
                </c:pt>
                <c:pt idx="34">
                  <c:v>9.4666666666666668</c:v>
                </c:pt>
                <c:pt idx="35">
                  <c:v>9.7333333333333325</c:v>
                </c:pt>
                <c:pt idx="36">
                  <c:v>10.016666666666667</c:v>
                </c:pt>
                <c:pt idx="37">
                  <c:v>10.283333333333333</c:v>
                </c:pt>
                <c:pt idx="38">
                  <c:v>10.566666666666666</c:v>
                </c:pt>
                <c:pt idx="39">
                  <c:v>10.85</c:v>
                </c:pt>
                <c:pt idx="40">
                  <c:v>11.116666666666667</c:v>
                </c:pt>
                <c:pt idx="41">
                  <c:v>11.4</c:v>
                </c:pt>
                <c:pt idx="42">
                  <c:v>11.683333333333334</c:v>
                </c:pt>
                <c:pt idx="43">
                  <c:v>11.966666666666667</c:v>
                </c:pt>
                <c:pt idx="44">
                  <c:v>12.25</c:v>
                </c:pt>
                <c:pt idx="45">
                  <c:v>12.516666666666667</c:v>
                </c:pt>
                <c:pt idx="46">
                  <c:v>12.8</c:v>
                </c:pt>
                <c:pt idx="47">
                  <c:v>13.066666666666666</c:v>
                </c:pt>
                <c:pt idx="48">
                  <c:v>13.35</c:v>
                </c:pt>
                <c:pt idx="49">
                  <c:v>13.616666666666667</c:v>
                </c:pt>
                <c:pt idx="50">
                  <c:v>13.9</c:v>
                </c:pt>
                <c:pt idx="51">
                  <c:v>14.166666666666666</c:v>
                </c:pt>
                <c:pt idx="52">
                  <c:v>14.45</c:v>
                </c:pt>
                <c:pt idx="53">
                  <c:v>14.716666666666667</c:v>
                </c:pt>
                <c:pt idx="54">
                  <c:v>15</c:v>
                </c:pt>
                <c:pt idx="55">
                  <c:v>15.283333333333333</c:v>
                </c:pt>
                <c:pt idx="56">
                  <c:v>15.566666666666666</c:v>
                </c:pt>
                <c:pt idx="57">
                  <c:v>15.85</c:v>
                </c:pt>
                <c:pt idx="58">
                  <c:v>16.133333333333333</c:v>
                </c:pt>
                <c:pt idx="59">
                  <c:v>16.399999999999999</c:v>
                </c:pt>
                <c:pt idx="60">
                  <c:v>16.683333333333334</c:v>
                </c:pt>
                <c:pt idx="61">
                  <c:v>16.95</c:v>
                </c:pt>
                <c:pt idx="62">
                  <c:v>17.233333333333334</c:v>
                </c:pt>
                <c:pt idx="63">
                  <c:v>17.516666666666666</c:v>
                </c:pt>
                <c:pt idx="64">
                  <c:v>17.8</c:v>
                </c:pt>
                <c:pt idx="65">
                  <c:v>18.066666666666666</c:v>
                </c:pt>
                <c:pt idx="66">
                  <c:v>18.350000000000001</c:v>
                </c:pt>
                <c:pt idx="67">
                  <c:v>18.633333333333333</c:v>
                </c:pt>
                <c:pt idx="68">
                  <c:v>18.916666666666668</c:v>
                </c:pt>
                <c:pt idx="69">
                  <c:v>19.183333333333334</c:v>
                </c:pt>
                <c:pt idx="70">
                  <c:v>19.45</c:v>
                </c:pt>
                <c:pt idx="71">
                  <c:v>19.733333333333334</c:v>
                </c:pt>
                <c:pt idx="72">
                  <c:v>20</c:v>
                </c:pt>
                <c:pt idx="73">
                  <c:v>20.283333333333335</c:v>
                </c:pt>
                <c:pt idx="74">
                  <c:v>20.55</c:v>
                </c:pt>
                <c:pt idx="75">
                  <c:v>20.816666666666666</c:v>
                </c:pt>
                <c:pt idx="76">
                  <c:v>21.1</c:v>
                </c:pt>
                <c:pt idx="77">
                  <c:v>21.366666666666667</c:v>
                </c:pt>
                <c:pt idx="78">
                  <c:v>21.65</c:v>
                </c:pt>
                <c:pt idx="79">
                  <c:v>21.933333333333334</c:v>
                </c:pt>
                <c:pt idx="80">
                  <c:v>22.2</c:v>
                </c:pt>
                <c:pt idx="81">
                  <c:v>22.483333333333334</c:v>
                </c:pt>
                <c:pt idx="82">
                  <c:v>22.766666666666666</c:v>
                </c:pt>
                <c:pt idx="83">
                  <c:v>23.05</c:v>
                </c:pt>
                <c:pt idx="84">
                  <c:v>23.333333333333332</c:v>
                </c:pt>
                <c:pt idx="85">
                  <c:v>23.6</c:v>
                </c:pt>
                <c:pt idx="86">
                  <c:v>23.866666666666667</c:v>
                </c:pt>
                <c:pt idx="87">
                  <c:v>24.15</c:v>
                </c:pt>
                <c:pt idx="88">
                  <c:v>24.416666666666668</c:v>
                </c:pt>
                <c:pt idx="89">
                  <c:v>24.683333333333334</c:v>
                </c:pt>
                <c:pt idx="90">
                  <c:v>24.966666666666665</c:v>
                </c:pt>
                <c:pt idx="91">
                  <c:v>25.25</c:v>
                </c:pt>
                <c:pt idx="92">
                  <c:v>25.516666666666666</c:v>
                </c:pt>
                <c:pt idx="93">
                  <c:v>25.8</c:v>
                </c:pt>
                <c:pt idx="94">
                  <c:v>26.066666666666666</c:v>
                </c:pt>
                <c:pt idx="95">
                  <c:v>26.35</c:v>
                </c:pt>
                <c:pt idx="96">
                  <c:v>26.633333333333333</c:v>
                </c:pt>
                <c:pt idx="97">
                  <c:v>26.916666666666668</c:v>
                </c:pt>
                <c:pt idx="98">
                  <c:v>27.183333333333334</c:v>
                </c:pt>
                <c:pt idx="99">
                  <c:v>27.466666666666665</c:v>
                </c:pt>
                <c:pt idx="100">
                  <c:v>27.733333333333334</c:v>
                </c:pt>
                <c:pt idx="101">
                  <c:v>28.016666666666666</c:v>
                </c:pt>
                <c:pt idx="102">
                  <c:v>28.283333333333335</c:v>
                </c:pt>
                <c:pt idx="103">
                  <c:v>28.566666666666666</c:v>
                </c:pt>
                <c:pt idx="104">
                  <c:v>28.85</c:v>
                </c:pt>
                <c:pt idx="105">
                  <c:v>29.133333333333333</c:v>
                </c:pt>
                <c:pt idx="106">
                  <c:v>29.433333333333334</c:v>
                </c:pt>
                <c:pt idx="107">
                  <c:v>29.7</c:v>
                </c:pt>
                <c:pt idx="108">
                  <c:v>29.983333333333334</c:v>
                </c:pt>
                <c:pt idx="109">
                  <c:v>30.266666666666666</c:v>
                </c:pt>
                <c:pt idx="110">
                  <c:v>30.55</c:v>
                </c:pt>
                <c:pt idx="111">
                  <c:v>30.833333333333332</c:v>
                </c:pt>
                <c:pt idx="112">
                  <c:v>31.1</c:v>
                </c:pt>
                <c:pt idx="113">
                  <c:v>31.383333333333333</c:v>
                </c:pt>
                <c:pt idx="114">
                  <c:v>31.65</c:v>
                </c:pt>
                <c:pt idx="115">
                  <c:v>31.933333333333334</c:v>
                </c:pt>
                <c:pt idx="116">
                  <c:v>32.200000000000003</c:v>
                </c:pt>
                <c:pt idx="117">
                  <c:v>32.483333333333334</c:v>
                </c:pt>
                <c:pt idx="118">
                  <c:v>32.75</c:v>
                </c:pt>
                <c:pt idx="119">
                  <c:v>33.016666666666666</c:v>
                </c:pt>
                <c:pt idx="120">
                  <c:v>33.299999999999997</c:v>
                </c:pt>
                <c:pt idx="121">
                  <c:v>33.583333333333336</c:v>
                </c:pt>
                <c:pt idx="122">
                  <c:v>33.866666666666667</c:v>
                </c:pt>
                <c:pt idx="123">
                  <c:v>34.15</c:v>
                </c:pt>
                <c:pt idx="124">
                  <c:v>34.43333333333333</c:v>
                </c:pt>
                <c:pt idx="125">
                  <c:v>34.700000000000003</c:v>
                </c:pt>
                <c:pt idx="126">
                  <c:v>34.983333333333334</c:v>
                </c:pt>
                <c:pt idx="127">
                  <c:v>35.266666666666666</c:v>
                </c:pt>
                <c:pt idx="128">
                  <c:v>35.533333333333331</c:v>
                </c:pt>
                <c:pt idx="129">
                  <c:v>35.81666666666667</c:v>
                </c:pt>
                <c:pt idx="130">
                  <c:v>36.1</c:v>
                </c:pt>
                <c:pt idx="131">
                  <c:v>36.383333333333333</c:v>
                </c:pt>
                <c:pt idx="132">
                  <c:v>36.666666666666664</c:v>
                </c:pt>
                <c:pt idx="133">
                  <c:v>36.93333333333333</c:v>
                </c:pt>
                <c:pt idx="134">
                  <c:v>37.233333333333334</c:v>
                </c:pt>
                <c:pt idx="135">
                  <c:v>37.5</c:v>
                </c:pt>
                <c:pt idx="136">
                  <c:v>37.783333333333331</c:v>
                </c:pt>
                <c:pt idx="137">
                  <c:v>38.06666666666667</c:v>
                </c:pt>
                <c:pt idx="138">
                  <c:v>38.35</c:v>
                </c:pt>
                <c:pt idx="139">
                  <c:v>38.616666666666667</c:v>
                </c:pt>
                <c:pt idx="140">
                  <c:v>38.9</c:v>
                </c:pt>
                <c:pt idx="141">
                  <c:v>39.18333333333333</c:v>
                </c:pt>
                <c:pt idx="142">
                  <c:v>39.450000000000003</c:v>
                </c:pt>
                <c:pt idx="143">
                  <c:v>39.733333333333334</c:v>
                </c:pt>
                <c:pt idx="144">
                  <c:v>40.016666666666666</c:v>
                </c:pt>
                <c:pt idx="145">
                  <c:v>40.299999999999997</c:v>
                </c:pt>
                <c:pt idx="146">
                  <c:v>40.583333333333336</c:v>
                </c:pt>
                <c:pt idx="147">
                  <c:v>40.85</c:v>
                </c:pt>
                <c:pt idx="148">
                  <c:v>41.133333333333333</c:v>
                </c:pt>
                <c:pt idx="149">
                  <c:v>41.416666666666664</c:v>
                </c:pt>
                <c:pt idx="150">
                  <c:v>41.68333333333333</c:v>
                </c:pt>
                <c:pt idx="151">
                  <c:v>41.966666666666669</c:v>
                </c:pt>
                <c:pt idx="152">
                  <c:v>42.25</c:v>
                </c:pt>
                <c:pt idx="153">
                  <c:v>42.533333333333331</c:v>
                </c:pt>
                <c:pt idx="154">
                  <c:v>42.81666666666667</c:v>
                </c:pt>
                <c:pt idx="155">
                  <c:v>43.1</c:v>
                </c:pt>
                <c:pt idx="156">
                  <c:v>43.383333333333333</c:v>
                </c:pt>
              </c:numCache>
            </c:numRef>
          </c:xVal>
          <c:yVal>
            <c:numRef>
              <c:f>'[1]Exp H'!$D$4:$D$160</c:f>
              <c:numCache>
                <c:formatCode>General</c:formatCode>
                <c:ptCount val="157"/>
                <c:pt idx="0">
                  <c:v>22.667999999999999</c:v>
                </c:pt>
                <c:pt idx="1">
                  <c:v>24.228999999999999</c:v>
                </c:pt>
                <c:pt idx="2">
                  <c:v>25.018000000000001</c:v>
                </c:pt>
                <c:pt idx="3">
                  <c:v>39.722999999999999</c:v>
                </c:pt>
                <c:pt idx="4">
                  <c:v>40.520000000000003</c:v>
                </c:pt>
                <c:pt idx="5">
                  <c:v>25.863</c:v>
                </c:pt>
                <c:pt idx="6">
                  <c:v>23.283000000000001</c:v>
                </c:pt>
                <c:pt idx="7">
                  <c:v>22.428999999999998</c:v>
                </c:pt>
                <c:pt idx="8">
                  <c:v>22.023</c:v>
                </c:pt>
                <c:pt idx="9">
                  <c:v>21.952000000000002</c:v>
                </c:pt>
                <c:pt idx="10">
                  <c:v>21.989000000000001</c:v>
                </c:pt>
                <c:pt idx="11">
                  <c:v>21.952000000000002</c:v>
                </c:pt>
                <c:pt idx="12">
                  <c:v>21.954999999999998</c:v>
                </c:pt>
                <c:pt idx="13">
                  <c:v>21.794</c:v>
                </c:pt>
                <c:pt idx="14">
                  <c:v>21.863</c:v>
                </c:pt>
                <c:pt idx="15">
                  <c:v>21.888999999999999</c:v>
                </c:pt>
                <c:pt idx="16">
                  <c:v>21.853999999999999</c:v>
                </c:pt>
                <c:pt idx="17">
                  <c:v>21.853000000000002</c:v>
                </c:pt>
                <c:pt idx="18">
                  <c:v>21.672000000000001</c:v>
                </c:pt>
                <c:pt idx="19">
                  <c:v>21.853999999999999</c:v>
                </c:pt>
                <c:pt idx="20">
                  <c:v>25.544</c:v>
                </c:pt>
                <c:pt idx="21">
                  <c:v>32.686999999999998</c:v>
                </c:pt>
                <c:pt idx="22">
                  <c:v>18.018000000000001</c:v>
                </c:pt>
                <c:pt idx="23">
                  <c:v>18.280999999999999</c:v>
                </c:pt>
                <c:pt idx="24">
                  <c:v>19.617000000000001</c:v>
                </c:pt>
                <c:pt idx="25">
                  <c:v>20.007000000000001</c:v>
                </c:pt>
                <c:pt idx="26">
                  <c:v>20.329999999999998</c:v>
                </c:pt>
                <c:pt idx="27">
                  <c:v>20.65</c:v>
                </c:pt>
                <c:pt idx="28">
                  <c:v>21.087</c:v>
                </c:pt>
                <c:pt idx="29">
                  <c:v>21.55</c:v>
                </c:pt>
                <c:pt idx="30">
                  <c:v>21.962</c:v>
                </c:pt>
                <c:pt idx="31">
                  <c:v>22.437999999999999</c:v>
                </c:pt>
                <c:pt idx="32">
                  <c:v>22.925000000000001</c:v>
                </c:pt>
                <c:pt idx="33">
                  <c:v>23.472999999999999</c:v>
                </c:pt>
                <c:pt idx="34">
                  <c:v>24.033999999999999</c:v>
                </c:pt>
                <c:pt idx="35">
                  <c:v>24.626000000000001</c:v>
                </c:pt>
                <c:pt idx="36">
                  <c:v>33.238</c:v>
                </c:pt>
                <c:pt idx="37">
                  <c:v>53.866999999999997</c:v>
                </c:pt>
                <c:pt idx="38">
                  <c:v>57.09</c:v>
                </c:pt>
                <c:pt idx="39">
                  <c:v>56.597999999999999</c:v>
                </c:pt>
                <c:pt idx="40">
                  <c:v>55.442</c:v>
                </c:pt>
                <c:pt idx="41">
                  <c:v>54.42</c:v>
                </c:pt>
                <c:pt idx="42">
                  <c:v>53.643000000000001</c:v>
                </c:pt>
                <c:pt idx="43">
                  <c:v>53.094999999999999</c:v>
                </c:pt>
                <c:pt idx="44">
                  <c:v>52.750999999999998</c:v>
                </c:pt>
                <c:pt idx="45">
                  <c:v>52.573999999999998</c:v>
                </c:pt>
                <c:pt idx="46">
                  <c:v>52.523000000000003</c:v>
                </c:pt>
                <c:pt idx="47">
                  <c:v>52.573999999999998</c:v>
                </c:pt>
                <c:pt idx="48">
                  <c:v>52.74</c:v>
                </c:pt>
                <c:pt idx="49">
                  <c:v>52.981999999999999</c:v>
                </c:pt>
                <c:pt idx="50">
                  <c:v>53.286999999999999</c:v>
                </c:pt>
                <c:pt idx="51">
                  <c:v>40.167000000000002</c:v>
                </c:pt>
                <c:pt idx="52">
                  <c:v>70.597999999999999</c:v>
                </c:pt>
                <c:pt idx="53">
                  <c:v>71.667000000000002</c:v>
                </c:pt>
                <c:pt idx="54">
                  <c:v>70.369</c:v>
                </c:pt>
                <c:pt idx="55">
                  <c:v>68.796999999999997</c:v>
                </c:pt>
                <c:pt idx="56">
                  <c:v>68.046999999999997</c:v>
                </c:pt>
                <c:pt idx="57">
                  <c:v>67.453000000000003</c:v>
                </c:pt>
                <c:pt idx="58">
                  <c:v>67.007000000000005</c:v>
                </c:pt>
                <c:pt idx="59">
                  <c:v>66.685000000000002</c:v>
                </c:pt>
                <c:pt idx="60">
                  <c:v>66.465999999999994</c:v>
                </c:pt>
                <c:pt idx="61">
                  <c:v>66.346000000000004</c:v>
                </c:pt>
                <c:pt idx="62">
                  <c:v>66.308999999999997</c:v>
                </c:pt>
                <c:pt idx="63">
                  <c:v>66.349000000000004</c:v>
                </c:pt>
                <c:pt idx="64">
                  <c:v>66.459000000000003</c:v>
                </c:pt>
                <c:pt idx="65">
                  <c:v>66.623999999999995</c:v>
                </c:pt>
                <c:pt idx="66">
                  <c:v>66.846000000000004</c:v>
                </c:pt>
                <c:pt idx="67">
                  <c:v>67.132000000000005</c:v>
                </c:pt>
                <c:pt idx="68">
                  <c:v>67.462000000000003</c:v>
                </c:pt>
                <c:pt idx="69">
                  <c:v>67.825999999999993</c:v>
                </c:pt>
                <c:pt idx="70">
                  <c:v>68.201999999999998</c:v>
                </c:pt>
                <c:pt idx="71">
                  <c:v>68.596000000000004</c:v>
                </c:pt>
                <c:pt idx="72">
                  <c:v>69.006</c:v>
                </c:pt>
                <c:pt idx="73">
                  <c:v>69.421999999999997</c:v>
                </c:pt>
                <c:pt idx="74">
                  <c:v>69.834000000000003</c:v>
                </c:pt>
                <c:pt idx="75">
                  <c:v>70.257000000000005</c:v>
                </c:pt>
                <c:pt idx="76">
                  <c:v>70.676000000000002</c:v>
                </c:pt>
                <c:pt idx="77">
                  <c:v>71.091999999999999</c:v>
                </c:pt>
                <c:pt idx="78">
                  <c:v>71.528000000000006</c:v>
                </c:pt>
                <c:pt idx="79">
                  <c:v>71.950999999999993</c:v>
                </c:pt>
                <c:pt idx="80">
                  <c:v>72.347999999999999</c:v>
                </c:pt>
                <c:pt idx="81">
                  <c:v>72.768000000000001</c:v>
                </c:pt>
                <c:pt idx="82">
                  <c:v>73.188000000000002</c:v>
                </c:pt>
                <c:pt idx="83">
                  <c:v>73.608000000000004</c:v>
                </c:pt>
                <c:pt idx="84">
                  <c:v>74.082999999999998</c:v>
                </c:pt>
                <c:pt idx="85">
                  <c:v>74.608999999999995</c:v>
                </c:pt>
                <c:pt idx="86">
                  <c:v>75.049000000000007</c:v>
                </c:pt>
                <c:pt idx="87">
                  <c:v>75.478999999999999</c:v>
                </c:pt>
                <c:pt idx="88">
                  <c:v>75.95</c:v>
                </c:pt>
                <c:pt idx="89">
                  <c:v>76.429000000000002</c:v>
                </c:pt>
                <c:pt idx="90">
                  <c:v>76.863</c:v>
                </c:pt>
                <c:pt idx="91">
                  <c:v>77.22</c:v>
                </c:pt>
                <c:pt idx="92">
                  <c:v>77.561000000000007</c:v>
                </c:pt>
                <c:pt idx="93">
                  <c:v>77.864000000000004</c:v>
                </c:pt>
                <c:pt idx="94">
                  <c:v>78.153000000000006</c:v>
                </c:pt>
                <c:pt idx="95">
                  <c:v>80.274000000000001</c:v>
                </c:pt>
                <c:pt idx="96">
                  <c:v>95.751999999999995</c:v>
                </c:pt>
                <c:pt idx="97">
                  <c:v>94.125</c:v>
                </c:pt>
                <c:pt idx="98">
                  <c:v>92.608999999999995</c:v>
                </c:pt>
                <c:pt idx="99">
                  <c:v>91.387</c:v>
                </c:pt>
                <c:pt idx="100">
                  <c:v>90.41</c:v>
                </c:pt>
                <c:pt idx="101">
                  <c:v>89.768000000000001</c:v>
                </c:pt>
                <c:pt idx="102">
                  <c:v>89.227000000000004</c:v>
                </c:pt>
                <c:pt idx="103">
                  <c:v>88.96</c:v>
                </c:pt>
                <c:pt idx="104">
                  <c:v>89.052000000000007</c:v>
                </c:pt>
                <c:pt idx="105">
                  <c:v>89.777000000000001</c:v>
                </c:pt>
                <c:pt idx="106">
                  <c:v>89.709000000000003</c:v>
                </c:pt>
                <c:pt idx="107">
                  <c:v>89.748999999999995</c:v>
                </c:pt>
                <c:pt idx="108">
                  <c:v>90.061000000000007</c:v>
                </c:pt>
                <c:pt idx="109">
                  <c:v>90.197000000000003</c:v>
                </c:pt>
                <c:pt idx="110">
                  <c:v>90.251000000000005</c:v>
                </c:pt>
                <c:pt idx="111">
                  <c:v>90.441999999999993</c:v>
                </c:pt>
                <c:pt idx="112">
                  <c:v>90.51</c:v>
                </c:pt>
                <c:pt idx="113">
                  <c:v>90.525000000000006</c:v>
                </c:pt>
                <c:pt idx="114">
                  <c:v>90.641000000000005</c:v>
                </c:pt>
                <c:pt idx="115">
                  <c:v>90.805000000000007</c:v>
                </c:pt>
                <c:pt idx="116">
                  <c:v>90.912000000000006</c:v>
                </c:pt>
                <c:pt idx="117">
                  <c:v>90.908000000000001</c:v>
                </c:pt>
                <c:pt idx="118">
                  <c:v>90.864000000000004</c:v>
                </c:pt>
                <c:pt idx="119">
                  <c:v>90.933000000000007</c:v>
                </c:pt>
                <c:pt idx="120">
                  <c:v>90.850999999999999</c:v>
                </c:pt>
                <c:pt idx="121">
                  <c:v>90.715000000000003</c:v>
                </c:pt>
                <c:pt idx="122">
                  <c:v>90.753</c:v>
                </c:pt>
                <c:pt idx="123">
                  <c:v>90.858000000000004</c:v>
                </c:pt>
                <c:pt idx="124">
                  <c:v>90.623000000000005</c:v>
                </c:pt>
                <c:pt idx="125">
                  <c:v>90.602999999999994</c:v>
                </c:pt>
                <c:pt idx="126">
                  <c:v>90.317999999999998</c:v>
                </c:pt>
                <c:pt idx="127">
                  <c:v>90.350999999999999</c:v>
                </c:pt>
                <c:pt idx="128">
                  <c:v>90.088999999999999</c:v>
                </c:pt>
                <c:pt idx="129">
                  <c:v>89.927000000000007</c:v>
                </c:pt>
                <c:pt idx="130">
                  <c:v>88.912000000000006</c:v>
                </c:pt>
                <c:pt idx="131">
                  <c:v>89.07</c:v>
                </c:pt>
                <c:pt idx="132">
                  <c:v>89.210999999999999</c:v>
                </c:pt>
                <c:pt idx="133">
                  <c:v>89.061999999999998</c:v>
                </c:pt>
                <c:pt idx="134">
                  <c:v>89.183999999999997</c:v>
                </c:pt>
                <c:pt idx="135">
                  <c:v>89.299000000000007</c:v>
                </c:pt>
                <c:pt idx="136">
                  <c:v>89.698999999999998</c:v>
                </c:pt>
                <c:pt idx="137">
                  <c:v>89.724999999999994</c:v>
                </c:pt>
                <c:pt idx="138">
                  <c:v>89.177000000000007</c:v>
                </c:pt>
                <c:pt idx="139">
                  <c:v>88.852000000000004</c:v>
                </c:pt>
                <c:pt idx="140">
                  <c:v>88.891999999999996</c:v>
                </c:pt>
                <c:pt idx="141">
                  <c:v>89.100999999999999</c:v>
                </c:pt>
                <c:pt idx="142">
                  <c:v>88.855000000000004</c:v>
                </c:pt>
                <c:pt idx="143">
                  <c:v>88.858999999999995</c:v>
                </c:pt>
                <c:pt idx="144">
                  <c:v>89.305000000000007</c:v>
                </c:pt>
                <c:pt idx="145">
                  <c:v>89.850999999999999</c:v>
                </c:pt>
                <c:pt idx="146">
                  <c:v>89.86</c:v>
                </c:pt>
                <c:pt idx="147">
                  <c:v>89.668000000000006</c:v>
                </c:pt>
                <c:pt idx="148">
                  <c:v>89.789000000000001</c:v>
                </c:pt>
                <c:pt idx="149">
                  <c:v>89.816999999999993</c:v>
                </c:pt>
                <c:pt idx="150">
                  <c:v>89.835999999999999</c:v>
                </c:pt>
                <c:pt idx="151">
                  <c:v>90.141000000000005</c:v>
                </c:pt>
                <c:pt idx="152">
                  <c:v>89.902000000000001</c:v>
                </c:pt>
                <c:pt idx="153">
                  <c:v>90.218999999999994</c:v>
                </c:pt>
                <c:pt idx="154">
                  <c:v>90.475999999999999</c:v>
                </c:pt>
                <c:pt idx="155">
                  <c:v>90.314999999999998</c:v>
                </c:pt>
                <c:pt idx="156">
                  <c:v>90.156999999999996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'[1]Exp H'!$E$3</c:f>
              <c:strCache>
                <c:ptCount val="1"/>
                <c:pt idx="0">
                  <c:v>Chan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'[1]Exp H'!$C$4:$C$160</c:f>
              <c:numCache>
                <c:formatCode>General</c:formatCode>
                <c:ptCount val="157"/>
                <c:pt idx="0">
                  <c:v>0</c:v>
                </c:pt>
                <c:pt idx="1">
                  <c:v>0.26666666666666666</c:v>
                </c:pt>
                <c:pt idx="2">
                  <c:v>0.55000000000000004</c:v>
                </c:pt>
                <c:pt idx="3">
                  <c:v>0.83333333333333337</c:v>
                </c:pt>
                <c:pt idx="4">
                  <c:v>1.1000000000000001</c:v>
                </c:pt>
                <c:pt idx="5">
                  <c:v>1.3833333333333333</c:v>
                </c:pt>
                <c:pt idx="6">
                  <c:v>1.6666666666666667</c:v>
                </c:pt>
                <c:pt idx="7">
                  <c:v>1.95</c:v>
                </c:pt>
                <c:pt idx="8">
                  <c:v>2.2166666666666668</c:v>
                </c:pt>
                <c:pt idx="9">
                  <c:v>2.5</c:v>
                </c:pt>
                <c:pt idx="10">
                  <c:v>2.7833333333333332</c:v>
                </c:pt>
                <c:pt idx="11">
                  <c:v>3.05</c:v>
                </c:pt>
                <c:pt idx="12">
                  <c:v>3.3333333333333335</c:v>
                </c:pt>
                <c:pt idx="13">
                  <c:v>3.6166666666666667</c:v>
                </c:pt>
                <c:pt idx="14">
                  <c:v>3.8833333333333333</c:v>
                </c:pt>
                <c:pt idx="15">
                  <c:v>4.166666666666667</c:v>
                </c:pt>
                <c:pt idx="16">
                  <c:v>4.45</c:v>
                </c:pt>
                <c:pt idx="17">
                  <c:v>4.7166666666666668</c:v>
                </c:pt>
                <c:pt idx="18">
                  <c:v>5.0166666666666666</c:v>
                </c:pt>
                <c:pt idx="19">
                  <c:v>5.2833333333333332</c:v>
                </c:pt>
                <c:pt idx="20">
                  <c:v>5.5666666666666664</c:v>
                </c:pt>
                <c:pt idx="21">
                  <c:v>5.85</c:v>
                </c:pt>
                <c:pt idx="22">
                  <c:v>6.1333333333333337</c:v>
                </c:pt>
                <c:pt idx="23">
                  <c:v>6.4</c:v>
                </c:pt>
                <c:pt idx="24">
                  <c:v>6.6833333333333336</c:v>
                </c:pt>
                <c:pt idx="25">
                  <c:v>6.9666666666666668</c:v>
                </c:pt>
                <c:pt idx="26">
                  <c:v>7.25</c:v>
                </c:pt>
                <c:pt idx="27">
                  <c:v>7.5166666666666666</c:v>
                </c:pt>
                <c:pt idx="28">
                  <c:v>7.8</c:v>
                </c:pt>
                <c:pt idx="29">
                  <c:v>8.0666666666666664</c:v>
                </c:pt>
                <c:pt idx="30">
                  <c:v>8.35</c:v>
                </c:pt>
                <c:pt idx="31">
                  <c:v>8.6333333333333329</c:v>
                </c:pt>
                <c:pt idx="32">
                  <c:v>8.9</c:v>
                </c:pt>
                <c:pt idx="33">
                  <c:v>9.1833333333333336</c:v>
                </c:pt>
                <c:pt idx="34">
                  <c:v>9.4666666666666668</c:v>
                </c:pt>
                <c:pt idx="35">
                  <c:v>9.7333333333333325</c:v>
                </c:pt>
                <c:pt idx="36">
                  <c:v>10.016666666666667</c:v>
                </c:pt>
                <c:pt idx="37">
                  <c:v>10.283333333333333</c:v>
                </c:pt>
                <c:pt idx="38">
                  <c:v>10.566666666666666</c:v>
                </c:pt>
                <c:pt idx="39">
                  <c:v>10.85</c:v>
                </c:pt>
                <c:pt idx="40">
                  <c:v>11.116666666666667</c:v>
                </c:pt>
                <c:pt idx="41">
                  <c:v>11.4</c:v>
                </c:pt>
                <c:pt idx="42">
                  <c:v>11.683333333333334</c:v>
                </c:pt>
                <c:pt idx="43">
                  <c:v>11.966666666666667</c:v>
                </c:pt>
                <c:pt idx="44">
                  <c:v>12.25</c:v>
                </c:pt>
                <c:pt idx="45">
                  <c:v>12.516666666666667</c:v>
                </c:pt>
                <c:pt idx="46">
                  <c:v>12.8</c:v>
                </c:pt>
                <c:pt idx="47">
                  <c:v>13.066666666666666</c:v>
                </c:pt>
                <c:pt idx="48">
                  <c:v>13.35</c:v>
                </c:pt>
                <c:pt idx="49">
                  <c:v>13.616666666666667</c:v>
                </c:pt>
                <c:pt idx="50">
                  <c:v>13.9</c:v>
                </c:pt>
                <c:pt idx="51">
                  <c:v>14.166666666666666</c:v>
                </c:pt>
                <c:pt idx="52">
                  <c:v>14.45</c:v>
                </c:pt>
                <c:pt idx="53">
                  <c:v>14.716666666666667</c:v>
                </c:pt>
                <c:pt idx="54">
                  <c:v>15</c:v>
                </c:pt>
                <c:pt idx="55">
                  <c:v>15.283333333333333</c:v>
                </c:pt>
                <c:pt idx="56">
                  <c:v>15.566666666666666</c:v>
                </c:pt>
                <c:pt idx="57">
                  <c:v>15.85</c:v>
                </c:pt>
                <c:pt idx="58">
                  <c:v>16.133333333333333</c:v>
                </c:pt>
                <c:pt idx="59">
                  <c:v>16.399999999999999</c:v>
                </c:pt>
                <c:pt idx="60">
                  <c:v>16.683333333333334</c:v>
                </c:pt>
                <c:pt idx="61">
                  <c:v>16.95</c:v>
                </c:pt>
                <c:pt idx="62">
                  <c:v>17.233333333333334</c:v>
                </c:pt>
                <c:pt idx="63">
                  <c:v>17.516666666666666</c:v>
                </c:pt>
                <c:pt idx="64">
                  <c:v>17.8</c:v>
                </c:pt>
                <c:pt idx="65">
                  <c:v>18.066666666666666</c:v>
                </c:pt>
                <c:pt idx="66">
                  <c:v>18.350000000000001</c:v>
                </c:pt>
                <c:pt idx="67">
                  <c:v>18.633333333333333</c:v>
                </c:pt>
                <c:pt idx="68">
                  <c:v>18.916666666666668</c:v>
                </c:pt>
                <c:pt idx="69">
                  <c:v>19.183333333333334</c:v>
                </c:pt>
                <c:pt idx="70">
                  <c:v>19.45</c:v>
                </c:pt>
                <c:pt idx="71">
                  <c:v>19.733333333333334</c:v>
                </c:pt>
                <c:pt idx="72">
                  <c:v>20</c:v>
                </c:pt>
                <c:pt idx="73">
                  <c:v>20.283333333333335</c:v>
                </c:pt>
                <c:pt idx="74">
                  <c:v>20.55</c:v>
                </c:pt>
                <c:pt idx="75">
                  <c:v>20.816666666666666</c:v>
                </c:pt>
                <c:pt idx="76">
                  <c:v>21.1</c:v>
                </c:pt>
                <c:pt idx="77">
                  <c:v>21.366666666666667</c:v>
                </c:pt>
                <c:pt idx="78">
                  <c:v>21.65</c:v>
                </c:pt>
                <c:pt idx="79">
                  <c:v>21.933333333333334</c:v>
                </c:pt>
                <c:pt idx="80">
                  <c:v>22.2</c:v>
                </c:pt>
                <c:pt idx="81">
                  <c:v>22.483333333333334</c:v>
                </c:pt>
                <c:pt idx="82">
                  <c:v>22.766666666666666</c:v>
                </c:pt>
                <c:pt idx="83">
                  <c:v>23.05</c:v>
                </c:pt>
                <c:pt idx="84">
                  <c:v>23.333333333333332</c:v>
                </c:pt>
                <c:pt idx="85">
                  <c:v>23.6</c:v>
                </c:pt>
                <c:pt idx="86">
                  <c:v>23.866666666666667</c:v>
                </c:pt>
                <c:pt idx="87">
                  <c:v>24.15</c:v>
                </c:pt>
                <c:pt idx="88">
                  <c:v>24.416666666666668</c:v>
                </c:pt>
                <c:pt idx="89">
                  <c:v>24.683333333333334</c:v>
                </c:pt>
                <c:pt idx="90">
                  <c:v>24.966666666666665</c:v>
                </c:pt>
                <c:pt idx="91">
                  <c:v>25.25</c:v>
                </c:pt>
                <c:pt idx="92">
                  <c:v>25.516666666666666</c:v>
                </c:pt>
                <c:pt idx="93">
                  <c:v>25.8</c:v>
                </c:pt>
                <c:pt idx="94">
                  <c:v>26.066666666666666</c:v>
                </c:pt>
                <c:pt idx="95">
                  <c:v>26.35</c:v>
                </c:pt>
                <c:pt idx="96">
                  <c:v>26.633333333333333</c:v>
                </c:pt>
                <c:pt idx="97">
                  <c:v>26.916666666666668</c:v>
                </c:pt>
                <c:pt idx="98">
                  <c:v>27.183333333333334</c:v>
                </c:pt>
                <c:pt idx="99">
                  <c:v>27.466666666666665</c:v>
                </c:pt>
                <c:pt idx="100">
                  <c:v>27.733333333333334</c:v>
                </c:pt>
                <c:pt idx="101">
                  <c:v>28.016666666666666</c:v>
                </c:pt>
                <c:pt idx="102">
                  <c:v>28.283333333333335</c:v>
                </c:pt>
                <c:pt idx="103">
                  <c:v>28.566666666666666</c:v>
                </c:pt>
                <c:pt idx="104">
                  <c:v>28.85</c:v>
                </c:pt>
                <c:pt idx="105">
                  <c:v>29.133333333333333</c:v>
                </c:pt>
                <c:pt idx="106">
                  <c:v>29.433333333333334</c:v>
                </c:pt>
                <c:pt idx="107">
                  <c:v>29.7</c:v>
                </c:pt>
                <c:pt idx="108">
                  <c:v>29.983333333333334</c:v>
                </c:pt>
                <c:pt idx="109">
                  <c:v>30.266666666666666</c:v>
                </c:pt>
                <c:pt idx="110">
                  <c:v>30.55</c:v>
                </c:pt>
                <c:pt idx="111">
                  <c:v>30.833333333333332</c:v>
                </c:pt>
                <c:pt idx="112">
                  <c:v>31.1</c:v>
                </c:pt>
                <c:pt idx="113">
                  <c:v>31.383333333333333</c:v>
                </c:pt>
                <c:pt idx="114">
                  <c:v>31.65</c:v>
                </c:pt>
                <c:pt idx="115">
                  <c:v>31.933333333333334</c:v>
                </c:pt>
                <c:pt idx="116">
                  <c:v>32.200000000000003</c:v>
                </c:pt>
                <c:pt idx="117">
                  <c:v>32.483333333333334</c:v>
                </c:pt>
                <c:pt idx="118">
                  <c:v>32.75</c:v>
                </c:pt>
                <c:pt idx="119">
                  <c:v>33.016666666666666</c:v>
                </c:pt>
                <c:pt idx="120">
                  <c:v>33.299999999999997</c:v>
                </c:pt>
                <c:pt idx="121">
                  <c:v>33.583333333333336</c:v>
                </c:pt>
                <c:pt idx="122">
                  <c:v>33.866666666666667</c:v>
                </c:pt>
                <c:pt idx="123">
                  <c:v>34.15</c:v>
                </c:pt>
                <c:pt idx="124">
                  <c:v>34.43333333333333</c:v>
                </c:pt>
                <c:pt idx="125">
                  <c:v>34.700000000000003</c:v>
                </c:pt>
                <c:pt idx="126">
                  <c:v>34.983333333333334</c:v>
                </c:pt>
                <c:pt idx="127">
                  <c:v>35.266666666666666</c:v>
                </c:pt>
                <c:pt idx="128">
                  <c:v>35.533333333333331</c:v>
                </c:pt>
                <c:pt idx="129">
                  <c:v>35.81666666666667</c:v>
                </c:pt>
                <c:pt idx="130">
                  <c:v>36.1</c:v>
                </c:pt>
                <c:pt idx="131">
                  <c:v>36.383333333333333</c:v>
                </c:pt>
                <c:pt idx="132">
                  <c:v>36.666666666666664</c:v>
                </c:pt>
                <c:pt idx="133">
                  <c:v>36.93333333333333</c:v>
                </c:pt>
                <c:pt idx="134">
                  <c:v>37.233333333333334</c:v>
                </c:pt>
                <c:pt idx="135">
                  <c:v>37.5</c:v>
                </c:pt>
                <c:pt idx="136">
                  <c:v>37.783333333333331</c:v>
                </c:pt>
                <c:pt idx="137">
                  <c:v>38.06666666666667</c:v>
                </c:pt>
                <c:pt idx="138">
                  <c:v>38.35</c:v>
                </c:pt>
                <c:pt idx="139">
                  <c:v>38.616666666666667</c:v>
                </c:pt>
                <c:pt idx="140">
                  <c:v>38.9</c:v>
                </c:pt>
                <c:pt idx="141">
                  <c:v>39.18333333333333</c:v>
                </c:pt>
                <c:pt idx="142">
                  <c:v>39.450000000000003</c:v>
                </c:pt>
                <c:pt idx="143">
                  <c:v>39.733333333333334</c:v>
                </c:pt>
                <c:pt idx="144">
                  <c:v>40.016666666666666</c:v>
                </c:pt>
                <c:pt idx="145">
                  <c:v>40.299999999999997</c:v>
                </c:pt>
                <c:pt idx="146">
                  <c:v>40.583333333333336</c:v>
                </c:pt>
                <c:pt idx="147">
                  <c:v>40.85</c:v>
                </c:pt>
                <c:pt idx="148">
                  <c:v>41.133333333333333</c:v>
                </c:pt>
                <c:pt idx="149">
                  <c:v>41.416666666666664</c:v>
                </c:pt>
                <c:pt idx="150">
                  <c:v>41.68333333333333</c:v>
                </c:pt>
                <c:pt idx="151">
                  <c:v>41.966666666666669</c:v>
                </c:pt>
                <c:pt idx="152">
                  <c:v>42.25</c:v>
                </c:pt>
                <c:pt idx="153">
                  <c:v>42.533333333333331</c:v>
                </c:pt>
                <c:pt idx="154">
                  <c:v>42.81666666666667</c:v>
                </c:pt>
                <c:pt idx="155">
                  <c:v>43.1</c:v>
                </c:pt>
                <c:pt idx="156">
                  <c:v>43.383333333333333</c:v>
                </c:pt>
              </c:numCache>
            </c:numRef>
          </c:xVal>
          <c:yVal>
            <c:numRef>
              <c:f>'[1]Exp H'!$E$4:$E$160</c:f>
              <c:numCache>
                <c:formatCode>General</c:formatCode>
                <c:ptCount val="157"/>
                <c:pt idx="0">
                  <c:v>23.189</c:v>
                </c:pt>
                <c:pt idx="1">
                  <c:v>24.201000000000001</c:v>
                </c:pt>
                <c:pt idx="2">
                  <c:v>26.449000000000002</c:v>
                </c:pt>
                <c:pt idx="3">
                  <c:v>43.703000000000003</c:v>
                </c:pt>
                <c:pt idx="4">
                  <c:v>60.526000000000003</c:v>
                </c:pt>
                <c:pt idx="5">
                  <c:v>29.658000000000001</c:v>
                </c:pt>
                <c:pt idx="6">
                  <c:v>24.754999999999999</c:v>
                </c:pt>
                <c:pt idx="7">
                  <c:v>23.422000000000001</c:v>
                </c:pt>
                <c:pt idx="8">
                  <c:v>22.63</c:v>
                </c:pt>
                <c:pt idx="9">
                  <c:v>22.396000000000001</c:v>
                </c:pt>
                <c:pt idx="10">
                  <c:v>22.238</c:v>
                </c:pt>
                <c:pt idx="11">
                  <c:v>22.082999999999998</c:v>
                </c:pt>
                <c:pt idx="12">
                  <c:v>22.542000000000002</c:v>
                </c:pt>
                <c:pt idx="13">
                  <c:v>22.132999999999999</c:v>
                </c:pt>
                <c:pt idx="14">
                  <c:v>22.167000000000002</c:v>
                </c:pt>
                <c:pt idx="15">
                  <c:v>22.709</c:v>
                </c:pt>
                <c:pt idx="16">
                  <c:v>22.841000000000001</c:v>
                </c:pt>
                <c:pt idx="17">
                  <c:v>22.193999999999999</c:v>
                </c:pt>
                <c:pt idx="18">
                  <c:v>22.09</c:v>
                </c:pt>
                <c:pt idx="19">
                  <c:v>22.356000000000002</c:v>
                </c:pt>
                <c:pt idx="20">
                  <c:v>56.537999999999997</c:v>
                </c:pt>
                <c:pt idx="21">
                  <c:v>97.495999999999995</c:v>
                </c:pt>
                <c:pt idx="22">
                  <c:v>185.10400000000001</c:v>
                </c:pt>
                <c:pt idx="23">
                  <c:v>77.31</c:v>
                </c:pt>
                <c:pt idx="24">
                  <c:v>20.821999999999999</c:v>
                </c:pt>
                <c:pt idx="25">
                  <c:v>19.82</c:v>
                </c:pt>
                <c:pt idx="26">
                  <c:v>20.158000000000001</c:v>
                </c:pt>
                <c:pt idx="27">
                  <c:v>20.751000000000001</c:v>
                </c:pt>
                <c:pt idx="28">
                  <c:v>21.495999999999999</c:v>
                </c:pt>
                <c:pt idx="29">
                  <c:v>22.321000000000002</c:v>
                </c:pt>
                <c:pt idx="30">
                  <c:v>23.157</c:v>
                </c:pt>
                <c:pt idx="31">
                  <c:v>24.079000000000001</c:v>
                </c:pt>
                <c:pt idx="32">
                  <c:v>25.009</c:v>
                </c:pt>
                <c:pt idx="33">
                  <c:v>25.983000000000001</c:v>
                </c:pt>
                <c:pt idx="34">
                  <c:v>26.969000000000001</c:v>
                </c:pt>
                <c:pt idx="35">
                  <c:v>27.975999999999999</c:v>
                </c:pt>
                <c:pt idx="36">
                  <c:v>35.457999999999998</c:v>
                </c:pt>
                <c:pt idx="37">
                  <c:v>57.366999999999997</c:v>
                </c:pt>
                <c:pt idx="38">
                  <c:v>57.442</c:v>
                </c:pt>
                <c:pt idx="39">
                  <c:v>56.061999999999998</c:v>
                </c:pt>
                <c:pt idx="40">
                  <c:v>54.792000000000002</c:v>
                </c:pt>
                <c:pt idx="41">
                  <c:v>53.802999999999997</c:v>
                </c:pt>
                <c:pt idx="42">
                  <c:v>53.09</c:v>
                </c:pt>
                <c:pt idx="43">
                  <c:v>52.587000000000003</c:v>
                </c:pt>
                <c:pt idx="44">
                  <c:v>52.273000000000003</c:v>
                </c:pt>
                <c:pt idx="45">
                  <c:v>52.127000000000002</c:v>
                </c:pt>
                <c:pt idx="46">
                  <c:v>52.107999999999997</c:v>
                </c:pt>
                <c:pt idx="47">
                  <c:v>52.21</c:v>
                </c:pt>
                <c:pt idx="48">
                  <c:v>52.402000000000001</c:v>
                </c:pt>
                <c:pt idx="49">
                  <c:v>52.664000000000001</c:v>
                </c:pt>
                <c:pt idx="50">
                  <c:v>52.994999999999997</c:v>
                </c:pt>
                <c:pt idx="51">
                  <c:v>41.158000000000001</c:v>
                </c:pt>
                <c:pt idx="52">
                  <c:v>68.962999999999994</c:v>
                </c:pt>
                <c:pt idx="53">
                  <c:v>69.713999999999999</c:v>
                </c:pt>
                <c:pt idx="54">
                  <c:v>68.945999999999998</c:v>
                </c:pt>
                <c:pt idx="55">
                  <c:v>68.165999999999997</c:v>
                </c:pt>
                <c:pt idx="56">
                  <c:v>67.519000000000005</c:v>
                </c:pt>
                <c:pt idx="57">
                  <c:v>67.013000000000005</c:v>
                </c:pt>
                <c:pt idx="58">
                  <c:v>66.63</c:v>
                </c:pt>
                <c:pt idx="59">
                  <c:v>66.355999999999995</c:v>
                </c:pt>
                <c:pt idx="60">
                  <c:v>66.186999999999998</c:v>
                </c:pt>
                <c:pt idx="61">
                  <c:v>66.138999999999996</c:v>
                </c:pt>
                <c:pt idx="62">
                  <c:v>66.173000000000002</c:v>
                </c:pt>
                <c:pt idx="63">
                  <c:v>66.337999999999994</c:v>
                </c:pt>
                <c:pt idx="64">
                  <c:v>66.644000000000005</c:v>
                </c:pt>
                <c:pt idx="65">
                  <c:v>66.941000000000003</c:v>
                </c:pt>
                <c:pt idx="66">
                  <c:v>67.292000000000002</c:v>
                </c:pt>
                <c:pt idx="67">
                  <c:v>67.629000000000005</c:v>
                </c:pt>
                <c:pt idx="68">
                  <c:v>68.156999999999996</c:v>
                </c:pt>
                <c:pt idx="69">
                  <c:v>68.536000000000001</c:v>
                </c:pt>
                <c:pt idx="70">
                  <c:v>68.941999999999993</c:v>
                </c:pt>
                <c:pt idx="71">
                  <c:v>69.373999999999995</c:v>
                </c:pt>
                <c:pt idx="72">
                  <c:v>69.834000000000003</c:v>
                </c:pt>
                <c:pt idx="73">
                  <c:v>70.317999999999998</c:v>
                </c:pt>
                <c:pt idx="74">
                  <c:v>70.77</c:v>
                </c:pt>
                <c:pt idx="75">
                  <c:v>71.224999999999994</c:v>
                </c:pt>
                <c:pt idx="76">
                  <c:v>71.697000000000003</c:v>
                </c:pt>
                <c:pt idx="77">
                  <c:v>72.146000000000001</c:v>
                </c:pt>
                <c:pt idx="78">
                  <c:v>72.596999999999994</c:v>
                </c:pt>
                <c:pt idx="79">
                  <c:v>73.037000000000006</c:v>
                </c:pt>
                <c:pt idx="80">
                  <c:v>73.561999999999998</c:v>
                </c:pt>
                <c:pt idx="81">
                  <c:v>74.194999999999993</c:v>
                </c:pt>
                <c:pt idx="82">
                  <c:v>74.986999999999995</c:v>
                </c:pt>
                <c:pt idx="83">
                  <c:v>75.789000000000001</c:v>
                </c:pt>
                <c:pt idx="84">
                  <c:v>76.576999999999998</c:v>
                </c:pt>
                <c:pt idx="85">
                  <c:v>77.207999999999998</c:v>
                </c:pt>
                <c:pt idx="86">
                  <c:v>79.150999999999996</c:v>
                </c:pt>
                <c:pt idx="87">
                  <c:v>80.918000000000006</c:v>
                </c:pt>
                <c:pt idx="88">
                  <c:v>81.56</c:v>
                </c:pt>
                <c:pt idx="89">
                  <c:v>82.323999999999998</c:v>
                </c:pt>
                <c:pt idx="90">
                  <c:v>81.760000000000005</c:v>
                </c:pt>
                <c:pt idx="91">
                  <c:v>81.853999999999999</c:v>
                </c:pt>
                <c:pt idx="92">
                  <c:v>81.772999999999996</c:v>
                </c:pt>
                <c:pt idx="93">
                  <c:v>81.856999999999999</c:v>
                </c:pt>
                <c:pt idx="94">
                  <c:v>82.045000000000002</c:v>
                </c:pt>
                <c:pt idx="95">
                  <c:v>66.162000000000006</c:v>
                </c:pt>
                <c:pt idx="96">
                  <c:v>90.885000000000005</c:v>
                </c:pt>
                <c:pt idx="97">
                  <c:v>89.412000000000006</c:v>
                </c:pt>
                <c:pt idx="98">
                  <c:v>88.049000000000007</c:v>
                </c:pt>
                <c:pt idx="99">
                  <c:v>86.978999999999999</c:v>
                </c:pt>
                <c:pt idx="100">
                  <c:v>86.373000000000005</c:v>
                </c:pt>
                <c:pt idx="101">
                  <c:v>86.468999999999994</c:v>
                </c:pt>
                <c:pt idx="102">
                  <c:v>86.694000000000003</c:v>
                </c:pt>
                <c:pt idx="103">
                  <c:v>87.572999999999993</c:v>
                </c:pt>
                <c:pt idx="104">
                  <c:v>88.918999999999997</c:v>
                </c:pt>
                <c:pt idx="105">
                  <c:v>90.114000000000004</c:v>
                </c:pt>
                <c:pt idx="106">
                  <c:v>93.772999999999996</c:v>
                </c:pt>
                <c:pt idx="107">
                  <c:v>95.436999999999998</c:v>
                </c:pt>
                <c:pt idx="108">
                  <c:v>97.311999999999998</c:v>
                </c:pt>
                <c:pt idx="109">
                  <c:v>97.956999999999994</c:v>
                </c:pt>
                <c:pt idx="110">
                  <c:v>98.27</c:v>
                </c:pt>
                <c:pt idx="111">
                  <c:v>98.311999999999998</c:v>
                </c:pt>
                <c:pt idx="112">
                  <c:v>98.396000000000001</c:v>
                </c:pt>
                <c:pt idx="113">
                  <c:v>97.388999999999996</c:v>
                </c:pt>
                <c:pt idx="114">
                  <c:v>98.210999999999999</c:v>
                </c:pt>
                <c:pt idx="115">
                  <c:v>98.123999999999995</c:v>
                </c:pt>
                <c:pt idx="116">
                  <c:v>96.674000000000007</c:v>
                </c:pt>
                <c:pt idx="117">
                  <c:v>92.093000000000004</c:v>
                </c:pt>
                <c:pt idx="118">
                  <c:v>91.26</c:v>
                </c:pt>
                <c:pt idx="119">
                  <c:v>89.988</c:v>
                </c:pt>
                <c:pt idx="120">
                  <c:v>89.215999999999994</c:v>
                </c:pt>
                <c:pt idx="121">
                  <c:v>89.126000000000005</c:v>
                </c:pt>
                <c:pt idx="122">
                  <c:v>88.873999999999995</c:v>
                </c:pt>
                <c:pt idx="123">
                  <c:v>88.516000000000005</c:v>
                </c:pt>
                <c:pt idx="124">
                  <c:v>88.448999999999998</c:v>
                </c:pt>
                <c:pt idx="125">
                  <c:v>88.524000000000001</c:v>
                </c:pt>
                <c:pt idx="126">
                  <c:v>88.795000000000002</c:v>
                </c:pt>
                <c:pt idx="127">
                  <c:v>88.239000000000004</c:v>
                </c:pt>
                <c:pt idx="128">
                  <c:v>87.317999999999998</c:v>
                </c:pt>
                <c:pt idx="129">
                  <c:v>87.209000000000003</c:v>
                </c:pt>
                <c:pt idx="130">
                  <c:v>86.591999999999999</c:v>
                </c:pt>
                <c:pt idx="131">
                  <c:v>87.2</c:v>
                </c:pt>
                <c:pt idx="132">
                  <c:v>87.06</c:v>
                </c:pt>
                <c:pt idx="133">
                  <c:v>86.944000000000003</c:v>
                </c:pt>
                <c:pt idx="134">
                  <c:v>87.212000000000003</c:v>
                </c:pt>
                <c:pt idx="135">
                  <c:v>87.146000000000001</c:v>
                </c:pt>
                <c:pt idx="136">
                  <c:v>87.194999999999993</c:v>
                </c:pt>
                <c:pt idx="137">
                  <c:v>87.245000000000005</c:v>
                </c:pt>
                <c:pt idx="138">
                  <c:v>86.893000000000001</c:v>
                </c:pt>
                <c:pt idx="139">
                  <c:v>86.974999999999994</c:v>
                </c:pt>
                <c:pt idx="140">
                  <c:v>86.927999999999997</c:v>
                </c:pt>
                <c:pt idx="141">
                  <c:v>87.081000000000003</c:v>
                </c:pt>
                <c:pt idx="142">
                  <c:v>87.132999999999996</c:v>
                </c:pt>
                <c:pt idx="143">
                  <c:v>87.427999999999997</c:v>
                </c:pt>
                <c:pt idx="144">
                  <c:v>87.932000000000002</c:v>
                </c:pt>
                <c:pt idx="145">
                  <c:v>95.254999999999995</c:v>
                </c:pt>
                <c:pt idx="146">
                  <c:v>97.867000000000004</c:v>
                </c:pt>
                <c:pt idx="147">
                  <c:v>98.076999999999998</c:v>
                </c:pt>
                <c:pt idx="148">
                  <c:v>98.510999999999996</c:v>
                </c:pt>
                <c:pt idx="149">
                  <c:v>98.191000000000003</c:v>
                </c:pt>
                <c:pt idx="150">
                  <c:v>98.275000000000006</c:v>
                </c:pt>
                <c:pt idx="151">
                  <c:v>98.254999999999995</c:v>
                </c:pt>
                <c:pt idx="152">
                  <c:v>98.576999999999998</c:v>
                </c:pt>
                <c:pt idx="153">
                  <c:v>98.38</c:v>
                </c:pt>
                <c:pt idx="154">
                  <c:v>98.337999999999994</c:v>
                </c:pt>
                <c:pt idx="155">
                  <c:v>98.328999999999994</c:v>
                </c:pt>
                <c:pt idx="156">
                  <c:v>98.412999999999997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'[1]Exp H'!$F$3</c:f>
              <c:strCache>
                <c:ptCount val="1"/>
                <c:pt idx="0">
                  <c:v>Chan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'[1]Exp H'!$C$4:$C$160</c:f>
              <c:numCache>
                <c:formatCode>General</c:formatCode>
                <c:ptCount val="157"/>
                <c:pt idx="0">
                  <c:v>0</c:v>
                </c:pt>
                <c:pt idx="1">
                  <c:v>0.26666666666666666</c:v>
                </c:pt>
                <c:pt idx="2">
                  <c:v>0.55000000000000004</c:v>
                </c:pt>
                <c:pt idx="3">
                  <c:v>0.83333333333333337</c:v>
                </c:pt>
                <c:pt idx="4">
                  <c:v>1.1000000000000001</c:v>
                </c:pt>
                <c:pt idx="5">
                  <c:v>1.3833333333333333</c:v>
                </c:pt>
                <c:pt idx="6">
                  <c:v>1.6666666666666667</c:v>
                </c:pt>
                <c:pt idx="7">
                  <c:v>1.95</c:v>
                </c:pt>
                <c:pt idx="8">
                  <c:v>2.2166666666666668</c:v>
                </c:pt>
                <c:pt idx="9">
                  <c:v>2.5</c:v>
                </c:pt>
                <c:pt idx="10">
                  <c:v>2.7833333333333332</c:v>
                </c:pt>
                <c:pt idx="11">
                  <c:v>3.05</c:v>
                </c:pt>
                <c:pt idx="12">
                  <c:v>3.3333333333333335</c:v>
                </c:pt>
                <c:pt idx="13">
                  <c:v>3.6166666666666667</c:v>
                </c:pt>
                <c:pt idx="14">
                  <c:v>3.8833333333333333</c:v>
                </c:pt>
                <c:pt idx="15">
                  <c:v>4.166666666666667</c:v>
                </c:pt>
                <c:pt idx="16">
                  <c:v>4.45</c:v>
                </c:pt>
                <c:pt idx="17">
                  <c:v>4.7166666666666668</c:v>
                </c:pt>
                <c:pt idx="18">
                  <c:v>5.0166666666666666</c:v>
                </c:pt>
                <c:pt idx="19">
                  <c:v>5.2833333333333332</c:v>
                </c:pt>
                <c:pt idx="20">
                  <c:v>5.5666666666666664</c:v>
                </c:pt>
                <c:pt idx="21">
                  <c:v>5.85</c:v>
                </c:pt>
                <c:pt idx="22">
                  <c:v>6.1333333333333337</c:v>
                </c:pt>
                <c:pt idx="23">
                  <c:v>6.4</c:v>
                </c:pt>
                <c:pt idx="24">
                  <c:v>6.6833333333333336</c:v>
                </c:pt>
                <c:pt idx="25">
                  <c:v>6.9666666666666668</c:v>
                </c:pt>
                <c:pt idx="26">
                  <c:v>7.25</c:v>
                </c:pt>
                <c:pt idx="27">
                  <c:v>7.5166666666666666</c:v>
                </c:pt>
                <c:pt idx="28">
                  <c:v>7.8</c:v>
                </c:pt>
                <c:pt idx="29">
                  <c:v>8.0666666666666664</c:v>
                </c:pt>
                <c:pt idx="30">
                  <c:v>8.35</c:v>
                </c:pt>
                <c:pt idx="31">
                  <c:v>8.6333333333333329</c:v>
                </c:pt>
                <c:pt idx="32">
                  <c:v>8.9</c:v>
                </c:pt>
                <c:pt idx="33">
                  <c:v>9.1833333333333336</c:v>
                </c:pt>
                <c:pt idx="34">
                  <c:v>9.4666666666666668</c:v>
                </c:pt>
                <c:pt idx="35">
                  <c:v>9.7333333333333325</c:v>
                </c:pt>
                <c:pt idx="36">
                  <c:v>10.016666666666667</c:v>
                </c:pt>
                <c:pt idx="37">
                  <c:v>10.283333333333333</c:v>
                </c:pt>
                <c:pt idx="38">
                  <c:v>10.566666666666666</c:v>
                </c:pt>
                <c:pt idx="39">
                  <c:v>10.85</c:v>
                </c:pt>
                <c:pt idx="40">
                  <c:v>11.116666666666667</c:v>
                </c:pt>
                <c:pt idx="41">
                  <c:v>11.4</c:v>
                </c:pt>
                <c:pt idx="42">
                  <c:v>11.683333333333334</c:v>
                </c:pt>
                <c:pt idx="43">
                  <c:v>11.966666666666667</c:v>
                </c:pt>
                <c:pt idx="44">
                  <c:v>12.25</c:v>
                </c:pt>
                <c:pt idx="45">
                  <c:v>12.516666666666667</c:v>
                </c:pt>
                <c:pt idx="46">
                  <c:v>12.8</c:v>
                </c:pt>
                <c:pt idx="47">
                  <c:v>13.066666666666666</c:v>
                </c:pt>
                <c:pt idx="48">
                  <c:v>13.35</c:v>
                </c:pt>
                <c:pt idx="49">
                  <c:v>13.616666666666667</c:v>
                </c:pt>
                <c:pt idx="50">
                  <c:v>13.9</c:v>
                </c:pt>
                <c:pt idx="51">
                  <c:v>14.166666666666666</c:v>
                </c:pt>
                <c:pt idx="52">
                  <c:v>14.45</c:v>
                </c:pt>
                <c:pt idx="53">
                  <c:v>14.716666666666667</c:v>
                </c:pt>
                <c:pt idx="54">
                  <c:v>15</c:v>
                </c:pt>
                <c:pt idx="55">
                  <c:v>15.283333333333333</c:v>
                </c:pt>
                <c:pt idx="56">
                  <c:v>15.566666666666666</c:v>
                </c:pt>
                <c:pt idx="57">
                  <c:v>15.85</c:v>
                </c:pt>
                <c:pt idx="58">
                  <c:v>16.133333333333333</c:v>
                </c:pt>
                <c:pt idx="59">
                  <c:v>16.399999999999999</c:v>
                </c:pt>
                <c:pt idx="60">
                  <c:v>16.683333333333334</c:v>
                </c:pt>
                <c:pt idx="61">
                  <c:v>16.95</c:v>
                </c:pt>
                <c:pt idx="62">
                  <c:v>17.233333333333334</c:v>
                </c:pt>
                <c:pt idx="63">
                  <c:v>17.516666666666666</c:v>
                </c:pt>
                <c:pt idx="64">
                  <c:v>17.8</c:v>
                </c:pt>
                <c:pt idx="65">
                  <c:v>18.066666666666666</c:v>
                </c:pt>
                <c:pt idx="66">
                  <c:v>18.350000000000001</c:v>
                </c:pt>
                <c:pt idx="67">
                  <c:v>18.633333333333333</c:v>
                </c:pt>
                <c:pt idx="68">
                  <c:v>18.916666666666668</c:v>
                </c:pt>
                <c:pt idx="69">
                  <c:v>19.183333333333334</c:v>
                </c:pt>
                <c:pt idx="70">
                  <c:v>19.45</c:v>
                </c:pt>
                <c:pt idx="71">
                  <c:v>19.733333333333334</c:v>
                </c:pt>
                <c:pt idx="72">
                  <c:v>20</c:v>
                </c:pt>
                <c:pt idx="73">
                  <c:v>20.283333333333335</c:v>
                </c:pt>
                <c:pt idx="74">
                  <c:v>20.55</c:v>
                </c:pt>
                <c:pt idx="75">
                  <c:v>20.816666666666666</c:v>
                </c:pt>
                <c:pt idx="76">
                  <c:v>21.1</c:v>
                </c:pt>
                <c:pt idx="77">
                  <c:v>21.366666666666667</c:v>
                </c:pt>
                <c:pt idx="78">
                  <c:v>21.65</c:v>
                </c:pt>
                <c:pt idx="79">
                  <c:v>21.933333333333334</c:v>
                </c:pt>
                <c:pt idx="80">
                  <c:v>22.2</c:v>
                </c:pt>
                <c:pt idx="81">
                  <c:v>22.483333333333334</c:v>
                </c:pt>
                <c:pt idx="82">
                  <c:v>22.766666666666666</c:v>
                </c:pt>
                <c:pt idx="83">
                  <c:v>23.05</c:v>
                </c:pt>
                <c:pt idx="84">
                  <c:v>23.333333333333332</c:v>
                </c:pt>
                <c:pt idx="85">
                  <c:v>23.6</c:v>
                </c:pt>
                <c:pt idx="86">
                  <c:v>23.866666666666667</c:v>
                </c:pt>
                <c:pt idx="87">
                  <c:v>24.15</c:v>
                </c:pt>
                <c:pt idx="88">
                  <c:v>24.416666666666668</c:v>
                </c:pt>
                <c:pt idx="89">
                  <c:v>24.683333333333334</c:v>
                </c:pt>
                <c:pt idx="90">
                  <c:v>24.966666666666665</c:v>
                </c:pt>
                <c:pt idx="91">
                  <c:v>25.25</c:v>
                </c:pt>
                <c:pt idx="92">
                  <c:v>25.516666666666666</c:v>
                </c:pt>
                <c:pt idx="93">
                  <c:v>25.8</c:v>
                </c:pt>
                <c:pt idx="94">
                  <c:v>26.066666666666666</c:v>
                </c:pt>
                <c:pt idx="95">
                  <c:v>26.35</c:v>
                </c:pt>
                <c:pt idx="96">
                  <c:v>26.633333333333333</c:v>
                </c:pt>
                <c:pt idx="97">
                  <c:v>26.916666666666668</c:v>
                </c:pt>
                <c:pt idx="98">
                  <c:v>27.183333333333334</c:v>
                </c:pt>
                <c:pt idx="99">
                  <c:v>27.466666666666665</c:v>
                </c:pt>
                <c:pt idx="100">
                  <c:v>27.733333333333334</c:v>
                </c:pt>
                <c:pt idx="101">
                  <c:v>28.016666666666666</c:v>
                </c:pt>
                <c:pt idx="102">
                  <c:v>28.283333333333335</c:v>
                </c:pt>
                <c:pt idx="103">
                  <c:v>28.566666666666666</c:v>
                </c:pt>
                <c:pt idx="104">
                  <c:v>28.85</c:v>
                </c:pt>
                <c:pt idx="105">
                  <c:v>29.133333333333333</c:v>
                </c:pt>
                <c:pt idx="106">
                  <c:v>29.433333333333334</c:v>
                </c:pt>
                <c:pt idx="107">
                  <c:v>29.7</c:v>
                </c:pt>
                <c:pt idx="108">
                  <c:v>29.983333333333334</c:v>
                </c:pt>
                <c:pt idx="109">
                  <c:v>30.266666666666666</c:v>
                </c:pt>
                <c:pt idx="110">
                  <c:v>30.55</c:v>
                </c:pt>
                <c:pt idx="111">
                  <c:v>30.833333333333332</c:v>
                </c:pt>
                <c:pt idx="112">
                  <c:v>31.1</c:v>
                </c:pt>
                <c:pt idx="113">
                  <c:v>31.383333333333333</c:v>
                </c:pt>
                <c:pt idx="114">
                  <c:v>31.65</c:v>
                </c:pt>
                <c:pt idx="115">
                  <c:v>31.933333333333334</c:v>
                </c:pt>
                <c:pt idx="116">
                  <c:v>32.200000000000003</c:v>
                </c:pt>
                <c:pt idx="117">
                  <c:v>32.483333333333334</c:v>
                </c:pt>
                <c:pt idx="118">
                  <c:v>32.75</c:v>
                </c:pt>
                <c:pt idx="119">
                  <c:v>33.016666666666666</c:v>
                </c:pt>
                <c:pt idx="120">
                  <c:v>33.299999999999997</c:v>
                </c:pt>
                <c:pt idx="121">
                  <c:v>33.583333333333336</c:v>
                </c:pt>
                <c:pt idx="122">
                  <c:v>33.866666666666667</c:v>
                </c:pt>
                <c:pt idx="123">
                  <c:v>34.15</c:v>
                </c:pt>
                <c:pt idx="124">
                  <c:v>34.43333333333333</c:v>
                </c:pt>
                <c:pt idx="125">
                  <c:v>34.700000000000003</c:v>
                </c:pt>
                <c:pt idx="126">
                  <c:v>34.983333333333334</c:v>
                </c:pt>
                <c:pt idx="127">
                  <c:v>35.266666666666666</c:v>
                </c:pt>
                <c:pt idx="128">
                  <c:v>35.533333333333331</c:v>
                </c:pt>
                <c:pt idx="129">
                  <c:v>35.81666666666667</c:v>
                </c:pt>
                <c:pt idx="130">
                  <c:v>36.1</c:v>
                </c:pt>
                <c:pt idx="131">
                  <c:v>36.383333333333333</c:v>
                </c:pt>
                <c:pt idx="132">
                  <c:v>36.666666666666664</c:v>
                </c:pt>
                <c:pt idx="133">
                  <c:v>36.93333333333333</c:v>
                </c:pt>
                <c:pt idx="134">
                  <c:v>37.233333333333334</c:v>
                </c:pt>
                <c:pt idx="135">
                  <c:v>37.5</c:v>
                </c:pt>
                <c:pt idx="136">
                  <c:v>37.783333333333331</c:v>
                </c:pt>
                <c:pt idx="137">
                  <c:v>38.06666666666667</c:v>
                </c:pt>
                <c:pt idx="138">
                  <c:v>38.35</c:v>
                </c:pt>
                <c:pt idx="139">
                  <c:v>38.616666666666667</c:v>
                </c:pt>
                <c:pt idx="140">
                  <c:v>38.9</c:v>
                </c:pt>
                <c:pt idx="141">
                  <c:v>39.18333333333333</c:v>
                </c:pt>
                <c:pt idx="142">
                  <c:v>39.450000000000003</c:v>
                </c:pt>
                <c:pt idx="143">
                  <c:v>39.733333333333334</c:v>
                </c:pt>
                <c:pt idx="144">
                  <c:v>40.016666666666666</c:v>
                </c:pt>
                <c:pt idx="145">
                  <c:v>40.299999999999997</c:v>
                </c:pt>
                <c:pt idx="146">
                  <c:v>40.583333333333336</c:v>
                </c:pt>
                <c:pt idx="147">
                  <c:v>40.85</c:v>
                </c:pt>
                <c:pt idx="148">
                  <c:v>41.133333333333333</c:v>
                </c:pt>
                <c:pt idx="149">
                  <c:v>41.416666666666664</c:v>
                </c:pt>
                <c:pt idx="150">
                  <c:v>41.68333333333333</c:v>
                </c:pt>
                <c:pt idx="151">
                  <c:v>41.966666666666669</c:v>
                </c:pt>
                <c:pt idx="152">
                  <c:v>42.25</c:v>
                </c:pt>
                <c:pt idx="153">
                  <c:v>42.533333333333331</c:v>
                </c:pt>
                <c:pt idx="154">
                  <c:v>42.81666666666667</c:v>
                </c:pt>
                <c:pt idx="155">
                  <c:v>43.1</c:v>
                </c:pt>
                <c:pt idx="156">
                  <c:v>43.383333333333333</c:v>
                </c:pt>
              </c:numCache>
            </c:numRef>
          </c:xVal>
          <c:yVal>
            <c:numRef>
              <c:f>'[1]Exp H'!$F$4:$F$160</c:f>
              <c:numCache>
                <c:formatCode>General</c:formatCode>
                <c:ptCount val="157"/>
                <c:pt idx="0">
                  <c:v>23.251000000000001</c:v>
                </c:pt>
                <c:pt idx="1">
                  <c:v>25.009</c:v>
                </c:pt>
                <c:pt idx="2">
                  <c:v>26.899000000000001</c:v>
                </c:pt>
                <c:pt idx="3">
                  <c:v>62.987000000000002</c:v>
                </c:pt>
                <c:pt idx="4">
                  <c:v>52.892000000000003</c:v>
                </c:pt>
                <c:pt idx="5">
                  <c:v>30.292000000000002</c:v>
                </c:pt>
                <c:pt idx="6">
                  <c:v>24.657</c:v>
                </c:pt>
                <c:pt idx="7">
                  <c:v>23.088999999999999</c:v>
                </c:pt>
                <c:pt idx="8">
                  <c:v>22.248000000000001</c:v>
                </c:pt>
                <c:pt idx="9">
                  <c:v>22.248000000000001</c:v>
                </c:pt>
                <c:pt idx="10">
                  <c:v>22.11</c:v>
                </c:pt>
                <c:pt idx="11">
                  <c:v>21.94</c:v>
                </c:pt>
                <c:pt idx="12">
                  <c:v>22.681000000000001</c:v>
                </c:pt>
                <c:pt idx="13">
                  <c:v>22.329000000000001</c:v>
                </c:pt>
                <c:pt idx="14">
                  <c:v>22.311</c:v>
                </c:pt>
                <c:pt idx="15">
                  <c:v>22.751999999999999</c:v>
                </c:pt>
                <c:pt idx="16">
                  <c:v>22.75</c:v>
                </c:pt>
                <c:pt idx="17">
                  <c:v>22.568999999999999</c:v>
                </c:pt>
                <c:pt idx="18">
                  <c:v>22.334</c:v>
                </c:pt>
                <c:pt idx="19">
                  <c:v>22.934999999999999</c:v>
                </c:pt>
                <c:pt idx="20">
                  <c:v>25.288</c:v>
                </c:pt>
                <c:pt idx="21">
                  <c:v>30.085999999999999</c:v>
                </c:pt>
                <c:pt idx="22">
                  <c:v>18.425999999999998</c:v>
                </c:pt>
                <c:pt idx="23">
                  <c:v>18.552</c:v>
                </c:pt>
                <c:pt idx="24">
                  <c:v>19.087</c:v>
                </c:pt>
                <c:pt idx="25">
                  <c:v>19.706</c:v>
                </c:pt>
                <c:pt idx="26">
                  <c:v>20.428999999999998</c:v>
                </c:pt>
                <c:pt idx="27">
                  <c:v>21.22</c:v>
                </c:pt>
                <c:pt idx="28">
                  <c:v>22.32</c:v>
                </c:pt>
                <c:pt idx="29">
                  <c:v>23.318999999999999</c:v>
                </c:pt>
                <c:pt idx="30">
                  <c:v>24.367999999999999</c:v>
                </c:pt>
                <c:pt idx="31">
                  <c:v>25.513000000000002</c:v>
                </c:pt>
                <c:pt idx="32">
                  <c:v>26.638000000000002</c:v>
                </c:pt>
                <c:pt idx="33">
                  <c:v>27.809000000000001</c:v>
                </c:pt>
                <c:pt idx="34">
                  <c:v>28.992000000000001</c:v>
                </c:pt>
                <c:pt idx="35">
                  <c:v>29.96</c:v>
                </c:pt>
                <c:pt idx="36">
                  <c:v>27.492000000000001</c:v>
                </c:pt>
                <c:pt idx="37">
                  <c:v>59.033000000000001</c:v>
                </c:pt>
                <c:pt idx="38">
                  <c:v>58.256999999999998</c:v>
                </c:pt>
                <c:pt idx="39">
                  <c:v>56.835000000000001</c:v>
                </c:pt>
                <c:pt idx="40">
                  <c:v>55.531999999999996</c:v>
                </c:pt>
                <c:pt idx="41">
                  <c:v>54.499000000000002</c:v>
                </c:pt>
                <c:pt idx="42">
                  <c:v>53.743000000000002</c:v>
                </c:pt>
                <c:pt idx="43">
                  <c:v>53.198</c:v>
                </c:pt>
                <c:pt idx="44">
                  <c:v>52.844000000000001</c:v>
                </c:pt>
                <c:pt idx="45">
                  <c:v>52.655999999999999</c:v>
                </c:pt>
                <c:pt idx="46">
                  <c:v>52.603000000000002</c:v>
                </c:pt>
                <c:pt idx="47">
                  <c:v>52.67</c:v>
                </c:pt>
                <c:pt idx="48">
                  <c:v>52.816000000000003</c:v>
                </c:pt>
                <c:pt idx="49">
                  <c:v>53.042999999999999</c:v>
                </c:pt>
                <c:pt idx="50">
                  <c:v>53.338999999999999</c:v>
                </c:pt>
                <c:pt idx="51">
                  <c:v>30.751000000000001</c:v>
                </c:pt>
                <c:pt idx="52">
                  <c:v>68.984999999999999</c:v>
                </c:pt>
                <c:pt idx="53">
                  <c:v>68.290000000000006</c:v>
                </c:pt>
                <c:pt idx="54">
                  <c:v>68.411000000000001</c:v>
                </c:pt>
                <c:pt idx="55">
                  <c:v>67.998999999999995</c:v>
                </c:pt>
                <c:pt idx="56">
                  <c:v>67.563000000000002</c:v>
                </c:pt>
                <c:pt idx="57">
                  <c:v>67.228999999999999</c:v>
                </c:pt>
                <c:pt idx="58">
                  <c:v>67.013000000000005</c:v>
                </c:pt>
                <c:pt idx="59">
                  <c:v>66.897999999999996</c:v>
                </c:pt>
                <c:pt idx="60">
                  <c:v>66.88</c:v>
                </c:pt>
                <c:pt idx="61">
                  <c:v>66.959000000000003</c:v>
                </c:pt>
                <c:pt idx="62">
                  <c:v>67.084999999999994</c:v>
                </c:pt>
                <c:pt idx="63">
                  <c:v>67.290000000000006</c:v>
                </c:pt>
                <c:pt idx="64">
                  <c:v>67.561999999999998</c:v>
                </c:pt>
                <c:pt idx="65">
                  <c:v>67.875</c:v>
                </c:pt>
                <c:pt idx="66">
                  <c:v>68.234999999999999</c:v>
                </c:pt>
                <c:pt idx="67">
                  <c:v>68.635999999999996</c:v>
                </c:pt>
                <c:pt idx="68">
                  <c:v>69.063999999999993</c:v>
                </c:pt>
                <c:pt idx="69">
                  <c:v>69.478999999999999</c:v>
                </c:pt>
                <c:pt idx="70">
                  <c:v>69.912000000000006</c:v>
                </c:pt>
                <c:pt idx="71">
                  <c:v>70.325999999999993</c:v>
                </c:pt>
                <c:pt idx="72">
                  <c:v>70.734999999999999</c:v>
                </c:pt>
                <c:pt idx="73">
                  <c:v>71.153000000000006</c:v>
                </c:pt>
                <c:pt idx="74">
                  <c:v>71.629000000000005</c:v>
                </c:pt>
                <c:pt idx="75">
                  <c:v>72.088999999999999</c:v>
                </c:pt>
                <c:pt idx="76">
                  <c:v>72.504999999999995</c:v>
                </c:pt>
                <c:pt idx="77">
                  <c:v>72.912999999999997</c:v>
                </c:pt>
                <c:pt idx="78">
                  <c:v>73.539000000000001</c:v>
                </c:pt>
                <c:pt idx="79">
                  <c:v>74.203000000000003</c:v>
                </c:pt>
                <c:pt idx="80">
                  <c:v>74.998999999999995</c:v>
                </c:pt>
                <c:pt idx="81">
                  <c:v>75.489000000000004</c:v>
                </c:pt>
                <c:pt idx="82">
                  <c:v>76.128</c:v>
                </c:pt>
                <c:pt idx="83">
                  <c:v>76.674000000000007</c:v>
                </c:pt>
                <c:pt idx="84">
                  <c:v>77.256</c:v>
                </c:pt>
                <c:pt idx="85">
                  <c:v>77.679000000000002</c:v>
                </c:pt>
                <c:pt idx="86">
                  <c:v>78.305000000000007</c:v>
                </c:pt>
                <c:pt idx="87">
                  <c:v>78.992999999999995</c:v>
                </c:pt>
                <c:pt idx="88">
                  <c:v>79.611000000000004</c:v>
                </c:pt>
                <c:pt idx="89">
                  <c:v>80.186000000000007</c:v>
                </c:pt>
                <c:pt idx="90">
                  <c:v>80.521000000000001</c:v>
                </c:pt>
                <c:pt idx="91">
                  <c:v>80.927999999999997</c:v>
                </c:pt>
                <c:pt idx="92">
                  <c:v>81.278999999999996</c:v>
                </c:pt>
                <c:pt idx="93">
                  <c:v>81.738</c:v>
                </c:pt>
                <c:pt idx="94">
                  <c:v>82.090999999999994</c:v>
                </c:pt>
                <c:pt idx="95">
                  <c:v>45.985999999999997</c:v>
                </c:pt>
                <c:pt idx="96">
                  <c:v>88.097999999999999</c:v>
                </c:pt>
                <c:pt idx="97">
                  <c:v>87.272000000000006</c:v>
                </c:pt>
                <c:pt idx="98">
                  <c:v>86.289000000000001</c:v>
                </c:pt>
                <c:pt idx="99">
                  <c:v>85.46</c:v>
                </c:pt>
                <c:pt idx="100">
                  <c:v>84.841999999999999</c:v>
                </c:pt>
                <c:pt idx="101">
                  <c:v>84.454999999999998</c:v>
                </c:pt>
                <c:pt idx="102">
                  <c:v>84.358000000000004</c:v>
                </c:pt>
                <c:pt idx="103">
                  <c:v>84.418999999999997</c:v>
                </c:pt>
                <c:pt idx="104">
                  <c:v>84.587000000000003</c:v>
                </c:pt>
                <c:pt idx="105">
                  <c:v>84.73</c:v>
                </c:pt>
                <c:pt idx="106">
                  <c:v>84.817999999999998</c:v>
                </c:pt>
                <c:pt idx="107">
                  <c:v>84.893000000000001</c:v>
                </c:pt>
                <c:pt idx="108">
                  <c:v>85.027000000000001</c:v>
                </c:pt>
                <c:pt idx="109">
                  <c:v>85.135999999999996</c:v>
                </c:pt>
                <c:pt idx="110">
                  <c:v>85.224999999999994</c:v>
                </c:pt>
                <c:pt idx="111">
                  <c:v>85.367000000000004</c:v>
                </c:pt>
                <c:pt idx="112">
                  <c:v>85.369</c:v>
                </c:pt>
                <c:pt idx="113">
                  <c:v>85.396000000000001</c:v>
                </c:pt>
                <c:pt idx="114">
                  <c:v>85.403999999999996</c:v>
                </c:pt>
                <c:pt idx="115">
                  <c:v>85.418000000000006</c:v>
                </c:pt>
                <c:pt idx="116">
                  <c:v>85.456000000000003</c:v>
                </c:pt>
                <c:pt idx="117">
                  <c:v>85.466999999999999</c:v>
                </c:pt>
                <c:pt idx="118">
                  <c:v>85.453999999999994</c:v>
                </c:pt>
                <c:pt idx="119">
                  <c:v>85.430999999999997</c:v>
                </c:pt>
                <c:pt idx="120">
                  <c:v>85.414000000000001</c:v>
                </c:pt>
                <c:pt idx="121">
                  <c:v>85.400999999999996</c:v>
                </c:pt>
                <c:pt idx="122">
                  <c:v>85.391000000000005</c:v>
                </c:pt>
                <c:pt idx="123">
                  <c:v>85.402000000000001</c:v>
                </c:pt>
                <c:pt idx="124">
                  <c:v>85.415000000000006</c:v>
                </c:pt>
                <c:pt idx="125">
                  <c:v>85.424999999999997</c:v>
                </c:pt>
                <c:pt idx="126">
                  <c:v>85.421999999999997</c:v>
                </c:pt>
                <c:pt idx="127">
                  <c:v>85.373999999999995</c:v>
                </c:pt>
                <c:pt idx="128">
                  <c:v>85.355000000000004</c:v>
                </c:pt>
                <c:pt idx="129">
                  <c:v>85.266999999999996</c:v>
                </c:pt>
                <c:pt idx="130">
                  <c:v>85.352000000000004</c:v>
                </c:pt>
                <c:pt idx="131">
                  <c:v>85.39</c:v>
                </c:pt>
                <c:pt idx="132">
                  <c:v>85.356999999999999</c:v>
                </c:pt>
                <c:pt idx="133">
                  <c:v>85.335999999999999</c:v>
                </c:pt>
                <c:pt idx="134">
                  <c:v>85.323999999999998</c:v>
                </c:pt>
                <c:pt idx="135">
                  <c:v>85.302999999999997</c:v>
                </c:pt>
                <c:pt idx="136">
                  <c:v>85.366</c:v>
                </c:pt>
                <c:pt idx="137">
                  <c:v>85.381</c:v>
                </c:pt>
                <c:pt idx="138">
                  <c:v>85.412999999999997</c:v>
                </c:pt>
                <c:pt idx="139">
                  <c:v>85.438000000000002</c:v>
                </c:pt>
                <c:pt idx="140">
                  <c:v>85.471000000000004</c:v>
                </c:pt>
                <c:pt idx="141">
                  <c:v>85.540999999999997</c:v>
                </c:pt>
                <c:pt idx="142">
                  <c:v>85.599000000000004</c:v>
                </c:pt>
                <c:pt idx="143">
                  <c:v>85.722999999999999</c:v>
                </c:pt>
                <c:pt idx="144">
                  <c:v>85.944999999999993</c:v>
                </c:pt>
                <c:pt idx="145">
                  <c:v>86.031999999999996</c:v>
                </c:pt>
                <c:pt idx="146">
                  <c:v>86.14</c:v>
                </c:pt>
                <c:pt idx="147">
                  <c:v>86.28</c:v>
                </c:pt>
                <c:pt idx="148">
                  <c:v>86.448999999999998</c:v>
                </c:pt>
                <c:pt idx="149">
                  <c:v>86.647999999999996</c:v>
                </c:pt>
                <c:pt idx="150">
                  <c:v>86.793999999999997</c:v>
                </c:pt>
                <c:pt idx="151">
                  <c:v>86.906999999999996</c:v>
                </c:pt>
                <c:pt idx="152">
                  <c:v>87.075999999999993</c:v>
                </c:pt>
                <c:pt idx="153">
                  <c:v>87.191000000000003</c:v>
                </c:pt>
                <c:pt idx="154">
                  <c:v>87.272999999999996</c:v>
                </c:pt>
                <c:pt idx="155">
                  <c:v>87.308000000000007</c:v>
                </c:pt>
                <c:pt idx="156">
                  <c:v>87.361000000000004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'[1]Exp H'!$G$3</c:f>
              <c:strCache>
                <c:ptCount val="1"/>
                <c:pt idx="0">
                  <c:v>Chan 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'[1]Exp H'!$C$4:$C$160</c:f>
              <c:numCache>
                <c:formatCode>General</c:formatCode>
                <c:ptCount val="157"/>
                <c:pt idx="0">
                  <c:v>0</c:v>
                </c:pt>
                <c:pt idx="1">
                  <c:v>0.26666666666666666</c:v>
                </c:pt>
                <c:pt idx="2">
                  <c:v>0.55000000000000004</c:v>
                </c:pt>
                <c:pt idx="3">
                  <c:v>0.83333333333333337</c:v>
                </c:pt>
                <c:pt idx="4">
                  <c:v>1.1000000000000001</c:v>
                </c:pt>
                <c:pt idx="5">
                  <c:v>1.3833333333333333</c:v>
                </c:pt>
                <c:pt idx="6">
                  <c:v>1.6666666666666667</c:v>
                </c:pt>
                <c:pt idx="7">
                  <c:v>1.95</c:v>
                </c:pt>
                <c:pt idx="8">
                  <c:v>2.2166666666666668</c:v>
                </c:pt>
                <c:pt idx="9">
                  <c:v>2.5</c:v>
                </c:pt>
                <c:pt idx="10">
                  <c:v>2.7833333333333332</c:v>
                </c:pt>
                <c:pt idx="11">
                  <c:v>3.05</c:v>
                </c:pt>
                <c:pt idx="12">
                  <c:v>3.3333333333333335</c:v>
                </c:pt>
                <c:pt idx="13">
                  <c:v>3.6166666666666667</c:v>
                </c:pt>
                <c:pt idx="14">
                  <c:v>3.8833333333333333</c:v>
                </c:pt>
                <c:pt idx="15">
                  <c:v>4.166666666666667</c:v>
                </c:pt>
                <c:pt idx="16">
                  <c:v>4.45</c:v>
                </c:pt>
                <c:pt idx="17">
                  <c:v>4.7166666666666668</c:v>
                </c:pt>
                <c:pt idx="18">
                  <c:v>5.0166666666666666</c:v>
                </c:pt>
                <c:pt idx="19">
                  <c:v>5.2833333333333332</c:v>
                </c:pt>
                <c:pt idx="20">
                  <c:v>5.5666666666666664</c:v>
                </c:pt>
                <c:pt idx="21">
                  <c:v>5.85</c:v>
                </c:pt>
                <c:pt idx="22">
                  <c:v>6.1333333333333337</c:v>
                </c:pt>
                <c:pt idx="23">
                  <c:v>6.4</c:v>
                </c:pt>
                <c:pt idx="24">
                  <c:v>6.6833333333333336</c:v>
                </c:pt>
                <c:pt idx="25">
                  <c:v>6.9666666666666668</c:v>
                </c:pt>
                <c:pt idx="26">
                  <c:v>7.25</c:v>
                </c:pt>
                <c:pt idx="27">
                  <c:v>7.5166666666666666</c:v>
                </c:pt>
                <c:pt idx="28">
                  <c:v>7.8</c:v>
                </c:pt>
                <c:pt idx="29">
                  <c:v>8.0666666666666664</c:v>
                </c:pt>
                <c:pt idx="30">
                  <c:v>8.35</c:v>
                </c:pt>
                <c:pt idx="31">
                  <c:v>8.6333333333333329</c:v>
                </c:pt>
                <c:pt idx="32">
                  <c:v>8.9</c:v>
                </c:pt>
                <c:pt idx="33">
                  <c:v>9.1833333333333336</c:v>
                </c:pt>
                <c:pt idx="34">
                  <c:v>9.4666666666666668</c:v>
                </c:pt>
                <c:pt idx="35">
                  <c:v>9.7333333333333325</c:v>
                </c:pt>
                <c:pt idx="36">
                  <c:v>10.016666666666667</c:v>
                </c:pt>
                <c:pt idx="37">
                  <c:v>10.283333333333333</c:v>
                </c:pt>
                <c:pt idx="38">
                  <c:v>10.566666666666666</c:v>
                </c:pt>
                <c:pt idx="39">
                  <c:v>10.85</c:v>
                </c:pt>
                <c:pt idx="40">
                  <c:v>11.116666666666667</c:v>
                </c:pt>
                <c:pt idx="41">
                  <c:v>11.4</c:v>
                </c:pt>
                <c:pt idx="42">
                  <c:v>11.683333333333334</c:v>
                </c:pt>
                <c:pt idx="43">
                  <c:v>11.966666666666667</c:v>
                </c:pt>
                <c:pt idx="44">
                  <c:v>12.25</c:v>
                </c:pt>
                <c:pt idx="45">
                  <c:v>12.516666666666667</c:v>
                </c:pt>
                <c:pt idx="46">
                  <c:v>12.8</c:v>
                </c:pt>
                <c:pt idx="47">
                  <c:v>13.066666666666666</c:v>
                </c:pt>
                <c:pt idx="48">
                  <c:v>13.35</c:v>
                </c:pt>
                <c:pt idx="49">
                  <c:v>13.616666666666667</c:v>
                </c:pt>
                <c:pt idx="50">
                  <c:v>13.9</c:v>
                </c:pt>
                <c:pt idx="51">
                  <c:v>14.166666666666666</c:v>
                </c:pt>
                <c:pt idx="52">
                  <c:v>14.45</c:v>
                </c:pt>
                <c:pt idx="53">
                  <c:v>14.716666666666667</c:v>
                </c:pt>
                <c:pt idx="54">
                  <c:v>15</c:v>
                </c:pt>
                <c:pt idx="55">
                  <c:v>15.283333333333333</c:v>
                </c:pt>
                <c:pt idx="56">
                  <c:v>15.566666666666666</c:v>
                </c:pt>
                <c:pt idx="57">
                  <c:v>15.85</c:v>
                </c:pt>
                <c:pt idx="58">
                  <c:v>16.133333333333333</c:v>
                </c:pt>
                <c:pt idx="59">
                  <c:v>16.399999999999999</c:v>
                </c:pt>
                <c:pt idx="60">
                  <c:v>16.683333333333334</c:v>
                </c:pt>
                <c:pt idx="61">
                  <c:v>16.95</c:v>
                </c:pt>
                <c:pt idx="62">
                  <c:v>17.233333333333334</c:v>
                </c:pt>
                <c:pt idx="63">
                  <c:v>17.516666666666666</c:v>
                </c:pt>
                <c:pt idx="64">
                  <c:v>17.8</c:v>
                </c:pt>
                <c:pt idx="65">
                  <c:v>18.066666666666666</c:v>
                </c:pt>
                <c:pt idx="66">
                  <c:v>18.350000000000001</c:v>
                </c:pt>
                <c:pt idx="67">
                  <c:v>18.633333333333333</c:v>
                </c:pt>
                <c:pt idx="68">
                  <c:v>18.916666666666668</c:v>
                </c:pt>
                <c:pt idx="69">
                  <c:v>19.183333333333334</c:v>
                </c:pt>
                <c:pt idx="70">
                  <c:v>19.45</c:v>
                </c:pt>
                <c:pt idx="71">
                  <c:v>19.733333333333334</c:v>
                </c:pt>
                <c:pt idx="72">
                  <c:v>20</c:v>
                </c:pt>
                <c:pt idx="73">
                  <c:v>20.283333333333335</c:v>
                </c:pt>
                <c:pt idx="74">
                  <c:v>20.55</c:v>
                </c:pt>
                <c:pt idx="75">
                  <c:v>20.816666666666666</c:v>
                </c:pt>
                <c:pt idx="76">
                  <c:v>21.1</c:v>
                </c:pt>
                <c:pt idx="77">
                  <c:v>21.366666666666667</c:v>
                </c:pt>
                <c:pt idx="78">
                  <c:v>21.65</c:v>
                </c:pt>
                <c:pt idx="79">
                  <c:v>21.933333333333334</c:v>
                </c:pt>
                <c:pt idx="80">
                  <c:v>22.2</c:v>
                </c:pt>
                <c:pt idx="81">
                  <c:v>22.483333333333334</c:v>
                </c:pt>
                <c:pt idx="82">
                  <c:v>22.766666666666666</c:v>
                </c:pt>
                <c:pt idx="83">
                  <c:v>23.05</c:v>
                </c:pt>
                <c:pt idx="84">
                  <c:v>23.333333333333332</c:v>
                </c:pt>
                <c:pt idx="85">
                  <c:v>23.6</c:v>
                </c:pt>
                <c:pt idx="86">
                  <c:v>23.866666666666667</c:v>
                </c:pt>
                <c:pt idx="87">
                  <c:v>24.15</c:v>
                </c:pt>
                <c:pt idx="88">
                  <c:v>24.416666666666668</c:v>
                </c:pt>
                <c:pt idx="89">
                  <c:v>24.683333333333334</c:v>
                </c:pt>
                <c:pt idx="90">
                  <c:v>24.966666666666665</c:v>
                </c:pt>
                <c:pt idx="91">
                  <c:v>25.25</c:v>
                </c:pt>
                <c:pt idx="92">
                  <c:v>25.516666666666666</c:v>
                </c:pt>
                <c:pt idx="93">
                  <c:v>25.8</c:v>
                </c:pt>
                <c:pt idx="94">
                  <c:v>26.066666666666666</c:v>
                </c:pt>
                <c:pt idx="95">
                  <c:v>26.35</c:v>
                </c:pt>
                <c:pt idx="96">
                  <c:v>26.633333333333333</c:v>
                </c:pt>
                <c:pt idx="97">
                  <c:v>26.916666666666668</c:v>
                </c:pt>
                <c:pt idx="98">
                  <c:v>27.183333333333334</c:v>
                </c:pt>
                <c:pt idx="99">
                  <c:v>27.466666666666665</c:v>
                </c:pt>
                <c:pt idx="100">
                  <c:v>27.733333333333334</c:v>
                </c:pt>
                <c:pt idx="101">
                  <c:v>28.016666666666666</c:v>
                </c:pt>
                <c:pt idx="102">
                  <c:v>28.283333333333335</c:v>
                </c:pt>
                <c:pt idx="103">
                  <c:v>28.566666666666666</c:v>
                </c:pt>
                <c:pt idx="104">
                  <c:v>28.85</c:v>
                </c:pt>
                <c:pt idx="105">
                  <c:v>29.133333333333333</c:v>
                </c:pt>
                <c:pt idx="106">
                  <c:v>29.433333333333334</c:v>
                </c:pt>
                <c:pt idx="107">
                  <c:v>29.7</c:v>
                </c:pt>
                <c:pt idx="108">
                  <c:v>29.983333333333334</c:v>
                </c:pt>
                <c:pt idx="109">
                  <c:v>30.266666666666666</c:v>
                </c:pt>
                <c:pt idx="110">
                  <c:v>30.55</c:v>
                </c:pt>
                <c:pt idx="111">
                  <c:v>30.833333333333332</c:v>
                </c:pt>
                <c:pt idx="112">
                  <c:v>31.1</c:v>
                </c:pt>
                <c:pt idx="113">
                  <c:v>31.383333333333333</c:v>
                </c:pt>
                <c:pt idx="114">
                  <c:v>31.65</c:v>
                </c:pt>
                <c:pt idx="115">
                  <c:v>31.933333333333334</c:v>
                </c:pt>
                <c:pt idx="116">
                  <c:v>32.200000000000003</c:v>
                </c:pt>
                <c:pt idx="117">
                  <c:v>32.483333333333334</c:v>
                </c:pt>
                <c:pt idx="118">
                  <c:v>32.75</c:v>
                </c:pt>
                <c:pt idx="119">
                  <c:v>33.016666666666666</c:v>
                </c:pt>
                <c:pt idx="120">
                  <c:v>33.299999999999997</c:v>
                </c:pt>
                <c:pt idx="121">
                  <c:v>33.583333333333336</c:v>
                </c:pt>
                <c:pt idx="122">
                  <c:v>33.866666666666667</c:v>
                </c:pt>
                <c:pt idx="123">
                  <c:v>34.15</c:v>
                </c:pt>
                <c:pt idx="124">
                  <c:v>34.43333333333333</c:v>
                </c:pt>
                <c:pt idx="125">
                  <c:v>34.700000000000003</c:v>
                </c:pt>
                <c:pt idx="126">
                  <c:v>34.983333333333334</c:v>
                </c:pt>
                <c:pt idx="127">
                  <c:v>35.266666666666666</c:v>
                </c:pt>
                <c:pt idx="128">
                  <c:v>35.533333333333331</c:v>
                </c:pt>
                <c:pt idx="129">
                  <c:v>35.81666666666667</c:v>
                </c:pt>
                <c:pt idx="130">
                  <c:v>36.1</c:v>
                </c:pt>
                <c:pt idx="131">
                  <c:v>36.383333333333333</c:v>
                </c:pt>
                <c:pt idx="132">
                  <c:v>36.666666666666664</c:v>
                </c:pt>
                <c:pt idx="133">
                  <c:v>36.93333333333333</c:v>
                </c:pt>
                <c:pt idx="134">
                  <c:v>37.233333333333334</c:v>
                </c:pt>
                <c:pt idx="135">
                  <c:v>37.5</c:v>
                </c:pt>
                <c:pt idx="136">
                  <c:v>37.783333333333331</c:v>
                </c:pt>
                <c:pt idx="137">
                  <c:v>38.06666666666667</c:v>
                </c:pt>
                <c:pt idx="138">
                  <c:v>38.35</c:v>
                </c:pt>
                <c:pt idx="139">
                  <c:v>38.616666666666667</c:v>
                </c:pt>
                <c:pt idx="140">
                  <c:v>38.9</c:v>
                </c:pt>
                <c:pt idx="141">
                  <c:v>39.18333333333333</c:v>
                </c:pt>
                <c:pt idx="142">
                  <c:v>39.450000000000003</c:v>
                </c:pt>
                <c:pt idx="143">
                  <c:v>39.733333333333334</c:v>
                </c:pt>
                <c:pt idx="144">
                  <c:v>40.016666666666666</c:v>
                </c:pt>
                <c:pt idx="145">
                  <c:v>40.299999999999997</c:v>
                </c:pt>
                <c:pt idx="146">
                  <c:v>40.583333333333336</c:v>
                </c:pt>
                <c:pt idx="147">
                  <c:v>40.85</c:v>
                </c:pt>
                <c:pt idx="148">
                  <c:v>41.133333333333333</c:v>
                </c:pt>
                <c:pt idx="149">
                  <c:v>41.416666666666664</c:v>
                </c:pt>
                <c:pt idx="150">
                  <c:v>41.68333333333333</c:v>
                </c:pt>
                <c:pt idx="151">
                  <c:v>41.966666666666669</c:v>
                </c:pt>
                <c:pt idx="152">
                  <c:v>42.25</c:v>
                </c:pt>
                <c:pt idx="153">
                  <c:v>42.533333333333331</c:v>
                </c:pt>
                <c:pt idx="154">
                  <c:v>42.81666666666667</c:v>
                </c:pt>
                <c:pt idx="155">
                  <c:v>43.1</c:v>
                </c:pt>
                <c:pt idx="156">
                  <c:v>43.383333333333333</c:v>
                </c:pt>
              </c:numCache>
            </c:numRef>
          </c:xVal>
          <c:yVal>
            <c:numRef>
              <c:f>'[1]Exp H'!$G$4:$G$160</c:f>
              <c:numCache>
                <c:formatCode>General</c:formatCode>
                <c:ptCount val="157"/>
                <c:pt idx="0">
                  <c:v>24.175999999999998</c:v>
                </c:pt>
                <c:pt idx="1">
                  <c:v>25.661999999999999</c:v>
                </c:pt>
                <c:pt idx="2">
                  <c:v>28.603999999999999</c:v>
                </c:pt>
                <c:pt idx="3">
                  <c:v>63.396000000000001</c:v>
                </c:pt>
                <c:pt idx="4">
                  <c:v>37.302999999999997</c:v>
                </c:pt>
                <c:pt idx="5">
                  <c:v>27.151</c:v>
                </c:pt>
                <c:pt idx="6">
                  <c:v>24.501999999999999</c:v>
                </c:pt>
                <c:pt idx="7">
                  <c:v>23.327999999999999</c:v>
                </c:pt>
                <c:pt idx="8">
                  <c:v>22.666</c:v>
                </c:pt>
                <c:pt idx="9">
                  <c:v>22.459</c:v>
                </c:pt>
                <c:pt idx="10">
                  <c:v>22.327000000000002</c:v>
                </c:pt>
                <c:pt idx="11">
                  <c:v>22.231999999999999</c:v>
                </c:pt>
                <c:pt idx="12">
                  <c:v>22.402000000000001</c:v>
                </c:pt>
                <c:pt idx="13">
                  <c:v>22.164000000000001</c:v>
                </c:pt>
                <c:pt idx="14">
                  <c:v>22.2</c:v>
                </c:pt>
                <c:pt idx="15">
                  <c:v>22.46</c:v>
                </c:pt>
                <c:pt idx="16">
                  <c:v>22.54</c:v>
                </c:pt>
                <c:pt idx="17">
                  <c:v>22.234999999999999</c:v>
                </c:pt>
                <c:pt idx="18">
                  <c:v>22.085999999999999</c:v>
                </c:pt>
                <c:pt idx="19">
                  <c:v>23.123999999999999</c:v>
                </c:pt>
                <c:pt idx="20">
                  <c:v>24.683</c:v>
                </c:pt>
                <c:pt idx="21">
                  <c:v>31.417999999999999</c:v>
                </c:pt>
                <c:pt idx="22">
                  <c:v>29.69</c:v>
                </c:pt>
                <c:pt idx="23">
                  <c:v>26.725000000000001</c:v>
                </c:pt>
                <c:pt idx="24">
                  <c:v>20.577999999999999</c:v>
                </c:pt>
                <c:pt idx="25">
                  <c:v>20.731999999999999</c:v>
                </c:pt>
                <c:pt idx="26">
                  <c:v>21.837</c:v>
                </c:pt>
                <c:pt idx="27">
                  <c:v>23.04</c:v>
                </c:pt>
                <c:pt idx="28">
                  <c:v>24.646000000000001</c:v>
                </c:pt>
                <c:pt idx="29">
                  <c:v>26.117999999999999</c:v>
                </c:pt>
                <c:pt idx="30">
                  <c:v>27.582999999999998</c:v>
                </c:pt>
                <c:pt idx="31">
                  <c:v>29.125</c:v>
                </c:pt>
                <c:pt idx="32">
                  <c:v>30.585999999999999</c:v>
                </c:pt>
                <c:pt idx="33">
                  <c:v>32.146000000000001</c:v>
                </c:pt>
                <c:pt idx="34">
                  <c:v>33.673000000000002</c:v>
                </c:pt>
                <c:pt idx="35">
                  <c:v>27.507000000000001</c:v>
                </c:pt>
                <c:pt idx="36">
                  <c:v>39.817</c:v>
                </c:pt>
                <c:pt idx="37">
                  <c:v>65.944999999999993</c:v>
                </c:pt>
                <c:pt idx="38">
                  <c:v>62.865000000000002</c:v>
                </c:pt>
                <c:pt idx="39">
                  <c:v>60.287999999999997</c:v>
                </c:pt>
                <c:pt idx="40">
                  <c:v>58.536999999999999</c:v>
                </c:pt>
                <c:pt idx="41">
                  <c:v>57.225000000000001</c:v>
                </c:pt>
                <c:pt idx="42">
                  <c:v>56.320999999999998</c:v>
                </c:pt>
                <c:pt idx="43">
                  <c:v>55.706000000000003</c:v>
                </c:pt>
                <c:pt idx="44">
                  <c:v>55.32</c:v>
                </c:pt>
                <c:pt idx="45">
                  <c:v>55.115000000000002</c:v>
                </c:pt>
                <c:pt idx="46">
                  <c:v>55.051000000000002</c:v>
                </c:pt>
                <c:pt idx="47">
                  <c:v>55.112000000000002</c:v>
                </c:pt>
                <c:pt idx="48">
                  <c:v>55.274999999999999</c:v>
                </c:pt>
                <c:pt idx="49">
                  <c:v>55.53</c:v>
                </c:pt>
                <c:pt idx="50">
                  <c:v>55.054000000000002</c:v>
                </c:pt>
                <c:pt idx="51">
                  <c:v>27.672000000000001</c:v>
                </c:pt>
                <c:pt idx="52">
                  <c:v>72.340999999999994</c:v>
                </c:pt>
                <c:pt idx="53">
                  <c:v>71.572999999999993</c:v>
                </c:pt>
                <c:pt idx="54">
                  <c:v>70.748000000000005</c:v>
                </c:pt>
                <c:pt idx="55">
                  <c:v>70.131</c:v>
                </c:pt>
                <c:pt idx="56">
                  <c:v>69.733000000000004</c:v>
                </c:pt>
                <c:pt idx="57">
                  <c:v>69.527000000000001</c:v>
                </c:pt>
                <c:pt idx="58">
                  <c:v>69.478999999999999</c:v>
                </c:pt>
                <c:pt idx="59">
                  <c:v>69.567999999999998</c:v>
                </c:pt>
                <c:pt idx="60">
                  <c:v>69.733000000000004</c:v>
                </c:pt>
                <c:pt idx="61">
                  <c:v>70.03</c:v>
                </c:pt>
                <c:pt idx="62">
                  <c:v>70.388999999999996</c:v>
                </c:pt>
                <c:pt idx="63">
                  <c:v>70.831000000000003</c:v>
                </c:pt>
                <c:pt idx="64">
                  <c:v>71.292000000000002</c:v>
                </c:pt>
                <c:pt idx="65">
                  <c:v>71.853999999999999</c:v>
                </c:pt>
                <c:pt idx="66">
                  <c:v>72.289000000000001</c:v>
                </c:pt>
                <c:pt idx="67">
                  <c:v>72.667000000000002</c:v>
                </c:pt>
                <c:pt idx="68">
                  <c:v>73.015000000000001</c:v>
                </c:pt>
                <c:pt idx="69">
                  <c:v>73.353999999999999</c:v>
                </c:pt>
                <c:pt idx="70">
                  <c:v>73.73</c:v>
                </c:pt>
                <c:pt idx="71">
                  <c:v>74.063999999999993</c:v>
                </c:pt>
                <c:pt idx="72">
                  <c:v>74.358000000000004</c:v>
                </c:pt>
                <c:pt idx="73">
                  <c:v>74.671999999999997</c:v>
                </c:pt>
                <c:pt idx="74">
                  <c:v>74.974000000000004</c:v>
                </c:pt>
                <c:pt idx="75">
                  <c:v>75.238</c:v>
                </c:pt>
                <c:pt idx="76">
                  <c:v>75.497</c:v>
                </c:pt>
                <c:pt idx="77">
                  <c:v>75.772000000000006</c:v>
                </c:pt>
                <c:pt idx="78">
                  <c:v>76.057000000000002</c:v>
                </c:pt>
                <c:pt idx="79">
                  <c:v>76.296999999999997</c:v>
                </c:pt>
                <c:pt idx="80">
                  <c:v>76.63</c:v>
                </c:pt>
                <c:pt idx="81">
                  <c:v>76.882000000000005</c:v>
                </c:pt>
                <c:pt idx="82">
                  <c:v>77.147999999999996</c:v>
                </c:pt>
                <c:pt idx="83">
                  <c:v>77.450999999999993</c:v>
                </c:pt>
                <c:pt idx="84">
                  <c:v>77.701999999999998</c:v>
                </c:pt>
                <c:pt idx="85">
                  <c:v>77.935000000000002</c:v>
                </c:pt>
                <c:pt idx="86">
                  <c:v>78.117999999999995</c:v>
                </c:pt>
                <c:pt idx="87">
                  <c:v>78.433000000000007</c:v>
                </c:pt>
                <c:pt idx="88">
                  <c:v>78.777000000000001</c:v>
                </c:pt>
                <c:pt idx="89">
                  <c:v>78.917000000000002</c:v>
                </c:pt>
                <c:pt idx="90">
                  <c:v>79.23</c:v>
                </c:pt>
                <c:pt idx="91">
                  <c:v>79.510000000000005</c:v>
                </c:pt>
                <c:pt idx="92">
                  <c:v>79.781000000000006</c:v>
                </c:pt>
                <c:pt idx="93">
                  <c:v>80.037000000000006</c:v>
                </c:pt>
                <c:pt idx="94">
                  <c:v>66.613</c:v>
                </c:pt>
                <c:pt idx="95">
                  <c:v>47.793999999999997</c:v>
                </c:pt>
                <c:pt idx="96">
                  <c:v>89.594999999999999</c:v>
                </c:pt>
                <c:pt idx="97">
                  <c:v>88.292000000000002</c:v>
                </c:pt>
                <c:pt idx="98">
                  <c:v>87.117999999999995</c:v>
                </c:pt>
                <c:pt idx="99">
                  <c:v>86.369</c:v>
                </c:pt>
                <c:pt idx="100">
                  <c:v>86.2</c:v>
                </c:pt>
                <c:pt idx="101">
                  <c:v>86.549000000000007</c:v>
                </c:pt>
                <c:pt idx="102">
                  <c:v>86.421000000000006</c:v>
                </c:pt>
                <c:pt idx="103">
                  <c:v>86.293999999999997</c:v>
                </c:pt>
                <c:pt idx="104">
                  <c:v>86.188000000000002</c:v>
                </c:pt>
                <c:pt idx="105">
                  <c:v>86.23</c:v>
                </c:pt>
                <c:pt idx="106">
                  <c:v>86.09</c:v>
                </c:pt>
                <c:pt idx="107">
                  <c:v>85.918000000000006</c:v>
                </c:pt>
                <c:pt idx="108">
                  <c:v>85.804000000000002</c:v>
                </c:pt>
                <c:pt idx="109">
                  <c:v>85.721000000000004</c:v>
                </c:pt>
                <c:pt idx="110">
                  <c:v>85.555000000000007</c:v>
                </c:pt>
                <c:pt idx="111">
                  <c:v>85.465999999999994</c:v>
                </c:pt>
                <c:pt idx="112">
                  <c:v>85.358000000000004</c:v>
                </c:pt>
                <c:pt idx="113">
                  <c:v>85.256</c:v>
                </c:pt>
                <c:pt idx="114">
                  <c:v>85.201999999999998</c:v>
                </c:pt>
                <c:pt idx="115">
                  <c:v>85.131</c:v>
                </c:pt>
                <c:pt idx="116">
                  <c:v>85.108000000000004</c:v>
                </c:pt>
                <c:pt idx="117">
                  <c:v>85.025000000000006</c:v>
                </c:pt>
                <c:pt idx="118">
                  <c:v>84.995999999999995</c:v>
                </c:pt>
                <c:pt idx="119">
                  <c:v>84.968000000000004</c:v>
                </c:pt>
                <c:pt idx="120">
                  <c:v>84.909000000000006</c:v>
                </c:pt>
                <c:pt idx="121">
                  <c:v>84.89</c:v>
                </c:pt>
                <c:pt idx="122">
                  <c:v>84.918000000000006</c:v>
                </c:pt>
                <c:pt idx="123">
                  <c:v>84.938999999999993</c:v>
                </c:pt>
                <c:pt idx="124">
                  <c:v>84.974000000000004</c:v>
                </c:pt>
                <c:pt idx="125">
                  <c:v>84.980999999999995</c:v>
                </c:pt>
                <c:pt idx="126">
                  <c:v>84.986000000000004</c:v>
                </c:pt>
                <c:pt idx="127">
                  <c:v>85.02</c:v>
                </c:pt>
                <c:pt idx="128">
                  <c:v>85.052999999999997</c:v>
                </c:pt>
                <c:pt idx="129">
                  <c:v>85.028999999999996</c:v>
                </c:pt>
                <c:pt idx="130">
                  <c:v>85.061999999999998</c:v>
                </c:pt>
                <c:pt idx="131">
                  <c:v>85.15</c:v>
                </c:pt>
                <c:pt idx="132">
                  <c:v>85.183999999999997</c:v>
                </c:pt>
                <c:pt idx="133">
                  <c:v>85.260999999999996</c:v>
                </c:pt>
                <c:pt idx="134">
                  <c:v>85.337000000000003</c:v>
                </c:pt>
                <c:pt idx="135">
                  <c:v>85.397999999999996</c:v>
                </c:pt>
                <c:pt idx="136">
                  <c:v>85.481999999999999</c:v>
                </c:pt>
                <c:pt idx="137">
                  <c:v>85.540999999999997</c:v>
                </c:pt>
                <c:pt idx="138">
                  <c:v>85.596999999999994</c:v>
                </c:pt>
                <c:pt idx="139">
                  <c:v>85.63</c:v>
                </c:pt>
                <c:pt idx="140">
                  <c:v>85.68</c:v>
                </c:pt>
                <c:pt idx="141">
                  <c:v>85.76</c:v>
                </c:pt>
                <c:pt idx="142">
                  <c:v>85.825999999999993</c:v>
                </c:pt>
                <c:pt idx="143">
                  <c:v>85.932000000000002</c:v>
                </c:pt>
                <c:pt idx="144">
                  <c:v>86.028000000000006</c:v>
                </c:pt>
                <c:pt idx="145">
                  <c:v>86.126000000000005</c:v>
                </c:pt>
                <c:pt idx="146">
                  <c:v>86.192999999999998</c:v>
                </c:pt>
                <c:pt idx="147">
                  <c:v>86.317999999999998</c:v>
                </c:pt>
                <c:pt idx="148">
                  <c:v>86.435000000000002</c:v>
                </c:pt>
                <c:pt idx="149">
                  <c:v>86.557000000000002</c:v>
                </c:pt>
                <c:pt idx="150">
                  <c:v>86.665000000000006</c:v>
                </c:pt>
                <c:pt idx="151">
                  <c:v>86.765000000000001</c:v>
                </c:pt>
                <c:pt idx="152">
                  <c:v>86.825000000000003</c:v>
                </c:pt>
                <c:pt idx="153">
                  <c:v>86.906000000000006</c:v>
                </c:pt>
                <c:pt idx="154">
                  <c:v>86.948999999999998</c:v>
                </c:pt>
                <c:pt idx="155">
                  <c:v>87.009</c:v>
                </c:pt>
                <c:pt idx="156">
                  <c:v>87.091999999999999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'[1]Exp H'!$H$3</c:f>
              <c:strCache>
                <c:ptCount val="1"/>
                <c:pt idx="0">
                  <c:v>Chan 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'[1]Exp H'!$C$4:$C$160</c:f>
              <c:numCache>
                <c:formatCode>General</c:formatCode>
                <c:ptCount val="157"/>
                <c:pt idx="0">
                  <c:v>0</c:v>
                </c:pt>
                <c:pt idx="1">
                  <c:v>0.26666666666666666</c:v>
                </c:pt>
                <c:pt idx="2">
                  <c:v>0.55000000000000004</c:v>
                </c:pt>
                <c:pt idx="3">
                  <c:v>0.83333333333333337</c:v>
                </c:pt>
                <c:pt idx="4">
                  <c:v>1.1000000000000001</c:v>
                </c:pt>
                <c:pt idx="5">
                  <c:v>1.3833333333333333</c:v>
                </c:pt>
                <c:pt idx="6">
                  <c:v>1.6666666666666667</c:v>
                </c:pt>
                <c:pt idx="7">
                  <c:v>1.95</c:v>
                </c:pt>
                <c:pt idx="8">
                  <c:v>2.2166666666666668</c:v>
                </c:pt>
                <c:pt idx="9">
                  <c:v>2.5</c:v>
                </c:pt>
                <c:pt idx="10">
                  <c:v>2.7833333333333332</c:v>
                </c:pt>
                <c:pt idx="11">
                  <c:v>3.05</c:v>
                </c:pt>
                <c:pt idx="12">
                  <c:v>3.3333333333333335</c:v>
                </c:pt>
                <c:pt idx="13">
                  <c:v>3.6166666666666667</c:v>
                </c:pt>
                <c:pt idx="14">
                  <c:v>3.8833333333333333</c:v>
                </c:pt>
                <c:pt idx="15">
                  <c:v>4.166666666666667</c:v>
                </c:pt>
                <c:pt idx="16">
                  <c:v>4.45</c:v>
                </c:pt>
                <c:pt idx="17">
                  <c:v>4.7166666666666668</c:v>
                </c:pt>
                <c:pt idx="18">
                  <c:v>5.0166666666666666</c:v>
                </c:pt>
                <c:pt idx="19">
                  <c:v>5.2833333333333332</c:v>
                </c:pt>
                <c:pt idx="20">
                  <c:v>5.5666666666666664</c:v>
                </c:pt>
                <c:pt idx="21">
                  <c:v>5.85</c:v>
                </c:pt>
                <c:pt idx="22">
                  <c:v>6.1333333333333337</c:v>
                </c:pt>
                <c:pt idx="23">
                  <c:v>6.4</c:v>
                </c:pt>
                <c:pt idx="24">
                  <c:v>6.6833333333333336</c:v>
                </c:pt>
                <c:pt idx="25">
                  <c:v>6.9666666666666668</c:v>
                </c:pt>
                <c:pt idx="26">
                  <c:v>7.25</c:v>
                </c:pt>
                <c:pt idx="27">
                  <c:v>7.5166666666666666</c:v>
                </c:pt>
                <c:pt idx="28">
                  <c:v>7.8</c:v>
                </c:pt>
                <c:pt idx="29">
                  <c:v>8.0666666666666664</c:v>
                </c:pt>
                <c:pt idx="30">
                  <c:v>8.35</c:v>
                </c:pt>
                <c:pt idx="31">
                  <c:v>8.6333333333333329</c:v>
                </c:pt>
                <c:pt idx="32">
                  <c:v>8.9</c:v>
                </c:pt>
                <c:pt idx="33">
                  <c:v>9.1833333333333336</c:v>
                </c:pt>
                <c:pt idx="34">
                  <c:v>9.4666666666666668</c:v>
                </c:pt>
                <c:pt idx="35">
                  <c:v>9.7333333333333325</c:v>
                </c:pt>
                <c:pt idx="36">
                  <c:v>10.016666666666667</c:v>
                </c:pt>
                <c:pt idx="37">
                  <c:v>10.283333333333333</c:v>
                </c:pt>
                <c:pt idx="38">
                  <c:v>10.566666666666666</c:v>
                </c:pt>
                <c:pt idx="39">
                  <c:v>10.85</c:v>
                </c:pt>
                <c:pt idx="40">
                  <c:v>11.116666666666667</c:v>
                </c:pt>
                <c:pt idx="41">
                  <c:v>11.4</c:v>
                </c:pt>
                <c:pt idx="42">
                  <c:v>11.683333333333334</c:v>
                </c:pt>
                <c:pt idx="43">
                  <c:v>11.966666666666667</c:v>
                </c:pt>
                <c:pt idx="44">
                  <c:v>12.25</c:v>
                </c:pt>
                <c:pt idx="45">
                  <c:v>12.516666666666667</c:v>
                </c:pt>
                <c:pt idx="46">
                  <c:v>12.8</c:v>
                </c:pt>
                <c:pt idx="47">
                  <c:v>13.066666666666666</c:v>
                </c:pt>
                <c:pt idx="48">
                  <c:v>13.35</c:v>
                </c:pt>
                <c:pt idx="49">
                  <c:v>13.616666666666667</c:v>
                </c:pt>
                <c:pt idx="50">
                  <c:v>13.9</c:v>
                </c:pt>
                <c:pt idx="51">
                  <c:v>14.166666666666666</c:v>
                </c:pt>
                <c:pt idx="52">
                  <c:v>14.45</c:v>
                </c:pt>
                <c:pt idx="53">
                  <c:v>14.716666666666667</c:v>
                </c:pt>
                <c:pt idx="54">
                  <c:v>15</c:v>
                </c:pt>
                <c:pt idx="55">
                  <c:v>15.283333333333333</c:v>
                </c:pt>
                <c:pt idx="56">
                  <c:v>15.566666666666666</c:v>
                </c:pt>
                <c:pt idx="57">
                  <c:v>15.85</c:v>
                </c:pt>
                <c:pt idx="58">
                  <c:v>16.133333333333333</c:v>
                </c:pt>
                <c:pt idx="59">
                  <c:v>16.399999999999999</c:v>
                </c:pt>
                <c:pt idx="60">
                  <c:v>16.683333333333334</c:v>
                </c:pt>
                <c:pt idx="61">
                  <c:v>16.95</c:v>
                </c:pt>
                <c:pt idx="62">
                  <c:v>17.233333333333334</c:v>
                </c:pt>
                <c:pt idx="63">
                  <c:v>17.516666666666666</c:v>
                </c:pt>
                <c:pt idx="64">
                  <c:v>17.8</c:v>
                </c:pt>
                <c:pt idx="65">
                  <c:v>18.066666666666666</c:v>
                </c:pt>
                <c:pt idx="66">
                  <c:v>18.350000000000001</c:v>
                </c:pt>
                <c:pt idx="67">
                  <c:v>18.633333333333333</c:v>
                </c:pt>
                <c:pt idx="68">
                  <c:v>18.916666666666668</c:v>
                </c:pt>
                <c:pt idx="69">
                  <c:v>19.183333333333334</c:v>
                </c:pt>
                <c:pt idx="70">
                  <c:v>19.45</c:v>
                </c:pt>
                <c:pt idx="71">
                  <c:v>19.733333333333334</c:v>
                </c:pt>
                <c:pt idx="72">
                  <c:v>20</c:v>
                </c:pt>
                <c:pt idx="73">
                  <c:v>20.283333333333335</c:v>
                </c:pt>
                <c:pt idx="74">
                  <c:v>20.55</c:v>
                </c:pt>
                <c:pt idx="75">
                  <c:v>20.816666666666666</c:v>
                </c:pt>
                <c:pt idx="76">
                  <c:v>21.1</c:v>
                </c:pt>
                <c:pt idx="77">
                  <c:v>21.366666666666667</c:v>
                </c:pt>
                <c:pt idx="78">
                  <c:v>21.65</c:v>
                </c:pt>
                <c:pt idx="79">
                  <c:v>21.933333333333334</c:v>
                </c:pt>
                <c:pt idx="80">
                  <c:v>22.2</c:v>
                </c:pt>
                <c:pt idx="81">
                  <c:v>22.483333333333334</c:v>
                </c:pt>
                <c:pt idx="82">
                  <c:v>22.766666666666666</c:v>
                </c:pt>
                <c:pt idx="83">
                  <c:v>23.05</c:v>
                </c:pt>
                <c:pt idx="84">
                  <c:v>23.333333333333332</c:v>
                </c:pt>
                <c:pt idx="85">
                  <c:v>23.6</c:v>
                </c:pt>
                <c:pt idx="86">
                  <c:v>23.866666666666667</c:v>
                </c:pt>
                <c:pt idx="87">
                  <c:v>24.15</c:v>
                </c:pt>
                <c:pt idx="88">
                  <c:v>24.416666666666668</c:v>
                </c:pt>
                <c:pt idx="89">
                  <c:v>24.683333333333334</c:v>
                </c:pt>
                <c:pt idx="90">
                  <c:v>24.966666666666665</c:v>
                </c:pt>
                <c:pt idx="91">
                  <c:v>25.25</c:v>
                </c:pt>
                <c:pt idx="92">
                  <c:v>25.516666666666666</c:v>
                </c:pt>
                <c:pt idx="93">
                  <c:v>25.8</c:v>
                </c:pt>
                <c:pt idx="94">
                  <c:v>26.066666666666666</c:v>
                </c:pt>
                <c:pt idx="95">
                  <c:v>26.35</c:v>
                </c:pt>
                <c:pt idx="96">
                  <c:v>26.633333333333333</c:v>
                </c:pt>
                <c:pt idx="97">
                  <c:v>26.916666666666668</c:v>
                </c:pt>
                <c:pt idx="98">
                  <c:v>27.183333333333334</c:v>
                </c:pt>
                <c:pt idx="99">
                  <c:v>27.466666666666665</c:v>
                </c:pt>
                <c:pt idx="100">
                  <c:v>27.733333333333334</c:v>
                </c:pt>
                <c:pt idx="101">
                  <c:v>28.016666666666666</c:v>
                </c:pt>
                <c:pt idx="102">
                  <c:v>28.283333333333335</c:v>
                </c:pt>
                <c:pt idx="103">
                  <c:v>28.566666666666666</c:v>
                </c:pt>
                <c:pt idx="104">
                  <c:v>28.85</c:v>
                </c:pt>
                <c:pt idx="105">
                  <c:v>29.133333333333333</c:v>
                </c:pt>
                <c:pt idx="106">
                  <c:v>29.433333333333334</c:v>
                </c:pt>
                <c:pt idx="107">
                  <c:v>29.7</c:v>
                </c:pt>
                <c:pt idx="108">
                  <c:v>29.983333333333334</c:v>
                </c:pt>
                <c:pt idx="109">
                  <c:v>30.266666666666666</c:v>
                </c:pt>
                <c:pt idx="110">
                  <c:v>30.55</c:v>
                </c:pt>
                <c:pt idx="111">
                  <c:v>30.833333333333332</c:v>
                </c:pt>
                <c:pt idx="112">
                  <c:v>31.1</c:v>
                </c:pt>
                <c:pt idx="113">
                  <c:v>31.383333333333333</c:v>
                </c:pt>
                <c:pt idx="114">
                  <c:v>31.65</c:v>
                </c:pt>
                <c:pt idx="115">
                  <c:v>31.933333333333334</c:v>
                </c:pt>
                <c:pt idx="116">
                  <c:v>32.200000000000003</c:v>
                </c:pt>
                <c:pt idx="117">
                  <c:v>32.483333333333334</c:v>
                </c:pt>
                <c:pt idx="118">
                  <c:v>32.75</c:v>
                </c:pt>
                <c:pt idx="119">
                  <c:v>33.016666666666666</c:v>
                </c:pt>
                <c:pt idx="120">
                  <c:v>33.299999999999997</c:v>
                </c:pt>
                <c:pt idx="121">
                  <c:v>33.583333333333336</c:v>
                </c:pt>
                <c:pt idx="122">
                  <c:v>33.866666666666667</c:v>
                </c:pt>
                <c:pt idx="123">
                  <c:v>34.15</c:v>
                </c:pt>
                <c:pt idx="124">
                  <c:v>34.43333333333333</c:v>
                </c:pt>
                <c:pt idx="125">
                  <c:v>34.700000000000003</c:v>
                </c:pt>
                <c:pt idx="126">
                  <c:v>34.983333333333334</c:v>
                </c:pt>
                <c:pt idx="127">
                  <c:v>35.266666666666666</c:v>
                </c:pt>
                <c:pt idx="128">
                  <c:v>35.533333333333331</c:v>
                </c:pt>
                <c:pt idx="129">
                  <c:v>35.81666666666667</c:v>
                </c:pt>
                <c:pt idx="130">
                  <c:v>36.1</c:v>
                </c:pt>
                <c:pt idx="131">
                  <c:v>36.383333333333333</c:v>
                </c:pt>
                <c:pt idx="132">
                  <c:v>36.666666666666664</c:v>
                </c:pt>
                <c:pt idx="133">
                  <c:v>36.93333333333333</c:v>
                </c:pt>
                <c:pt idx="134">
                  <c:v>37.233333333333334</c:v>
                </c:pt>
                <c:pt idx="135">
                  <c:v>37.5</c:v>
                </c:pt>
                <c:pt idx="136">
                  <c:v>37.783333333333331</c:v>
                </c:pt>
                <c:pt idx="137">
                  <c:v>38.06666666666667</c:v>
                </c:pt>
                <c:pt idx="138">
                  <c:v>38.35</c:v>
                </c:pt>
                <c:pt idx="139">
                  <c:v>38.616666666666667</c:v>
                </c:pt>
                <c:pt idx="140">
                  <c:v>38.9</c:v>
                </c:pt>
                <c:pt idx="141">
                  <c:v>39.18333333333333</c:v>
                </c:pt>
                <c:pt idx="142">
                  <c:v>39.450000000000003</c:v>
                </c:pt>
                <c:pt idx="143">
                  <c:v>39.733333333333334</c:v>
                </c:pt>
                <c:pt idx="144">
                  <c:v>40.016666666666666</c:v>
                </c:pt>
                <c:pt idx="145">
                  <c:v>40.299999999999997</c:v>
                </c:pt>
                <c:pt idx="146">
                  <c:v>40.583333333333336</c:v>
                </c:pt>
                <c:pt idx="147">
                  <c:v>40.85</c:v>
                </c:pt>
                <c:pt idx="148">
                  <c:v>41.133333333333333</c:v>
                </c:pt>
                <c:pt idx="149">
                  <c:v>41.416666666666664</c:v>
                </c:pt>
                <c:pt idx="150">
                  <c:v>41.68333333333333</c:v>
                </c:pt>
                <c:pt idx="151">
                  <c:v>41.966666666666669</c:v>
                </c:pt>
                <c:pt idx="152">
                  <c:v>42.25</c:v>
                </c:pt>
                <c:pt idx="153">
                  <c:v>42.533333333333331</c:v>
                </c:pt>
                <c:pt idx="154">
                  <c:v>42.81666666666667</c:v>
                </c:pt>
                <c:pt idx="155">
                  <c:v>43.1</c:v>
                </c:pt>
                <c:pt idx="156">
                  <c:v>43.383333333333333</c:v>
                </c:pt>
              </c:numCache>
            </c:numRef>
          </c:xVal>
          <c:yVal>
            <c:numRef>
              <c:f>'[1]Exp H'!$H$4:$H$160</c:f>
              <c:numCache>
                <c:formatCode>General</c:formatCode>
                <c:ptCount val="157"/>
                <c:pt idx="0">
                  <c:v>23.77</c:v>
                </c:pt>
                <c:pt idx="1">
                  <c:v>24.849</c:v>
                </c:pt>
                <c:pt idx="2">
                  <c:v>25.614000000000001</c:v>
                </c:pt>
                <c:pt idx="3">
                  <c:v>29.434999999999999</c:v>
                </c:pt>
                <c:pt idx="4">
                  <c:v>24.707000000000001</c:v>
                </c:pt>
                <c:pt idx="5">
                  <c:v>23.087</c:v>
                </c:pt>
                <c:pt idx="6">
                  <c:v>22.305</c:v>
                </c:pt>
                <c:pt idx="7">
                  <c:v>22.023</c:v>
                </c:pt>
                <c:pt idx="8">
                  <c:v>21.867999999999999</c:v>
                </c:pt>
                <c:pt idx="9">
                  <c:v>21.978999999999999</c:v>
                </c:pt>
                <c:pt idx="10">
                  <c:v>22.04</c:v>
                </c:pt>
                <c:pt idx="11">
                  <c:v>22.047999999999998</c:v>
                </c:pt>
                <c:pt idx="12">
                  <c:v>22.190999999999999</c:v>
                </c:pt>
                <c:pt idx="13">
                  <c:v>22.021999999999998</c:v>
                </c:pt>
                <c:pt idx="14">
                  <c:v>22.047000000000001</c:v>
                </c:pt>
                <c:pt idx="15">
                  <c:v>22.416</c:v>
                </c:pt>
                <c:pt idx="16">
                  <c:v>22.332000000000001</c:v>
                </c:pt>
                <c:pt idx="17">
                  <c:v>21.984000000000002</c:v>
                </c:pt>
                <c:pt idx="18">
                  <c:v>22.173999999999999</c:v>
                </c:pt>
                <c:pt idx="19">
                  <c:v>23.704999999999998</c:v>
                </c:pt>
                <c:pt idx="20">
                  <c:v>25.001999999999999</c:v>
                </c:pt>
                <c:pt idx="21">
                  <c:v>26.306000000000001</c:v>
                </c:pt>
                <c:pt idx="22">
                  <c:v>20.702999999999999</c:v>
                </c:pt>
                <c:pt idx="23">
                  <c:v>20.623000000000001</c:v>
                </c:pt>
                <c:pt idx="24">
                  <c:v>23.346</c:v>
                </c:pt>
                <c:pt idx="25">
                  <c:v>25.3</c:v>
                </c:pt>
                <c:pt idx="26">
                  <c:v>27.350999999999999</c:v>
                </c:pt>
                <c:pt idx="27">
                  <c:v>29.212</c:v>
                </c:pt>
                <c:pt idx="28">
                  <c:v>30.995999999999999</c:v>
                </c:pt>
                <c:pt idx="29">
                  <c:v>33.213999999999999</c:v>
                </c:pt>
                <c:pt idx="30">
                  <c:v>35.536000000000001</c:v>
                </c:pt>
                <c:pt idx="31">
                  <c:v>37.835000000000001</c:v>
                </c:pt>
                <c:pt idx="32">
                  <c:v>39.957999999999998</c:v>
                </c:pt>
                <c:pt idx="33">
                  <c:v>42.151000000000003</c:v>
                </c:pt>
                <c:pt idx="34">
                  <c:v>44.023000000000003</c:v>
                </c:pt>
                <c:pt idx="35">
                  <c:v>26.183</c:v>
                </c:pt>
                <c:pt idx="36">
                  <c:v>40.889000000000003</c:v>
                </c:pt>
                <c:pt idx="37">
                  <c:v>70.896000000000001</c:v>
                </c:pt>
                <c:pt idx="38">
                  <c:v>67.462999999999994</c:v>
                </c:pt>
                <c:pt idx="39">
                  <c:v>64.814999999999998</c:v>
                </c:pt>
                <c:pt idx="40">
                  <c:v>62.743000000000002</c:v>
                </c:pt>
                <c:pt idx="41">
                  <c:v>61.046999999999997</c:v>
                </c:pt>
                <c:pt idx="42">
                  <c:v>59.685000000000002</c:v>
                </c:pt>
                <c:pt idx="43">
                  <c:v>58.725000000000001</c:v>
                </c:pt>
                <c:pt idx="44">
                  <c:v>58.122</c:v>
                </c:pt>
                <c:pt idx="45">
                  <c:v>57.738999999999997</c:v>
                </c:pt>
                <c:pt idx="46">
                  <c:v>57.57</c:v>
                </c:pt>
                <c:pt idx="47">
                  <c:v>57.625999999999998</c:v>
                </c:pt>
                <c:pt idx="48">
                  <c:v>57.828000000000003</c:v>
                </c:pt>
                <c:pt idx="49">
                  <c:v>58.104999999999997</c:v>
                </c:pt>
                <c:pt idx="50">
                  <c:v>41.496000000000002</c:v>
                </c:pt>
                <c:pt idx="51">
                  <c:v>32.417999999999999</c:v>
                </c:pt>
                <c:pt idx="52">
                  <c:v>76.325999999999993</c:v>
                </c:pt>
                <c:pt idx="53">
                  <c:v>75.27</c:v>
                </c:pt>
                <c:pt idx="54">
                  <c:v>74.320999999999998</c:v>
                </c:pt>
                <c:pt idx="55">
                  <c:v>73.59</c:v>
                </c:pt>
                <c:pt idx="56">
                  <c:v>73.075999999999993</c:v>
                </c:pt>
                <c:pt idx="57">
                  <c:v>72.730999999999995</c:v>
                </c:pt>
                <c:pt idx="58">
                  <c:v>72.554000000000002</c:v>
                </c:pt>
                <c:pt idx="59">
                  <c:v>72.456999999999994</c:v>
                </c:pt>
                <c:pt idx="60">
                  <c:v>72.53</c:v>
                </c:pt>
                <c:pt idx="61">
                  <c:v>72.638999999999996</c:v>
                </c:pt>
                <c:pt idx="62">
                  <c:v>72.796000000000006</c:v>
                </c:pt>
                <c:pt idx="63">
                  <c:v>72.971000000000004</c:v>
                </c:pt>
                <c:pt idx="64">
                  <c:v>73.146000000000001</c:v>
                </c:pt>
                <c:pt idx="65">
                  <c:v>73.373000000000005</c:v>
                </c:pt>
                <c:pt idx="66">
                  <c:v>73.503</c:v>
                </c:pt>
                <c:pt idx="67">
                  <c:v>73.659000000000006</c:v>
                </c:pt>
                <c:pt idx="68">
                  <c:v>73.835999999999999</c:v>
                </c:pt>
                <c:pt idx="69">
                  <c:v>74.007000000000005</c:v>
                </c:pt>
                <c:pt idx="70">
                  <c:v>74.167000000000002</c:v>
                </c:pt>
                <c:pt idx="71">
                  <c:v>74.302999999999997</c:v>
                </c:pt>
                <c:pt idx="72">
                  <c:v>74.509</c:v>
                </c:pt>
                <c:pt idx="73">
                  <c:v>74.637</c:v>
                </c:pt>
                <c:pt idx="74">
                  <c:v>74.801000000000002</c:v>
                </c:pt>
                <c:pt idx="75">
                  <c:v>74.962999999999994</c:v>
                </c:pt>
                <c:pt idx="76">
                  <c:v>75.066000000000003</c:v>
                </c:pt>
                <c:pt idx="77">
                  <c:v>75.153999999999996</c:v>
                </c:pt>
                <c:pt idx="78">
                  <c:v>75.293999999999997</c:v>
                </c:pt>
                <c:pt idx="79">
                  <c:v>75.421000000000006</c:v>
                </c:pt>
                <c:pt idx="80">
                  <c:v>75.510999999999996</c:v>
                </c:pt>
                <c:pt idx="81">
                  <c:v>75.665000000000006</c:v>
                </c:pt>
                <c:pt idx="82">
                  <c:v>75.766999999999996</c:v>
                </c:pt>
                <c:pt idx="83">
                  <c:v>75.828000000000003</c:v>
                </c:pt>
                <c:pt idx="84">
                  <c:v>75.94</c:v>
                </c:pt>
                <c:pt idx="85">
                  <c:v>76.105000000000004</c:v>
                </c:pt>
                <c:pt idx="86">
                  <c:v>76.313000000000002</c:v>
                </c:pt>
                <c:pt idx="87">
                  <c:v>76.427999999999997</c:v>
                </c:pt>
                <c:pt idx="88">
                  <c:v>76.843000000000004</c:v>
                </c:pt>
                <c:pt idx="89">
                  <c:v>76.858999999999995</c:v>
                </c:pt>
                <c:pt idx="90">
                  <c:v>76.966999999999999</c:v>
                </c:pt>
                <c:pt idx="91">
                  <c:v>77.111000000000004</c:v>
                </c:pt>
                <c:pt idx="92">
                  <c:v>77.227999999999994</c:v>
                </c:pt>
                <c:pt idx="93">
                  <c:v>77.411000000000001</c:v>
                </c:pt>
                <c:pt idx="94">
                  <c:v>59.08</c:v>
                </c:pt>
                <c:pt idx="95">
                  <c:v>88.56</c:v>
                </c:pt>
                <c:pt idx="96">
                  <c:v>88.778000000000006</c:v>
                </c:pt>
                <c:pt idx="97">
                  <c:v>86.659000000000006</c:v>
                </c:pt>
                <c:pt idx="98">
                  <c:v>84.69</c:v>
                </c:pt>
                <c:pt idx="99">
                  <c:v>85.256</c:v>
                </c:pt>
                <c:pt idx="100">
                  <c:v>91.402000000000001</c:v>
                </c:pt>
                <c:pt idx="101">
                  <c:v>94.215000000000003</c:v>
                </c:pt>
                <c:pt idx="102">
                  <c:v>95.834999999999994</c:v>
                </c:pt>
                <c:pt idx="103">
                  <c:v>94.435000000000002</c:v>
                </c:pt>
                <c:pt idx="104">
                  <c:v>86.956000000000003</c:v>
                </c:pt>
                <c:pt idx="105">
                  <c:v>84.117999999999995</c:v>
                </c:pt>
                <c:pt idx="106">
                  <c:v>82.855000000000004</c:v>
                </c:pt>
                <c:pt idx="107">
                  <c:v>81.769000000000005</c:v>
                </c:pt>
                <c:pt idx="108">
                  <c:v>80.718000000000004</c:v>
                </c:pt>
                <c:pt idx="109">
                  <c:v>80.281000000000006</c:v>
                </c:pt>
                <c:pt idx="110">
                  <c:v>79.933000000000007</c:v>
                </c:pt>
                <c:pt idx="111">
                  <c:v>79.828000000000003</c:v>
                </c:pt>
                <c:pt idx="112">
                  <c:v>79.582999999999998</c:v>
                </c:pt>
                <c:pt idx="113">
                  <c:v>79.525000000000006</c:v>
                </c:pt>
                <c:pt idx="114">
                  <c:v>79.55</c:v>
                </c:pt>
                <c:pt idx="115">
                  <c:v>79.513000000000005</c:v>
                </c:pt>
                <c:pt idx="116">
                  <c:v>79.509</c:v>
                </c:pt>
                <c:pt idx="117">
                  <c:v>79.611999999999995</c:v>
                </c:pt>
                <c:pt idx="118">
                  <c:v>79.73</c:v>
                </c:pt>
                <c:pt idx="119">
                  <c:v>79.721999999999994</c:v>
                </c:pt>
                <c:pt idx="120">
                  <c:v>79.763000000000005</c:v>
                </c:pt>
                <c:pt idx="121">
                  <c:v>79.903999999999996</c:v>
                </c:pt>
                <c:pt idx="122">
                  <c:v>80.103999999999999</c:v>
                </c:pt>
                <c:pt idx="123">
                  <c:v>80.283000000000001</c:v>
                </c:pt>
                <c:pt idx="124">
                  <c:v>80.387</c:v>
                </c:pt>
                <c:pt idx="125">
                  <c:v>80.387</c:v>
                </c:pt>
                <c:pt idx="126">
                  <c:v>80.427999999999997</c:v>
                </c:pt>
                <c:pt idx="127">
                  <c:v>80.884</c:v>
                </c:pt>
                <c:pt idx="128">
                  <c:v>81.558000000000007</c:v>
                </c:pt>
                <c:pt idx="129">
                  <c:v>82.075999999999993</c:v>
                </c:pt>
                <c:pt idx="130">
                  <c:v>82.484999999999999</c:v>
                </c:pt>
                <c:pt idx="131">
                  <c:v>82.819000000000003</c:v>
                </c:pt>
                <c:pt idx="132">
                  <c:v>82.671999999999997</c:v>
                </c:pt>
                <c:pt idx="133">
                  <c:v>82.665999999999997</c:v>
                </c:pt>
                <c:pt idx="134">
                  <c:v>82.552999999999997</c:v>
                </c:pt>
                <c:pt idx="135">
                  <c:v>82.992000000000004</c:v>
                </c:pt>
                <c:pt idx="136">
                  <c:v>83.278999999999996</c:v>
                </c:pt>
                <c:pt idx="137">
                  <c:v>83.418000000000006</c:v>
                </c:pt>
                <c:pt idx="138">
                  <c:v>83.399000000000001</c:v>
                </c:pt>
                <c:pt idx="139">
                  <c:v>83.6</c:v>
                </c:pt>
                <c:pt idx="140">
                  <c:v>83.652000000000001</c:v>
                </c:pt>
                <c:pt idx="141">
                  <c:v>84.088999999999999</c:v>
                </c:pt>
                <c:pt idx="142">
                  <c:v>84.569000000000003</c:v>
                </c:pt>
                <c:pt idx="143">
                  <c:v>84.616</c:v>
                </c:pt>
                <c:pt idx="144">
                  <c:v>84.713999999999999</c:v>
                </c:pt>
                <c:pt idx="145">
                  <c:v>84.662999999999997</c:v>
                </c:pt>
                <c:pt idx="146">
                  <c:v>84.456999999999994</c:v>
                </c:pt>
                <c:pt idx="147">
                  <c:v>84.991</c:v>
                </c:pt>
                <c:pt idx="148">
                  <c:v>85.372</c:v>
                </c:pt>
                <c:pt idx="149">
                  <c:v>85.49</c:v>
                </c:pt>
                <c:pt idx="150">
                  <c:v>85.551000000000002</c:v>
                </c:pt>
                <c:pt idx="151">
                  <c:v>85.409000000000006</c:v>
                </c:pt>
                <c:pt idx="152">
                  <c:v>85.376999999999995</c:v>
                </c:pt>
                <c:pt idx="153">
                  <c:v>85.456000000000003</c:v>
                </c:pt>
                <c:pt idx="154">
                  <c:v>85.346000000000004</c:v>
                </c:pt>
                <c:pt idx="155">
                  <c:v>85.347999999999999</c:v>
                </c:pt>
                <c:pt idx="156">
                  <c:v>85.412000000000006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'[1]Exp H'!$I$3</c:f>
              <c:strCache>
                <c:ptCount val="1"/>
                <c:pt idx="0">
                  <c:v>Chan 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'[1]Exp H'!$C$4:$C$160</c:f>
              <c:numCache>
                <c:formatCode>General</c:formatCode>
                <c:ptCount val="157"/>
                <c:pt idx="0">
                  <c:v>0</c:v>
                </c:pt>
                <c:pt idx="1">
                  <c:v>0.26666666666666666</c:v>
                </c:pt>
                <c:pt idx="2">
                  <c:v>0.55000000000000004</c:v>
                </c:pt>
                <c:pt idx="3">
                  <c:v>0.83333333333333337</c:v>
                </c:pt>
                <c:pt idx="4">
                  <c:v>1.1000000000000001</c:v>
                </c:pt>
                <c:pt idx="5">
                  <c:v>1.3833333333333333</c:v>
                </c:pt>
                <c:pt idx="6">
                  <c:v>1.6666666666666667</c:v>
                </c:pt>
                <c:pt idx="7">
                  <c:v>1.95</c:v>
                </c:pt>
                <c:pt idx="8">
                  <c:v>2.2166666666666668</c:v>
                </c:pt>
                <c:pt idx="9">
                  <c:v>2.5</c:v>
                </c:pt>
                <c:pt idx="10">
                  <c:v>2.7833333333333332</c:v>
                </c:pt>
                <c:pt idx="11">
                  <c:v>3.05</c:v>
                </c:pt>
                <c:pt idx="12">
                  <c:v>3.3333333333333335</c:v>
                </c:pt>
                <c:pt idx="13">
                  <c:v>3.6166666666666667</c:v>
                </c:pt>
                <c:pt idx="14">
                  <c:v>3.8833333333333333</c:v>
                </c:pt>
                <c:pt idx="15">
                  <c:v>4.166666666666667</c:v>
                </c:pt>
                <c:pt idx="16">
                  <c:v>4.45</c:v>
                </c:pt>
                <c:pt idx="17">
                  <c:v>4.7166666666666668</c:v>
                </c:pt>
                <c:pt idx="18">
                  <c:v>5.0166666666666666</c:v>
                </c:pt>
                <c:pt idx="19">
                  <c:v>5.2833333333333332</c:v>
                </c:pt>
                <c:pt idx="20">
                  <c:v>5.5666666666666664</c:v>
                </c:pt>
                <c:pt idx="21">
                  <c:v>5.85</c:v>
                </c:pt>
                <c:pt idx="22">
                  <c:v>6.1333333333333337</c:v>
                </c:pt>
                <c:pt idx="23">
                  <c:v>6.4</c:v>
                </c:pt>
                <c:pt idx="24">
                  <c:v>6.6833333333333336</c:v>
                </c:pt>
                <c:pt idx="25">
                  <c:v>6.9666666666666668</c:v>
                </c:pt>
                <c:pt idx="26">
                  <c:v>7.25</c:v>
                </c:pt>
                <c:pt idx="27">
                  <c:v>7.5166666666666666</c:v>
                </c:pt>
                <c:pt idx="28">
                  <c:v>7.8</c:v>
                </c:pt>
                <c:pt idx="29">
                  <c:v>8.0666666666666664</c:v>
                </c:pt>
                <c:pt idx="30">
                  <c:v>8.35</c:v>
                </c:pt>
                <c:pt idx="31">
                  <c:v>8.6333333333333329</c:v>
                </c:pt>
                <c:pt idx="32">
                  <c:v>8.9</c:v>
                </c:pt>
                <c:pt idx="33">
                  <c:v>9.1833333333333336</c:v>
                </c:pt>
                <c:pt idx="34">
                  <c:v>9.4666666666666668</c:v>
                </c:pt>
                <c:pt idx="35">
                  <c:v>9.7333333333333325</c:v>
                </c:pt>
                <c:pt idx="36">
                  <c:v>10.016666666666667</c:v>
                </c:pt>
                <c:pt idx="37">
                  <c:v>10.283333333333333</c:v>
                </c:pt>
                <c:pt idx="38">
                  <c:v>10.566666666666666</c:v>
                </c:pt>
                <c:pt idx="39">
                  <c:v>10.85</c:v>
                </c:pt>
                <c:pt idx="40">
                  <c:v>11.116666666666667</c:v>
                </c:pt>
                <c:pt idx="41">
                  <c:v>11.4</c:v>
                </c:pt>
                <c:pt idx="42">
                  <c:v>11.683333333333334</c:v>
                </c:pt>
                <c:pt idx="43">
                  <c:v>11.966666666666667</c:v>
                </c:pt>
                <c:pt idx="44">
                  <c:v>12.25</c:v>
                </c:pt>
                <c:pt idx="45">
                  <c:v>12.516666666666667</c:v>
                </c:pt>
                <c:pt idx="46">
                  <c:v>12.8</c:v>
                </c:pt>
                <c:pt idx="47">
                  <c:v>13.066666666666666</c:v>
                </c:pt>
                <c:pt idx="48">
                  <c:v>13.35</c:v>
                </c:pt>
                <c:pt idx="49">
                  <c:v>13.616666666666667</c:v>
                </c:pt>
                <c:pt idx="50">
                  <c:v>13.9</c:v>
                </c:pt>
                <c:pt idx="51">
                  <c:v>14.166666666666666</c:v>
                </c:pt>
                <c:pt idx="52">
                  <c:v>14.45</c:v>
                </c:pt>
                <c:pt idx="53">
                  <c:v>14.716666666666667</c:v>
                </c:pt>
                <c:pt idx="54">
                  <c:v>15</c:v>
                </c:pt>
                <c:pt idx="55">
                  <c:v>15.283333333333333</c:v>
                </c:pt>
                <c:pt idx="56">
                  <c:v>15.566666666666666</c:v>
                </c:pt>
                <c:pt idx="57">
                  <c:v>15.85</c:v>
                </c:pt>
                <c:pt idx="58">
                  <c:v>16.133333333333333</c:v>
                </c:pt>
                <c:pt idx="59">
                  <c:v>16.399999999999999</c:v>
                </c:pt>
                <c:pt idx="60">
                  <c:v>16.683333333333334</c:v>
                </c:pt>
                <c:pt idx="61">
                  <c:v>16.95</c:v>
                </c:pt>
                <c:pt idx="62">
                  <c:v>17.233333333333334</c:v>
                </c:pt>
                <c:pt idx="63">
                  <c:v>17.516666666666666</c:v>
                </c:pt>
                <c:pt idx="64">
                  <c:v>17.8</c:v>
                </c:pt>
                <c:pt idx="65">
                  <c:v>18.066666666666666</c:v>
                </c:pt>
                <c:pt idx="66">
                  <c:v>18.350000000000001</c:v>
                </c:pt>
                <c:pt idx="67">
                  <c:v>18.633333333333333</c:v>
                </c:pt>
                <c:pt idx="68">
                  <c:v>18.916666666666668</c:v>
                </c:pt>
                <c:pt idx="69">
                  <c:v>19.183333333333334</c:v>
                </c:pt>
                <c:pt idx="70">
                  <c:v>19.45</c:v>
                </c:pt>
                <c:pt idx="71">
                  <c:v>19.733333333333334</c:v>
                </c:pt>
                <c:pt idx="72">
                  <c:v>20</c:v>
                </c:pt>
                <c:pt idx="73">
                  <c:v>20.283333333333335</c:v>
                </c:pt>
                <c:pt idx="74">
                  <c:v>20.55</c:v>
                </c:pt>
                <c:pt idx="75">
                  <c:v>20.816666666666666</c:v>
                </c:pt>
                <c:pt idx="76">
                  <c:v>21.1</c:v>
                </c:pt>
                <c:pt idx="77">
                  <c:v>21.366666666666667</c:v>
                </c:pt>
                <c:pt idx="78">
                  <c:v>21.65</c:v>
                </c:pt>
                <c:pt idx="79">
                  <c:v>21.933333333333334</c:v>
                </c:pt>
                <c:pt idx="80">
                  <c:v>22.2</c:v>
                </c:pt>
                <c:pt idx="81">
                  <c:v>22.483333333333334</c:v>
                </c:pt>
                <c:pt idx="82">
                  <c:v>22.766666666666666</c:v>
                </c:pt>
                <c:pt idx="83">
                  <c:v>23.05</c:v>
                </c:pt>
                <c:pt idx="84">
                  <c:v>23.333333333333332</c:v>
                </c:pt>
                <c:pt idx="85">
                  <c:v>23.6</c:v>
                </c:pt>
                <c:pt idx="86">
                  <c:v>23.866666666666667</c:v>
                </c:pt>
                <c:pt idx="87">
                  <c:v>24.15</c:v>
                </c:pt>
                <c:pt idx="88">
                  <c:v>24.416666666666668</c:v>
                </c:pt>
                <c:pt idx="89">
                  <c:v>24.683333333333334</c:v>
                </c:pt>
                <c:pt idx="90">
                  <c:v>24.966666666666665</c:v>
                </c:pt>
                <c:pt idx="91">
                  <c:v>25.25</c:v>
                </c:pt>
                <c:pt idx="92">
                  <c:v>25.516666666666666</c:v>
                </c:pt>
                <c:pt idx="93">
                  <c:v>25.8</c:v>
                </c:pt>
                <c:pt idx="94">
                  <c:v>26.066666666666666</c:v>
                </c:pt>
                <c:pt idx="95">
                  <c:v>26.35</c:v>
                </c:pt>
                <c:pt idx="96">
                  <c:v>26.633333333333333</c:v>
                </c:pt>
                <c:pt idx="97">
                  <c:v>26.916666666666668</c:v>
                </c:pt>
                <c:pt idx="98">
                  <c:v>27.183333333333334</c:v>
                </c:pt>
                <c:pt idx="99">
                  <c:v>27.466666666666665</c:v>
                </c:pt>
                <c:pt idx="100">
                  <c:v>27.733333333333334</c:v>
                </c:pt>
                <c:pt idx="101">
                  <c:v>28.016666666666666</c:v>
                </c:pt>
                <c:pt idx="102">
                  <c:v>28.283333333333335</c:v>
                </c:pt>
                <c:pt idx="103">
                  <c:v>28.566666666666666</c:v>
                </c:pt>
                <c:pt idx="104">
                  <c:v>28.85</c:v>
                </c:pt>
                <c:pt idx="105">
                  <c:v>29.133333333333333</c:v>
                </c:pt>
                <c:pt idx="106">
                  <c:v>29.433333333333334</c:v>
                </c:pt>
                <c:pt idx="107">
                  <c:v>29.7</c:v>
                </c:pt>
                <c:pt idx="108">
                  <c:v>29.983333333333334</c:v>
                </c:pt>
                <c:pt idx="109">
                  <c:v>30.266666666666666</c:v>
                </c:pt>
                <c:pt idx="110">
                  <c:v>30.55</c:v>
                </c:pt>
                <c:pt idx="111">
                  <c:v>30.833333333333332</c:v>
                </c:pt>
                <c:pt idx="112">
                  <c:v>31.1</c:v>
                </c:pt>
                <c:pt idx="113">
                  <c:v>31.383333333333333</c:v>
                </c:pt>
                <c:pt idx="114">
                  <c:v>31.65</c:v>
                </c:pt>
                <c:pt idx="115">
                  <c:v>31.933333333333334</c:v>
                </c:pt>
                <c:pt idx="116">
                  <c:v>32.200000000000003</c:v>
                </c:pt>
                <c:pt idx="117">
                  <c:v>32.483333333333334</c:v>
                </c:pt>
                <c:pt idx="118">
                  <c:v>32.75</c:v>
                </c:pt>
                <c:pt idx="119">
                  <c:v>33.016666666666666</c:v>
                </c:pt>
                <c:pt idx="120">
                  <c:v>33.299999999999997</c:v>
                </c:pt>
                <c:pt idx="121">
                  <c:v>33.583333333333336</c:v>
                </c:pt>
                <c:pt idx="122">
                  <c:v>33.866666666666667</c:v>
                </c:pt>
                <c:pt idx="123">
                  <c:v>34.15</c:v>
                </c:pt>
                <c:pt idx="124">
                  <c:v>34.43333333333333</c:v>
                </c:pt>
                <c:pt idx="125">
                  <c:v>34.700000000000003</c:v>
                </c:pt>
                <c:pt idx="126">
                  <c:v>34.983333333333334</c:v>
                </c:pt>
                <c:pt idx="127">
                  <c:v>35.266666666666666</c:v>
                </c:pt>
                <c:pt idx="128">
                  <c:v>35.533333333333331</c:v>
                </c:pt>
                <c:pt idx="129">
                  <c:v>35.81666666666667</c:v>
                </c:pt>
                <c:pt idx="130">
                  <c:v>36.1</c:v>
                </c:pt>
                <c:pt idx="131">
                  <c:v>36.383333333333333</c:v>
                </c:pt>
                <c:pt idx="132">
                  <c:v>36.666666666666664</c:v>
                </c:pt>
                <c:pt idx="133">
                  <c:v>36.93333333333333</c:v>
                </c:pt>
                <c:pt idx="134">
                  <c:v>37.233333333333334</c:v>
                </c:pt>
                <c:pt idx="135">
                  <c:v>37.5</c:v>
                </c:pt>
                <c:pt idx="136">
                  <c:v>37.783333333333331</c:v>
                </c:pt>
                <c:pt idx="137">
                  <c:v>38.06666666666667</c:v>
                </c:pt>
                <c:pt idx="138">
                  <c:v>38.35</c:v>
                </c:pt>
                <c:pt idx="139">
                  <c:v>38.616666666666667</c:v>
                </c:pt>
                <c:pt idx="140">
                  <c:v>38.9</c:v>
                </c:pt>
                <c:pt idx="141">
                  <c:v>39.18333333333333</c:v>
                </c:pt>
                <c:pt idx="142">
                  <c:v>39.450000000000003</c:v>
                </c:pt>
                <c:pt idx="143">
                  <c:v>39.733333333333334</c:v>
                </c:pt>
                <c:pt idx="144">
                  <c:v>40.016666666666666</c:v>
                </c:pt>
                <c:pt idx="145">
                  <c:v>40.299999999999997</c:v>
                </c:pt>
                <c:pt idx="146">
                  <c:v>40.583333333333336</c:v>
                </c:pt>
                <c:pt idx="147">
                  <c:v>40.85</c:v>
                </c:pt>
                <c:pt idx="148">
                  <c:v>41.133333333333333</c:v>
                </c:pt>
                <c:pt idx="149">
                  <c:v>41.416666666666664</c:v>
                </c:pt>
                <c:pt idx="150">
                  <c:v>41.68333333333333</c:v>
                </c:pt>
                <c:pt idx="151">
                  <c:v>41.966666666666669</c:v>
                </c:pt>
                <c:pt idx="152">
                  <c:v>42.25</c:v>
                </c:pt>
                <c:pt idx="153">
                  <c:v>42.533333333333331</c:v>
                </c:pt>
                <c:pt idx="154">
                  <c:v>42.81666666666667</c:v>
                </c:pt>
                <c:pt idx="155">
                  <c:v>43.1</c:v>
                </c:pt>
                <c:pt idx="156">
                  <c:v>43.383333333333333</c:v>
                </c:pt>
              </c:numCache>
            </c:numRef>
          </c:xVal>
          <c:yVal>
            <c:numRef>
              <c:f>'[1]Exp H'!$I$4:$I$160</c:f>
              <c:numCache>
                <c:formatCode>General</c:formatCode>
                <c:ptCount val="157"/>
                <c:pt idx="0">
                  <c:v>70.95</c:v>
                </c:pt>
                <c:pt idx="1">
                  <c:v>68.962999999999994</c:v>
                </c:pt>
                <c:pt idx="2">
                  <c:v>67.611999999999995</c:v>
                </c:pt>
                <c:pt idx="3">
                  <c:v>67.914000000000001</c:v>
                </c:pt>
                <c:pt idx="4">
                  <c:v>71.218000000000004</c:v>
                </c:pt>
                <c:pt idx="5">
                  <c:v>75.415999999999997</c:v>
                </c:pt>
                <c:pt idx="6">
                  <c:v>79.896000000000001</c:v>
                </c:pt>
                <c:pt idx="7">
                  <c:v>85.840999999999994</c:v>
                </c:pt>
                <c:pt idx="8">
                  <c:v>93.478999999999999</c:v>
                </c:pt>
                <c:pt idx="9">
                  <c:v>100.98399999999999</c:v>
                </c:pt>
                <c:pt idx="10">
                  <c:v>109.11799999999999</c:v>
                </c:pt>
                <c:pt idx="11">
                  <c:v>118.405</c:v>
                </c:pt>
                <c:pt idx="12">
                  <c:v>127.093</c:v>
                </c:pt>
                <c:pt idx="13">
                  <c:v>135.28800000000001</c:v>
                </c:pt>
                <c:pt idx="14">
                  <c:v>143.22200000000001</c:v>
                </c:pt>
                <c:pt idx="15">
                  <c:v>149.88</c:v>
                </c:pt>
                <c:pt idx="16">
                  <c:v>154.88900000000001</c:v>
                </c:pt>
                <c:pt idx="17">
                  <c:v>157.64400000000001</c:v>
                </c:pt>
                <c:pt idx="18">
                  <c:v>161.751</c:v>
                </c:pt>
                <c:pt idx="19">
                  <c:v>169.12100000000001</c:v>
                </c:pt>
                <c:pt idx="20">
                  <c:v>171.89599999999999</c:v>
                </c:pt>
                <c:pt idx="21">
                  <c:v>173.45400000000001</c:v>
                </c:pt>
                <c:pt idx="22">
                  <c:v>173.279</c:v>
                </c:pt>
                <c:pt idx="23">
                  <c:v>171.23400000000001</c:v>
                </c:pt>
                <c:pt idx="24">
                  <c:v>169.523</c:v>
                </c:pt>
                <c:pt idx="25">
                  <c:v>167.584</c:v>
                </c:pt>
                <c:pt idx="26">
                  <c:v>165.65700000000001</c:v>
                </c:pt>
                <c:pt idx="27">
                  <c:v>164.87</c:v>
                </c:pt>
                <c:pt idx="28">
                  <c:v>161.90899999999999</c:v>
                </c:pt>
                <c:pt idx="29">
                  <c:v>158.99299999999999</c:v>
                </c:pt>
                <c:pt idx="30">
                  <c:v>155.30000000000001</c:v>
                </c:pt>
                <c:pt idx="31">
                  <c:v>153.209</c:v>
                </c:pt>
                <c:pt idx="32">
                  <c:v>150.149</c:v>
                </c:pt>
                <c:pt idx="33">
                  <c:v>147.91200000000001</c:v>
                </c:pt>
                <c:pt idx="34">
                  <c:v>145.97499999999999</c:v>
                </c:pt>
                <c:pt idx="35">
                  <c:v>144.114</c:v>
                </c:pt>
                <c:pt idx="36">
                  <c:v>121.879</c:v>
                </c:pt>
                <c:pt idx="37">
                  <c:v>118.50700000000001</c:v>
                </c:pt>
                <c:pt idx="38">
                  <c:v>117.377</c:v>
                </c:pt>
                <c:pt idx="39">
                  <c:v>118.08</c:v>
                </c:pt>
                <c:pt idx="40">
                  <c:v>118.809</c:v>
                </c:pt>
                <c:pt idx="41">
                  <c:v>119.48</c:v>
                </c:pt>
                <c:pt idx="42">
                  <c:v>119.297</c:v>
                </c:pt>
                <c:pt idx="43">
                  <c:v>118.15900000000001</c:v>
                </c:pt>
                <c:pt idx="44">
                  <c:v>117.371</c:v>
                </c:pt>
                <c:pt idx="45">
                  <c:v>116.55500000000001</c:v>
                </c:pt>
                <c:pt idx="46">
                  <c:v>116.363</c:v>
                </c:pt>
                <c:pt idx="47">
                  <c:v>116.86799999999999</c:v>
                </c:pt>
                <c:pt idx="48">
                  <c:v>117.60899999999999</c:v>
                </c:pt>
                <c:pt idx="49">
                  <c:v>118.87</c:v>
                </c:pt>
                <c:pt idx="50">
                  <c:v>120.215</c:v>
                </c:pt>
                <c:pt idx="51">
                  <c:v>112.613</c:v>
                </c:pt>
                <c:pt idx="52">
                  <c:v>106.803</c:v>
                </c:pt>
                <c:pt idx="53">
                  <c:v>104.77800000000001</c:v>
                </c:pt>
                <c:pt idx="54">
                  <c:v>104.348</c:v>
                </c:pt>
                <c:pt idx="55">
                  <c:v>104.739</c:v>
                </c:pt>
                <c:pt idx="56">
                  <c:v>105.286</c:v>
                </c:pt>
                <c:pt idx="57">
                  <c:v>105.672</c:v>
                </c:pt>
                <c:pt idx="58">
                  <c:v>106.31100000000001</c:v>
                </c:pt>
                <c:pt idx="59">
                  <c:v>107.276</c:v>
                </c:pt>
                <c:pt idx="60">
                  <c:v>108.544</c:v>
                </c:pt>
                <c:pt idx="61">
                  <c:v>109.872</c:v>
                </c:pt>
                <c:pt idx="62">
                  <c:v>111.414</c:v>
                </c:pt>
                <c:pt idx="63">
                  <c:v>112.377</c:v>
                </c:pt>
                <c:pt idx="64">
                  <c:v>113.619</c:v>
                </c:pt>
                <c:pt idx="65">
                  <c:v>115.303</c:v>
                </c:pt>
                <c:pt idx="66">
                  <c:v>116.452</c:v>
                </c:pt>
                <c:pt idx="67">
                  <c:v>117.90600000000001</c:v>
                </c:pt>
                <c:pt idx="68">
                  <c:v>119.45699999999999</c:v>
                </c:pt>
                <c:pt idx="69">
                  <c:v>119.92</c:v>
                </c:pt>
                <c:pt idx="70">
                  <c:v>120.783</c:v>
                </c:pt>
                <c:pt idx="71">
                  <c:v>121.408</c:v>
                </c:pt>
                <c:pt idx="72">
                  <c:v>122.652</c:v>
                </c:pt>
                <c:pt idx="73">
                  <c:v>124.733</c:v>
                </c:pt>
                <c:pt idx="74">
                  <c:v>126.102</c:v>
                </c:pt>
                <c:pt idx="75">
                  <c:v>126.922</c:v>
                </c:pt>
                <c:pt idx="76">
                  <c:v>128.05500000000001</c:v>
                </c:pt>
                <c:pt idx="77">
                  <c:v>129.00299999999999</c:v>
                </c:pt>
                <c:pt idx="78">
                  <c:v>130.04599999999999</c:v>
                </c:pt>
                <c:pt idx="79">
                  <c:v>131.27099999999999</c:v>
                </c:pt>
                <c:pt idx="80">
                  <c:v>133.24600000000001</c:v>
                </c:pt>
                <c:pt idx="81">
                  <c:v>135.13200000000001</c:v>
                </c:pt>
                <c:pt idx="82">
                  <c:v>136.262</c:v>
                </c:pt>
                <c:pt idx="83">
                  <c:v>137.773</c:v>
                </c:pt>
                <c:pt idx="84">
                  <c:v>139.25299999999999</c:v>
                </c:pt>
                <c:pt idx="85">
                  <c:v>139.845</c:v>
                </c:pt>
                <c:pt idx="86">
                  <c:v>139.536</c:v>
                </c:pt>
                <c:pt idx="87">
                  <c:v>139.99100000000001</c:v>
                </c:pt>
                <c:pt idx="88">
                  <c:v>140.17599999999999</c:v>
                </c:pt>
                <c:pt idx="89">
                  <c:v>141.029</c:v>
                </c:pt>
                <c:pt idx="90">
                  <c:v>141.90100000000001</c:v>
                </c:pt>
                <c:pt idx="91">
                  <c:v>142.126</c:v>
                </c:pt>
                <c:pt idx="92">
                  <c:v>142.53</c:v>
                </c:pt>
                <c:pt idx="93">
                  <c:v>142.48599999999999</c:v>
                </c:pt>
                <c:pt idx="94">
                  <c:v>143.108</c:v>
                </c:pt>
                <c:pt idx="95">
                  <c:v>143.94800000000001</c:v>
                </c:pt>
                <c:pt idx="96">
                  <c:v>143.71</c:v>
                </c:pt>
                <c:pt idx="97">
                  <c:v>144.45099999999999</c:v>
                </c:pt>
                <c:pt idx="98">
                  <c:v>144.88399999999999</c:v>
                </c:pt>
                <c:pt idx="99">
                  <c:v>145.51</c:v>
                </c:pt>
                <c:pt idx="100">
                  <c:v>144.79599999999999</c:v>
                </c:pt>
                <c:pt idx="101">
                  <c:v>143.97900000000001</c:v>
                </c:pt>
                <c:pt idx="102">
                  <c:v>142.804</c:v>
                </c:pt>
                <c:pt idx="103">
                  <c:v>141.994</c:v>
                </c:pt>
                <c:pt idx="104">
                  <c:v>141.39500000000001</c:v>
                </c:pt>
                <c:pt idx="105">
                  <c:v>141.149</c:v>
                </c:pt>
                <c:pt idx="106">
                  <c:v>141.155</c:v>
                </c:pt>
                <c:pt idx="107">
                  <c:v>140.852</c:v>
                </c:pt>
                <c:pt idx="108">
                  <c:v>140.958</c:v>
                </c:pt>
                <c:pt idx="109">
                  <c:v>140.458</c:v>
                </c:pt>
                <c:pt idx="110">
                  <c:v>139.46199999999999</c:v>
                </c:pt>
                <c:pt idx="111">
                  <c:v>139.37</c:v>
                </c:pt>
                <c:pt idx="112">
                  <c:v>137.78399999999999</c:v>
                </c:pt>
                <c:pt idx="113">
                  <c:v>137.28899999999999</c:v>
                </c:pt>
                <c:pt idx="114">
                  <c:v>137.33500000000001</c:v>
                </c:pt>
                <c:pt idx="115">
                  <c:v>136.875</c:v>
                </c:pt>
                <c:pt idx="116">
                  <c:v>136.666</c:v>
                </c:pt>
                <c:pt idx="117">
                  <c:v>136.81200000000001</c:v>
                </c:pt>
                <c:pt idx="118">
                  <c:v>137.02099999999999</c:v>
                </c:pt>
                <c:pt idx="119">
                  <c:v>137.19999999999999</c:v>
                </c:pt>
                <c:pt idx="120">
                  <c:v>137.24100000000001</c:v>
                </c:pt>
                <c:pt idx="121">
                  <c:v>137.23599999999999</c:v>
                </c:pt>
                <c:pt idx="122">
                  <c:v>138.24</c:v>
                </c:pt>
                <c:pt idx="123">
                  <c:v>139.489</c:v>
                </c:pt>
                <c:pt idx="124">
                  <c:v>141.256</c:v>
                </c:pt>
                <c:pt idx="125">
                  <c:v>142.547</c:v>
                </c:pt>
                <c:pt idx="126">
                  <c:v>143.42400000000001</c:v>
                </c:pt>
                <c:pt idx="127">
                  <c:v>144.72900000000001</c:v>
                </c:pt>
                <c:pt idx="128">
                  <c:v>145.774</c:v>
                </c:pt>
                <c:pt idx="129">
                  <c:v>145.565</c:v>
                </c:pt>
                <c:pt idx="130">
                  <c:v>145.14699999999999</c:v>
                </c:pt>
                <c:pt idx="131">
                  <c:v>145.41499999999999</c:v>
                </c:pt>
                <c:pt idx="132">
                  <c:v>145.05500000000001</c:v>
                </c:pt>
                <c:pt idx="133">
                  <c:v>144.90299999999999</c:v>
                </c:pt>
                <c:pt idx="134">
                  <c:v>145.255</c:v>
                </c:pt>
                <c:pt idx="135">
                  <c:v>145.27199999999999</c:v>
                </c:pt>
                <c:pt idx="136">
                  <c:v>146.102</c:v>
                </c:pt>
                <c:pt idx="137">
                  <c:v>145.65899999999999</c:v>
                </c:pt>
                <c:pt idx="138">
                  <c:v>145.096</c:v>
                </c:pt>
                <c:pt idx="139">
                  <c:v>144.57400000000001</c:v>
                </c:pt>
                <c:pt idx="140">
                  <c:v>144.393</c:v>
                </c:pt>
                <c:pt idx="141">
                  <c:v>144.90799999999999</c:v>
                </c:pt>
                <c:pt idx="142">
                  <c:v>144.154</c:v>
                </c:pt>
                <c:pt idx="143">
                  <c:v>144.46700000000001</c:v>
                </c:pt>
                <c:pt idx="144">
                  <c:v>145.86500000000001</c:v>
                </c:pt>
                <c:pt idx="145">
                  <c:v>146.66800000000001</c:v>
                </c:pt>
                <c:pt idx="146">
                  <c:v>146.61600000000001</c:v>
                </c:pt>
                <c:pt idx="147">
                  <c:v>147.33199999999999</c:v>
                </c:pt>
                <c:pt idx="148">
                  <c:v>147.75200000000001</c:v>
                </c:pt>
                <c:pt idx="149">
                  <c:v>148.85400000000001</c:v>
                </c:pt>
                <c:pt idx="150">
                  <c:v>148.56700000000001</c:v>
                </c:pt>
                <c:pt idx="151">
                  <c:v>148.09</c:v>
                </c:pt>
                <c:pt idx="152">
                  <c:v>148.60499999999999</c:v>
                </c:pt>
                <c:pt idx="153">
                  <c:v>148.62799999999999</c:v>
                </c:pt>
                <c:pt idx="154">
                  <c:v>148.84200000000001</c:v>
                </c:pt>
                <c:pt idx="155">
                  <c:v>148.786</c:v>
                </c:pt>
                <c:pt idx="156">
                  <c:v>149.24199999999999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93824"/>
        <c:axId val="124671104"/>
      </c:scatterChart>
      <c:valAx>
        <c:axId val="12489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NL"/>
                  <a:t>Time [min.]</a:t>
                </a:r>
              </a:p>
            </c:rich>
          </c:tx>
          <c:layout>
            <c:manualLayout>
              <c:xMode val="edge"/>
              <c:yMode val="edge"/>
              <c:x val="0.38848966353050007"/>
              <c:y val="0.89849706526178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24671104"/>
        <c:crosses val="autoZero"/>
        <c:crossBetween val="midCat"/>
      </c:valAx>
      <c:valAx>
        <c:axId val="124671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NL"/>
                  <a:t>Temp [C]</a:t>
                </a:r>
              </a:p>
            </c:rich>
          </c:tx>
          <c:layout>
            <c:manualLayout>
              <c:xMode val="edge"/>
              <c:yMode val="edge"/>
              <c:x val="1.9184674742246915E-2"/>
              <c:y val="0.394737204403713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248938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77228151730356"/>
          <c:y val="0.31578976352297083"/>
          <c:w val="0.14268601839546144"/>
          <c:h val="0.362782287856746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9.8010936132983381E-2"/>
                  <c:y val="-9.733887430737824E-3"/>
                </c:manualLayout>
              </c:layout>
              <c:numFmt formatCode="General" sourceLinked="0"/>
            </c:trendlineLbl>
          </c:trendline>
          <c:xVal>
            <c:numRef>
              <c:f>'time-temp-dose'!$B$57:$B$60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35</c:v>
                </c:pt>
              </c:numCache>
            </c:numRef>
          </c:xVal>
          <c:yVal>
            <c:numRef>
              <c:f>'time-temp-dose'!$C$57:$C$60</c:f>
              <c:numCache>
                <c:formatCode>General</c:formatCode>
                <c:ptCount val="4"/>
                <c:pt idx="1">
                  <c:v>62.5</c:v>
                </c:pt>
                <c:pt idx="2">
                  <c:v>77.5</c:v>
                </c:pt>
                <c:pt idx="3">
                  <c:v>82.5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35008"/>
        <c:axId val="126645376"/>
      </c:scatterChart>
      <c:valAx>
        <c:axId val="12663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minutes/pound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645376"/>
        <c:crosses val="autoZero"/>
        <c:crossBetween val="midCat"/>
      </c:valAx>
      <c:valAx>
        <c:axId val="126645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(°C)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635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3.emf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6" Type="http://schemas.openxmlformats.org/officeDocument/2006/relationships/image" Target="../media/image8.emf"/><Relationship Id="rId5" Type="http://schemas.openxmlformats.org/officeDocument/2006/relationships/image" Target="../media/image7.emf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16</xdr:col>
      <xdr:colOff>333375</xdr:colOff>
      <xdr:row>26</xdr:row>
      <xdr:rowOff>108383</xdr:rowOff>
    </xdr:to>
    <xdr:grpSp>
      <xdr:nvGrpSpPr>
        <xdr:cNvPr id="2" name="Groep 1027"/>
        <xdr:cNvGrpSpPr/>
      </xdr:nvGrpSpPr>
      <xdr:grpSpPr>
        <a:xfrm>
          <a:off x="5057775" y="0"/>
          <a:ext cx="4600575" cy="4318433"/>
          <a:chOff x="4829458" y="3281338"/>
          <a:chExt cx="3650639" cy="3508808"/>
        </a:xfrm>
      </xdr:grpSpPr>
      <xdr:grpSp>
        <xdr:nvGrpSpPr>
          <xdr:cNvPr id="3" name="Groep 22"/>
          <xdr:cNvGrpSpPr/>
        </xdr:nvGrpSpPr>
        <xdr:grpSpPr>
          <a:xfrm>
            <a:off x="4829458" y="3281338"/>
            <a:ext cx="3650639" cy="3294243"/>
            <a:chOff x="4829458" y="3281338"/>
            <a:chExt cx="3650639" cy="3294243"/>
          </a:xfrm>
        </xdr:grpSpPr>
        <xdr:grpSp>
          <xdr:nvGrpSpPr>
            <xdr:cNvPr id="5" name="Group 4"/>
            <xdr:cNvGrpSpPr/>
          </xdr:nvGrpSpPr>
          <xdr:grpSpPr>
            <a:xfrm>
              <a:off x="4829458" y="3353347"/>
              <a:ext cx="2622851" cy="3222234"/>
              <a:chOff x="4845671" y="3401126"/>
              <a:chExt cx="2275162" cy="2785885"/>
            </a:xfrm>
          </xdr:grpSpPr>
          <xdr:pic>
            <xdr:nvPicPr>
              <xdr:cNvPr id="7" name="Picture 6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4951707" y="4099126"/>
                <a:ext cx="2169126" cy="2087885"/>
              </a:xfrm>
              <a:prstGeom prst="rect">
                <a:avLst/>
              </a:prstGeom>
              <a:noFill/>
              <a:ln w="3175">
                <a:solidFill>
                  <a:srgbClr val="FF0000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chemeClr val="accent1"/>
                    </a:solidFill>
                  </a14:hiddenFill>
                </a:ext>
              </a:extLst>
            </xdr:spPr>
          </xdr:pic>
          <xdr:sp macro="" textlink="">
            <xdr:nvSpPr>
              <xdr:cNvPr id="8" name="TextBox 12"/>
              <xdr:cNvSpPr txBox="1"/>
            </xdr:nvSpPr>
            <xdr:spPr>
              <a:xfrm>
                <a:off x="4845671" y="3401126"/>
                <a:ext cx="2225089" cy="71846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wrap="square" rtlCol="0">
                <a:spAutoFit/>
              </a:bodyPr>
              <a:lstStyle>
                <a:defPPr>
                  <a:defRPr lang="nl-NL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Verdana" pitchFamily="34" charset="0"/>
                    <a:ea typeface="+mn-ea"/>
                    <a:cs typeface="Arial" charset="0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Verdana" pitchFamily="34" charset="0"/>
                    <a:ea typeface="+mn-ea"/>
                    <a:cs typeface="Arial" charset="0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Verdana" pitchFamily="34" charset="0"/>
                    <a:ea typeface="+mn-ea"/>
                    <a:cs typeface="Arial" charset="0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Verdana" pitchFamily="34" charset="0"/>
                    <a:ea typeface="+mn-ea"/>
                    <a:cs typeface="Arial" charset="0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tx1"/>
                    </a:solidFill>
                    <a:latin typeface="Verdana" pitchFamily="34" charset="0"/>
                    <a:ea typeface="+mn-ea"/>
                    <a:cs typeface="Arial" charset="0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Verdana" pitchFamily="34" charset="0"/>
                    <a:ea typeface="+mn-ea"/>
                    <a:cs typeface="Arial" charset="0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Verdana" pitchFamily="34" charset="0"/>
                    <a:ea typeface="+mn-ea"/>
                    <a:cs typeface="Arial" charset="0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Verdana" pitchFamily="34" charset="0"/>
                    <a:ea typeface="+mn-ea"/>
                    <a:cs typeface="Arial" charset="0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tx1"/>
                    </a:solidFill>
                    <a:latin typeface="Verdana" pitchFamily="34" charset="0"/>
                    <a:ea typeface="+mn-ea"/>
                    <a:cs typeface="Arial" charset="0"/>
                  </a:defRPr>
                </a:lvl9pPr>
              </a:lstStyle>
              <a:p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Randazzo, 2011,test of 500 larvae,</a:t>
                </a:r>
              </a:p>
              <a:p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strain ISS BBSC 01, morphological</a:t>
                </a:r>
              </a:p>
              <a:p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evalution and confirmation by</a:t>
                </a:r>
              </a:p>
              <a:p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viability (Methylene Blue) stain</a:t>
                </a:r>
                <a:endParaRPr lang="nl-NL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</xdr:grpSp>
        <xdr:cxnSp macro="">
          <xdr:nvCxnSpPr>
            <xdr:cNvPr id="6" name="Straight Connector 5"/>
            <xdr:cNvCxnSpPr/>
          </xdr:nvCxnSpPr>
          <xdr:spPr>
            <a:xfrm flipH="1">
              <a:off x="7452316" y="3281338"/>
              <a:ext cx="1027781" cy="866510"/>
            </a:xfrm>
            <a:prstGeom prst="line">
              <a:avLst/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Tekstvak 1025"/>
          <xdr:cNvSpPr txBox="1"/>
        </xdr:nvSpPr>
        <xdr:spPr>
          <a:xfrm>
            <a:off x="5593105" y="6536230"/>
            <a:ext cx="1704313" cy="25391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nl-NL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Verdana" pitchFamily="34" charset="0"/>
                <a:ea typeface="+mn-ea"/>
                <a:cs typeface="Arial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Verdana" pitchFamily="34" charset="0"/>
                <a:ea typeface="+mn-ea"/>
                <a:cs typeface="Arial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Verdana" pitchFamily="34" charset="0"/>
                <a:ea typeface="+mn-ea"/>
                <a:cs typeface="Arial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Verdana" pitchFamily="34" charset="0"/>
                <a:ea typeface="+mn-ea"/>
                <a:cs typeface="Arial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Verdana" pitchFamily="34" charset="0"/>
                <a:ea typeface="+mn-ea"/>
                <a:cs typeface="Arial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Verdana" pitchFamily="34" charset="0"/>
                <a:ea typeface="+mn-ea"/>
                <a:cs typeface="Arial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Verdana" pitchFamily="34" charset="0"/>
                <a:ea typeface="+mn-ea"/>
                <a:cs typeface="Arial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Verdana" pitchFamily="34" charset="0"/>
                <a:ea typeface="+mn-ea"/>
                <a:cs typeface="Arial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Verdana" pitchFamily="34" charset="0"/>
                <a:ea typeface="+mn-ea"/>
                <a:cs typeface="Arial" charset="0"/>
              </a:defRPr>
            </a:lvl9pPr>
          </a:lstStyle>
          <a:p>
            <a:r>
              <a:rPr lang="nl-NL" sz="1050"/>
              <a:t>10° stijging elke 15 minuten</a:t>
            </a:r>
          </a:p>
        </xdr:txBody>
      </xdr:sp>
    </xdr:grpSp>
    <xdr:clientData/>
  </xdr:twoCellAnchor>
  <xdr:twoCellAnchor>
    <xdr:from>
      <xdr:col>8</xdr:col>
      <xdr:colOff>476250</xdr:colOff>
      <xdr:row>27</xdr:row>
      <xdr:rowOff>22027</xdr:rowOff>
    </xdr:from>
    <xdr:to>
      <xdr:col>19</xdr:col>
      <xdr:colOff>419100</xdr:colOff>
      <xdr:row>51</xdr:row>
      <xdr:rowOff>28574</xdr:rowOff>
    </xdr:to>
    <xdr:grpSp>
      <xdr:nvGrpSpPr>
        <xdr:cNvPr id="10" name="Groep 27"/>
        <xdr:cNvGrpSpPr/>
      </xdr:nvGrpSpPr>
      <xdr:grpSpPr>
        <a:xfrm>
          <a:off x="5534025" y="4394002"/>
          <a:ext cx="5810250" cy="3892747"/>
          <a:chOff x="4552391" y="1008247"/>
          <a:chExt cx="4244378" cy="2481728"/>
        </a:xfrm>
      </xdr:grpSpPr>
      <xdr:pic>
        <xdr:nvPicPr>
          <xdr:cNvPr id="12" name="Picture 11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552391" y="1008247"/>
            <a:ext cx="3829341" cy="2268079"/>
          </a:xfrm>
          <a:prstGeom prst="rect">
            <a:avLst/>
          </a:prstGeom>
          <a:noFill/>
          <a:ln w="9525">
            <a:solidFill>
              <a:srgbClr val="FF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</xdr:pic>
      <xdr:sp macro="" textlink="">
        <xdr:nvSpPr>
          <xdr:cNvPr id="13" name="Tekstvak 24"/>
          <xdr:cNvSpPr txBox="1"/>
        </xdr:nvSpPr>
        <xdr:spPr>
          <a:xfrm>
            <a:off x="7517636" y="3212976"/>
            <a:ext cx="1279133" cy="276999"/>
          </a:xfrm>
          <a:prstGeom prst="rect">
            <a:avLst/>
          </a:prstGeom>
          <a:noFill/>
          <a:ln>
            <a:noFill/>
          </a:ln>
        </xdr:spPr>
        <xdr:txBody>
          <a:bodyPr wrap="square" rtlCol="0">
            <a:spAutoFit/>
          </a:bodyPr>
          <a:lstStyle>
            <a:defPPr>
              <a:defRPr lang="nl-NL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Verdana" pitchFamily="34" charset="0"/>
                <a:ea typeface="+mn-ea"/>
                <a:cs typeface="Arial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Verdana" pitchFamily="34" charset="0"/>
                <a:ea typeface="+mn-ea"/>
                <a:cs typeface="Arial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Verdana" pitchFamily="34" charset="0"/>
                <a:ea typeface="+mn-ea"/>
                <a:cs typeface="Arial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Verdana" pitchFamily="34" charset="0"/>
                <a:ea typeface="+mn-ea"/>
                <a:cs typeface="Arial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Verdana" pitchFamily="34" charset="0"/>
                <a:ea typeface="+mn-ea"/>
                <a:cs typeface="Arial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Verdana" pitchFamily="34" charset="0"/>
                <a:ea typeface="+mn-ea"/>
                <a:cs typeface="Arial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Verdana" pitchFamily="34" charset="0"/>
                <a:ea typeface="+mn-ea"/>
                <a:cs typeface="Arial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Verdana" pitchFamily="34" charset="0"/>
                <a:ea typeface="+mn-ea"/>
                <a:cs typeface="Arial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Verdana" pitchFamily="34" charset="0"/>
                <a:ea typeface="+mn-ea"/>
                <a:cs typeface="Arial" charset="0"/>
              </a:defRPr>
            </a:lvl9pPr>
          </a:lstStyle>
          <a:p>
            <a:r>
              <a:rPr lang="nl-NL" sz="1200"/>
              <a:t>Kotula et al, 1983</a:t>
            </a:r>
          </a:p>
        </xdr:txBody>
      </xdr:sp>
    </xdr:grpSp>
    <xdr:clientData/>
  </xdr:twoCellAnchor>
  <xdr:twoCellAnchor>
    <xdr:from>
      <xdr:col>0</xdr:col>
      <xdr:colOff>142875</xdr:colOff>
      <xdr:row>26</xdr:row>
      <xdr:rowOff>133350</xdr:rowOff>
    </xdr:from>
    <xdr:to>
      <xdr:col>8</xdr:col>
      <xdr:colOff>447675</xdr:colOff>
      <xdr:row>43</xdr:row>
      <xdr:rowOff>123825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238125</xdr:colOff>
      <xdr:row>6</xdr:row>
      <xdr:rowOff>133350</xdr:rowOff>
    </xdr:from>
    <xdr:to>
      <xdr:col>23</xdr:col>
      <xdr:colOff>9525</xdr:colOff>
      <xdr:row>23</xdr:row>
      <xdr:rowOff>123825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161925</xdr:colOff>
      <xdr:row>61</xdr:row>
      <xdr:rowOff>85725</xdr:rowOff>
    </xdr:from>
    <xdr:to>
      <xdr:col>8</xdr:col>
      <xdr:colOff>209550</xdr:colOff>
      <xdr:row>78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200025</xdr:colOff>
      <xdr:row>64</xdr:row>
      <xdr:rowOff>150346</xdr:rowOff>
    </xdr:from>
    <xdr:to>
      <xdr:col>20</xdr:col>
      <xdr:colOff>167232</xdr:colOff>
      <xdr:row>79</xdr:row>
      <xdr:rowOff>28869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0513546"/>
          <a:ext cx="4767807" cy="23073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7</xdr:row>
      <xdr:rowOff>57150</xdr:rowOff>
    </xdr:from>
    <xdr:to>
      <xdr:col>18</xdr:col>
      <xdr:colOff>276225</xdr:colOff>
      <xdr:row>38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</xdr:colOff>
      <xdr:row>2</xdr:row>
      <xdr:rowOff>0</xdr:rowOff>
    </xdr:from>
    <xdr:to>
      <xdr:col>24</xdr:col>
      <xdr:colOff>247651</xdr:colOff>
      <xdr:row>24</xdr:row>
      <xdr:rowOff>151853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4201" y="161925"/>
          <a:ext cx="6115050" cy="3714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219075</xdr:colOff>
      <xdr:row>25</xdr:row>
      <xdr:rowOff>142876</xdr:rowOff>
    </xdr:from>
    <xdr:to>
      <xdr:col>7</xdr:col>
      <xdr:colOff>647700</xdr:colOff>
      <xdr:row>48</xdr:row>
      <xdr:rowOff>75872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4029076"/>
          <a:ext cx="4048125" cy="3657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47626</xdr:colOff>
      <xdr:row>27</xdr:row>
      <xdr:rowOff>28575</xdr:rowOff>
    </xdr:from>
    <xdr:to>
      <xdr:col>15</xdr:col>
      <xdr:colOff>244911</xdr:colOff>
      <xdr:row>42</xdr:row>
      <xdr:rowOff>152400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4826" y="4238625"/>
          <a:ext cx="4264460" cy="255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390525</xdr:colOff>
      <xdr:row>52</xdr:row>
      <xdr:rowOff>47625</xdr:rowOff>
    </xdr:from>
    <xdr:to>
      <xdr:col>13</xdr:col>
      <xdr:colOff>161925</xdr:colOff>
      <xdr:row>69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95251</xdr:colOff>
      <xdr:row>68</xdr:row>
      <xdr:rowOff>152401</xdr:rowOff>
    </xdr:from>
    <xdr:to>
      <xdr:col>22</xdr:col>
      <xdr:colOff>0</xdr:colOff>
      <xdr:row>94</xdr:row>
      <xdr:rowOff>106595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1" y="11163301"/>
          <a:ext cx="4171949" cy="41642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</xdr:colOff>
      <xdr:row>97</xdr:row>
      <xdr:rowOff>2</xdr:rowOff>
    </xdr:from>
    <xdr:to>
      <xdr:col>18</xdr:col>
      <xdr:colOff>323850</xdr:colOff>
      <xdr:row>116</xdr:row>
      <xdr:rowOff>29657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1" y="15544802"/>
          <a:ext cx="5276849" cy="3106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2</xdr:row>
      <xdr:rowOff>257175</xdr:rowOff>
    </xdr:from>
    <xdr:to>
      <xdr:col>2</xdr:col>
      <xdr:colOff>285750</xdr:colOff>
      <xdr:row>2</xdr:row>
      <xdr:rowOff>257175</xdr:rowOff>
    </xdr:to>
    <xdr:cxnSp macro="">
      <xdr:nvCxnSpPr>
        <xdr:cNvPr id="6" name="Straight Arrow Connector 5"/>
        <xdr:cNvCxnSpPr/>
      </xdr:nvCxnSpPr>
      <xdr:spPr>
        <a:xfrm>
          <a:off x="1466850" y="971550"/>
          <a:ext cx="238125" cy="0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</xdr:colOff>
      <xdr:row>2</xdr:row>
      <xdr:rowOff>266700</xdr:rowOff>
    </xdr:from>
    <xdr:to>
      <xdr:col>4</xdr:col>
      <xdr:colOff>285750</xdr:colOff>
      <xdr:row>2</xdr:row>
      <xdr:rowOff>266700</xdr:rowOff>
    </xdr:to>
    <xdr:cxnSp macro="">
      <xdr:nvCxnSpPr>
        <xdr:cNvPr id="7" name="Straight Arrow Connector 6"/>
        <xdr:cNvCxnSpPr/>
      </xdr:nvCxnSpPr>
      <xdr:spPr>
        <a:xfrm>
          <a:off x="2457450" y="838200"/>
          <a:ext cx="238125" cy="0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2</xdr:row>
      <xdr:rowOff>9525</xdr:rowOff>
    </xdr:from>
    <xdr:to>
      <xdr:col>7</xdr:col>
      <xdr:colOff>0</xdr:colOff>
      <xdr:row>2</xdr:row>
      <xdr:rowOff>257175</xdr:rowOff>
    </xdr:to>
    <xdr:cxnSp macro="">
      <xdr:nvCxnSpPr>
        <xdr:cNvPr id="9" name="Straight Arrow Connector 8"/>
        <xdr:cNvCxnSpPr/>
      </xdr:nvCxnSpPr>
      <xdr:spPr>
        <a:xfrm flipV="1">
          <a:off x="3429000" y="581025"/>
          <a:ext cx="371475" cy="247650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2</xdr:row>
      <xdr:rowOff>257175</xdr:rowOff>
    </xdr:from>
    <xdr:to>
      <xdr:col>7</xdr:col>
      <xdr:colOff>0</xdr:colOff>
      <xdr:row>3</xdr:row>
      <xdr:rowOff>0</xdr:rowOff>
    </xdr:to>
    <xdr:cxnSp macro="">
      <xdr:nvCxnSpPr>
        <xdr:cNvPr id="11" name="Straight Arrow Connector 10"/>
        <xdr:cNvCxnSpPr/>
      </xdr:nvCxnSpPr>
      <xdr:spPr>
        <a:xfrm>
          <a:off x="3419475" y="828675"/>
          <a:ext cx="381000" cy="219075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85725</xdr:colOff>
      <xdr:row>1</xdr:row>
      <xdr:rowOff>219075</xdr:rowOff>
    </xdr:from>
    <xdr:to>
      <xdr:col>9</xdr:col>
      <xdr:colOff>323850</xdr:colOff>
      <xdr:row>1</xdr:row>
      <xdr:rowOff>219075</xdr:rowOff>
    </xdr:to>
    <xdr:cxnSp macro="">
      <xdr:nvCxnSpPr>
        <xdr:cNvPr id="12" name="Straight Arrow Connector 11"/>
        <xdr:cNvCxnSpPr/>
      </xdr:nvCxnSpPr>
      <xdr:spPr>
        <a:xfrm>
          <a:off x="4810125" y="381000"/>
          <a:ext cx="238125" cy="0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85725</xdr:colOff>
      <xdr:row>3</xdr:row>
      <xdr:rowOff>276225</xdr:rowOff>
    </xdr:from>
    <xdr:to>
      <xdr:col>9</xdr:col>
      <xdr:colOff>323850</xdr:colOff>
      <xdr:row>3</xdr:row>
      <xdr:rowOff>276225</xdr:rowOff>
    </xdr:to>
    <xdr:cxnSp macro="">
      <xdr:nvCxnSpPr>
        <xdr:cNvPr id="13" name="Straight Arrow Connector 12"/>
        <xdr:cNvCxnSpPr/>
      </xdr:nvCxnSpPr>
      <xdr:spPr>
        <a:xfrm>
          <a:off x="4810125" y="1323975"/>
          <a:ext cx="238125" cy="0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295275</xdr:colOff>
      <xdr:row>4</xdr:row>
      <xdr:rowOff>142875</xdr:rowOff>
    </xdr:from>
    <xdr:to>
      <xdr:col>5</xdr:col>
      <xdr:colOff>295275</xdr:colOff>
      <xdr:row>7</xdr:row>
      <xdr:rowOff>47625</xdr:rowOff>
    </xdr:to>
    <xdr:cxnSp macro="">
      <xdr:nvCxnSpPr>
        <xdr:cNvPr id="16" name="Straight Arrow Connector 15"/>
        <xdr:cNvCxnSpPr/>
      </xdr:nvCxnSpPr>
      <xdr:spPr>
        <a:xfrm flipV="1">
          <a:off x="3105150" y="1885950"/>
          <a:ext cx="0" cy="390525"/>
        </a:xfrm>
        <a:prstGeom prst="straightConnector1">
          <a:avLst/>
        </a:prstGeom>
        <a:ln>
          <a:solidFill>
            <a:schemeClr val="tx2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333375</xdr:colOff>
      <xdr:row>4</xdr:row>
      <xdr:rowOff>142875</xdr:rowOff>
    </xdr:from>
    <xdr:to>
      <xdr:col>8</xdr:col>
      <xdr:colOff>333375</xdr:colOff>
      <xdr:row>7</xdr:row>
      <xdr:rowOff>47625</xdr:rowOff>
    </xdr:to>
    <xdr:cxnSp macro="">
      <xdr:nvCxnSpPr>
        <xdr:cNvPr id="18" name="Straight Arrow Connector 17"/>
        <xdr:cNvCxnSpPr/>
      </xdr:nvCxnSpPr>
      <xdr:spPr>
        <a:xfrm flipV="1">
          <a:off x="4286250" y="1885950"/>
          <a:ext cx="0" cy="390525"/>
        </a:xfrm>
        <a:prstGeom prst="straightConnector1">
          <a:avLst/>
        </a:prstGeom>
        <a:ln>
          <a:solidFill>
            <a:schemeClr val="tx2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809625</xdr:colOff>
      <xdr:row>4</xdr:row>
      <xdr:rowOff>161924</xdr:rowOff>
    </xdr:from>
    <xdr:to>
      <xdr:col>10</xdr:col>
      <xdr:colOff>447675</xdr:colOff>
      <xdr:row>8</xdr:row>
      <xdr:rowOff>190499</xdr:rowOff>
    </xdr:to>
    <xdr:cxnSp macro="">
      <xdr:nvCxnSpPr>
        <xdr:cNvPr id="20" name="Elbow Connector 19"/>
        <xdr:cNvCxnSpPr/>
      </xdr:nvCxnSpPr>
      <xdr:spPr>
        <a:xfrm rot="10800000" flipV="1">
          <a:off x="4676775" y="1904999"/>
          <a:ext cx="971550" cy="676275"/>
        </a:xfrm>
        <a:prstGeom prst="bentConnector3">
          <a:avLst>
            <a:gd name="adj1" fmla="val -980"/>
          </a:avLst>
        </a:prstGeom>
        <a:ln>
          <a:solidFill>
            <a:schemeClr val="tx2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219075</xdr:colOff>
      <xdr:row>3</xdr:row>
      <xdr:rowOff>352425</xdr:rowOff>
    </xdr:from>
    <xdr:to>
      <xdr:col>4</xdr:col>
      <xdr:colOff>219075</xdr:colOff>
      <xdr:row>8</xdr:row>
      <xdr:rowOff>180975</xdr:rowOff>
    </xdr:to>
    <xdr:grpSp>
      <xdr:nvGrpSpPr>
        <xdr:cNvPr id="35" name="Group 34"/>
        <xdr:cNvGrpSpPr/>
      </xdr:nvGrpSpPr>
      <xdr:grpSpPr>
        <a:xfrm>
          <a:off x="2066925" y="1609725"/>
          <a:ext cx="790575" cy="1152525"/>
          <a:chOff x="2000250" y="1485900"/>
          <a:chExt cx="733425" cy="1085850"/>
        </a:xfrm>
      </xdr:grpSpPr>
      <xdr:cxnSp macro="">
        <xdr:nvCxnSpPr>
          <xdr:cNvPr id="32" name="Straight Connector 31"/>
          <xdr:cNvCxnSpPr/>
        </xdr:nvCxnSpPr>
        <xdr:spPr>
          <a:xfrm>
            <a:off x="2000250" y="1485900"/>
            <a:ext cx="0" cy="1085850"/>
          </a:xfrm>
          <a:prstGeom prst="line">
            <a:avLst/>
          </a:prstGeom>
          <a:ln>
            <a:solidFill>
              <a:schemeClr val="tx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Straight Arrow Connector 33"/>
          <xdr:cNvCxnSpPr/>
        </xdr:nvCxnSpPr>
        <xdr:spPr>
          <a:xfrm>
            <a:off x="2000250" y="2571750"/>
            <a:ext cx="733425" cy="0"/>
          </a:xfrm>
          <a:prstGeom prst="straightConnector1">
            <a:avLst/>
          </a:prstGeom>
          <a:ln>
            <a:solidFill>
              <a:schemeClr val="tx2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123825</xdr:colOff>
      <xdr:row>26</xdr:row>
      <xdr:rowOff>95250</xdr:rowOff>
    </xdr:from>
    <xdr:to>
      <xdr:col>16</xdr:col>
      <xdr:colOff>361950</xdr:colOff>
      <xdr:row>26</xdr:row>
      <xdr:rowOff>95250</xdr:rowOff>
    </xdr:to>
    <xdr:cxnSp macro="">
      <xdr:nvCxnSpPr>
        <xdr:cNvPr id="14" name="Straight Arrow Connector 13"/>
        <xdr:cNvCxnSpPr/>
      </xdr:nvCxnSpPr>
      <xdr:spPr>
        <a:xfrm>
          <a:off x="9334500" y="5943600"/>
          <a:ext cx="238125" cy="0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114300</xdr:colOff>
      <xdr:row>28</xdr:row>
      <xdr:rowOff>28575</xdr:rowOff>
    </xdr:from>
    <xdr:to>
      <xdr:col>17</xdr:col>
      <xdr:colOff>114300</xdr:colOff>
      <xdr:row>29</xdr:row>
      <xdr:rowOff>0</xdr:rowOff>
    </xdr:to>
    <xdr:cxnSp macro="">
      <xdr:nvCxnSpPr>
        <xdr:cNvPr id="3" name="Straight Arrow Connector 2"/>
        <xdr:cNvCxnSpPr/>
      </xdr:nvCxnSpPr>
      <xdr:spPr>
        <a:xfrm>
          <a:off x="9734550" y="7058025"/>
          <a:ext cx="0" cy="13335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114300</xdr:colOff>
      <xdr:row>28</xdr:row>
      <xdr:rowOff>28575</xdr:rowOff>
    </xdr:from>
    <xdr:to>
      <xdr:col>19</xdr:col>
      <xdr:colOff>114300</xdr:colOff>
      <xdr:row>29</xdr:row>
      <xdr:rowOff>0</xdr:rowOff>
    </xdr:to>
    <xdr:cxnSp macro="">
      <xdr:nvCxnSpPr>
        <xdr:cNvPr id="17" name="Straight Arrow Connector 16"/>
        <xdr:cNvCxnSpPr/>
      </xdr:nvCxnSpPr>
      <xdr:spPr>
        <a:xfrm>
          <a:off x="10058400" y="7058025"/>
          <a:ext cx="0" cy="13335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114300</xdr:colOff>
      <xdr:row>28</xdr:row>
      <xdr:rowOff>28575</xdr:rowOff>
    </xdr:from>
    <xdr:to>
      <xdr:col>21</xdr:col>
      <xdr:colOff>114300</xdr:colOff>
      <xdr:row>29</xdr:row>
      <xdr:rowOff>0</xdr:rowOff>
    </xdr:to>
    <xdr:cxnSp macro="">
      <xdr:nvCxnSpPr>
        <xdr:cNvPr id="19" name="Straight Arrow Connector 18"/>
        <xdr:cNvCxnSpPr/>
      </xdr:nvCxnSpPr>
      <xdr:spPr>
        <a:xfrm>
          <a:off x="10382250" y="7058025"/>
          <a:ext cx="0" cy="13335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114300</xdr:colOff>
      <xdr:row>28</xdr:row>
      <xdr:rowOff>28575</xdr:rowOff>
    </xdr:from>
    <xdr:to>
      <xdr:col>23</xdr:col>
      <xdr:colOff>114300</xdr:colOff>
      <xdr:row>29</xdr:row>
      <xdr:rowOff>0</xdr:rowOff>
    </xdr:to>
    <xdr:cxnSp macro="">
      <xdr:nvCxnSpPr>
        <xdr:cNvPr id="21" name="Straight Arrow Connector 20"/>
        <xdr:cNvCxnSpPr/>
      </xdr:nvCxnSpPr>
      <xdr:spPr>
        <a:xfrm>
          <a:off x="10706100" y="7058025"/>
          <a:ext cx="0" cy="13335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123825</xdr:colOff>
      <xdr:row>28</xdr:row>
      <xdr:rowOff>28575</xdr:rowOff>
    </xdr:from>
    <xdr:to>
      <xdr:col>25</xdr:col>
      <xdr:colOff>123825</xdr:colOff>
      <xdr:row>29</xdr:row>
      <xdr:rowOff>0</xdr:rowOff>
    </xdr:to>
    <xdr:cxnSp macro="">
      <xdr:nvCxnSpPr>
        <xdr:cNvPr id="22" name="Straight Arrow Connector 21"/>
        <xdr:cNvCxnSpPr/>
      </xdr:nvCxnSpPr>
      <xdr:spPr>
        <a:xfrm>
          <a:off x="11039475" y="7058025"/>
          <a:ext cx="0" cy="13335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114300</xdr:colOff>
      <xdr:row>28</xdr:row>
      <xdr:rowOff>28575</xdr:rowOff>
    </xdr:from>
    <xdr:to>
      <xdr:col>27</xdr:col>
      <xdr:colOff>114300</xdr:colOff>
      <xdr:row>29</xdr:row>
      <xdr:rowOff>0</xdr:rowOff>
    </xdr:to>
    <xdr:cxnSp macro="">
      <xdr:nvCxnSpPr>
        <xdr:cNvPr id="23" name="Straight Arrow Connector 22"/>
        <xdr:cNvCxnSpPr/>
      </xdr:nvCxnSpPr>
      <xdr:spPr>
        <a:xfrm>
          <a:off x="11353800" y="7058025"/>
          <a:ext cx="0" cy="13335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123825</xdr:colOff>
      <xdr:row>28</xdr:row>
      <xdr:rowOff>28575</xdr:rowOff>
    </xdr:from>
    <xdr:to>
      <xdr:col>29</xdr:col>
      <xdr:colOff>123825</xdr:colOff>
      <xdr:row>29</xdr:row>
      <xdr:rowOff>0</xdr:rowOff>
    </xdr:to>
    <xdr:cxnSp macro="">
      <xdr:nvCxnSpPr>
        <xdr:cNvPr id="24" name="Straight Arrow Connector 23"/>
        <xdr:cNvCxnSpPr/>
      </xdr:nvCxnSpPr>
      <xdr:spPr>
        <a:xfrm>
          <a:off x="11687175" y="7058025"/>
          <a:ext cx="0" cy="13335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123825</xdr:colOff>
      <xdr:row>28</xdr:row>
      <xdr:rowOff>28575</xdr:rowOff>
    </xdr:from>
    <xdr:to>
      <xdr:col>31</xdr:col>
      <xdr:colOff>123825</xdr:colOff>
      <xdr:row>29</xdr:row>
      <xdr:rowOff>0</xdr:rowOff>
    </xdr:to>
    <xdr:cxnSp macro="">
      <xdr:nvCxnSpPr>
        <xdr:cNvPr id="25" name="Straight Arrow Connector 24"/>
        <xdr:cNvCxnSpPr/>
      </xdr:nvCxnSpPr>
      <xdr:spPr>
        <a:xfrm>
          <a:off x="12011025" y="7058025"/>
          <a:ext cx="0" cy="13335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123825</xdr:colOff>
      <xdr:row>28</xdr:row>
      <xdr:rowOff>28575</xdr:rowOff>
    </xdr:from>
    <xdr:to>
      <xdr:col>33</xdr:col>
      <xdr:colOff>123825</xdr:colOff>
      <xdr:row>29</xdr:row>
      <xdr:rowOff>0</xdr:rowOff>
    </xdr:to>
    <xdr:cxnSp macro="">
      <xdr:nvCxnSpPr>
        <xdr:cNvPr id="26" name="Straight Arrow Connector 25"/>
        <xdr:cNvCxnSpPr/>
      </xdr:nvCxnSpPr>
      <xdr:spPr>
        <a:xfrm>
          <a:off x="12334875" y="7058025"/>
          <a:ext cx="0" cy="13335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114300</xdr:colOff>
      <xdr:row>28</xdr:row>
      <xdr:rowOff>28575</xdr:rowOff>
    </xdr:from>
    <xdr:to>
      <xdr:col>35</xdr:col>
      <xdr:colOff>114300</xdr:colOff>
      <xdr:row>29</xdr:row>
      <xdr:rowOff>0</xdr:rowOff>
    </xdr:to>
    <xdr:cxnSp macro="">
      <xdr:nvCxnSpPr>
        <xdr:cNvPr id="27" name="Straight Arrow Connector 26"/>
        <xdr:cNvCxnSpPr/>
      </xdr:nvCxnSpPr>
      <xdr:spPr>
        <a:xfrm>
          <a:off x="12649200" y="7058025"/>
          <a:ext cx="0" cy="13335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&amp;O/Projecten/Dier%20en%20Vector/Parasitologie/Frits/Verhitten/Varken/HamburgerKoke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 A"/>
      <sheetName val="Exp B"/>
      <sheetName val="Exp C"/>
      <sheetName val="Exp D"/>
      <sheetName val="Exp E"/>
      <sheetName val="Exp F"/>
      <sheetName val="Exp G"/>
      <sheetName val="Exp H"/>
      <sheetName val="Exp I"/>
      <sheetName val="Exp J"/>
      <sheetName val="Sheet4"/>
      <sheetName val="Al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D3" t="str">
            <v>Chan 1</v>
          </cell>
          <cell r="E3" t="str">
            <v>Chan 2</v>
          </cell>
          <cell r="F3" t="str">
            <v>Chan 3</v>
          </cell>
          <cell r="G3" t="str">
            <v>Chan 4</v>
          </cell>
          <cell r="H3" t="str">
            <v>Chan 5</v>
          </cell>
          <cell r="I3" t="str">
            <v>Chan 6</v>
          </cell>
        </row>
        <row r="4">
          <cell r="C4">
            <v>0</v>
          </cell>
          <cell r="D4">
            <v>22.667999999999999</v>
          </cell>
          <cell r="E4">
            <v>23.189</v>
          </cell>
          <cell r="F4">
            <v>23.251000000000001</v>
          </cell>
          <cell r="G4">
            <v>24.175999999999998</v>
          </cell>
          <cell r="H4">
            <v>23.77</v>
          </cell>
          <cell r="I4">
            <v>70.95</v>
          </cell>
        </row>
        <row r="5">
          <cell r="C5">
            <v>0.26666666666666666</v>
          </cell>
          <cell r="D5">
            <v>24.228999999999999</v>
          </cell>
          <cell r="E5">
            <v>24.201000000000001</v>
          </cell>
          <cell r="F5">
            <v>25.009</v>
          </cell>
          <cell r="G5">
            <v>25.661999999999999</v>
          </cell>
          <cell r="H5">
            <v>24.849</v>
          </cell>
          <cell r="I5">
            <v>68.962999999999994</v>
          </cell>
        </row>
        <row r="6">
          <cell r="C6">
            <v>0.55000000000000004</v>
          </cell>
          <cell r="D6">
            <v>25.018000000000001</v>
          </cell>
          <cell r="E6">
            <v>26.449000000000002</v>
          </cell>
          <cell r="F6">
            <v>26.899000000000001</v>
          </cell>
          <cell r="G6">
            <v>28.603999999999999</v>
          </cell>
          <cell r="H6">
            <v>25.614000000000001</v>
          </cell>
          <cell r="I6">
            <v>67.611999999999995</v>
          </cell>
        </row>
        <row r="7">
          <cell r="C7">
            <v>0.83333333333333337</v>
          </cell>
          <cell r="D7">
            <v>39.722999999999999</v>
          </cell>
          <cell r="E7">
            <v>43.703000000000003</v>
          </cell>
          <cell r="F7">
            <v>62.987000000000002</v>
          </cell>
          <cell r="G7">
            <v>63.396000000000001</v>
          </cell>
          <cell r="H7">
            <v>29.434999999999999</v>
          </cell>
          <cell r="I7">
            <v>67.914000000000001</v>
          </cell>
        </row>
        <row r="8">
          <cell r="C8">
            <v>1.1000000000000001</v>
          </cell>
          <cell r="D8">
            <v>40.520000000000003</v>
          </cell>
          <cell r="E8">
            <v>60.526000000000003</v>
          </cell>
          <cell r="F8">
            <v>52.892000000000003</v>
          </cell>
          <cell r="G8">
            <v>37.302999999999997</v>
          </cell>
          <cell r="H8">
            <v>24.707000000000001</v>
          </cell>
          <cell r="I8">
            <v>71.218000000000004</v>
          </cell>
        </row>
        <row r="9">
          <cell r="C9">
            <v>1.3833333333333333</v>
          </cell>
          <cell r="D9">
            <v>25.863</v>
          </cell>
          <cell r="E9">
            <v>29.658000000000001</v>
          </cell>
          <cell r="F9">
            <v>30.292000000000002</v>
          </cell>
          <cell r="G9">
            <v>27.151</v>
          </cell>
          <cell r="H9">
            <v>23.087</v>
          </cell>
          <cell r="I9">
            <v>75.415999999999997</v>
          </cell>
        </row>
        <row r="10">
          <cell r="C10">
            <v>1.6666666666666667</v>
          </cell>
          <cell r="D10">
            <v>23.283000000000001</v>
          </cell>
          <cell r="E10">
            <v>24.754999999999999</v>
          </cell>
          <cell r="F10">
            <v>24.657</v>
          </cell>
          <cell r="G10">
            <v>24.501999999999999</v>
          </cell>
          <cell r="H10">
            <v>22.305</v>
          </cell>
          <cell r="I10">
            <v>79.896000000000001</v>
          </cell>
        </row>
        <row r="11">
          <cell r="C11">
            <v>1.95</v>
          </cell>
          <cell r="D11">
            <v>22.428999999999998</v>
          </cell>
          <cell r="E11">
            <v>23.422000000000001</v>
          </cell>
          <cell r="F11">
            <v>23.088999999999999</v>
          </cell>
          <cell r="G11">
            <v>23.327999999999999</v>
          </cell>
          <cell r="H11">
            <v>22.023</v>
          </cell>
          <cell r="I11">
            <v>85.840999999999994</v>
          </cell>
        </row>
        <row r="12">
          <cell r="C12">
            <v>2.2166666666666668</v>
          </cell>
          <cell r="D12">
            <v>22.023</v>
          </cell>
          <cell r="E12">
            <v>22.63</v>
          </cell>
          <cell r="F12">
            <v>22.248000000000001</v>
          </cell>
          <cell r="G12">
            <v>22.666</v>
          </cell>
          <cell r="H12">
            <v>21.867999999999999</v>
          </cell>
          <cell r="I12">
            <v>93.478999999999999</v>
          </cell>
        </row>
        <row r="13">
          <cell r="C13">
            <v>2.5</v>
          </cell>
          <cell r="D13">
            <v>21.952000000000002</v>
          </cell>
          <cell r="E13">
            <v>22.396000000000001</v>
          </cell>
          <cell r="F13">
            <v>22.248000000000001</v>
          </cell>
          <cell r="G13">
            <v>22.459</v>
          </cell>
          <cell r="H13">
            <v>21.978999999999999</v>
          </cell>
          <cell r="I13">
            <v>100.98399999999999</v>
          </cell>
        </row>
        <row r="14">
          <cell r="C14">
            <v>2.7833333333333332</v>
          </cell>
          <cell r="D14">
            <v>21.989000000000001</v>
          </cell>
          <cell r="E14">
            <v>22.238</v>
          </cell>
          <cell r="F14">
            <v>22.11</v>
          </cell>
          <cell r="G14">
            <v>22.327000000000002</v>
          </cell>
          <cell r="H14">
            <v>22.04</v>
          </cell>
          <cell r="I14">
            <v>109.11799999999999</v>
          </cell>
        </row>
        <row r="15">
          <cell r="C15">
            <v>3.05</v>
          </cell>
          <cell r="D15">
            <v>21.952000000000002</v>
          </cell>
          <cell r="E15">
            <v>22.082999999999998</v>
          </cell>
          <cell r="F15">
            <v>21.94</v>
          </cell>
          <cell r="G15">
            <v>22.231999999999999</v>
          </cell>
          <cell r="H15">
            <v>22.047999999999998</v>
          </cell>
          <cell r="I15">
            <v>118.405</v>
          </cell>
        </row>
        <row r="16">
          <cell r="C16">
            <v>3.3333333333333335</v>
          </cell>
          <cell r="D16">
            <v>21.954999999999998</v>
          </cell>
          <cell r="E16">
            <v>22.542000000000002</v>
          </cell>
          <cell r="F16">
            <v>22.681000000000001</v>
          </cell>
          <cell r="G16">
            <v>22.402000000000001</v>
          </cell>
          <cell r="H16">
            <v>22.190999999999999</v>
          </cell>
          <cell r="I16">
            <v>127.093</v>
          </cell>
        </row>
        <row r="17">
          <cell r="C17">
            <v>3.6166666666666667</v>
          </cell>
          <cell r="D17">
            <v>21.794</v>
          </cell>
          <cell r="E17">
            <v>22.132999999999999</v>
          </cell>
          <cell r="F17">
            <v>22.329000000000001</v>
          </cell>
          <cell r="G17">
            <v>22.164000000000001</v>
          </cell>
          <cell r="H17">
            <v>22.021999999999998</v>
          </cell>
          <cell r="I17">
            <v>135.28800000000001</v>
          </cell>
        </row>
        <row r="18">
          <cell r="C18">
            <v>3.8833333333333333</v>
          </cell>
          <cell r="D18">
            <v>21.863</v>
          </cell>
          <cell r="E18">
            <v>22.167000000000002</v>
          </cell>
          <cell r="F18">
            <v>22.311</v>
          </cell>
          <cell r="G18">
            <v>22.2</v>
          </cell>
          <cell r="H18">
            <v>22.047000000000001</v>
          </cell>
          <cell r="I18">
            <v>143.22200000000001</v>
          </cell>
        </row>
        <row r="19">
          <cell r="C19">
            <v>4.166666666666667</v>
          </cell>
          <cell r="D19">
            <v>21.888999999999999</v>
          </cell>
          <cell r="E19">
            <v>22.709</v>
          </cell>
          <cell r="F19">
            <v>22.751999999999999</v>
          </cell>
          <cell r="G19">
            <v>22.46</v>
          </cell>
          <cell r="H19">
            <v>22.416</v>
          </cell>
          <cell r="I19">
            <v>149.88</v>
          </cell>
        </row>
        <row r="20">
          <cell r="C20">
            <v>4.45</v>
          </cell>
          <cell r="D20">
            <v>21.853999999999999</v>
          </cell>
          <cell r="E20">
            <v>22.841000000000001</v>
          </cell>
          <cell r="F20">
            <v>22.75</v>
          </cell>
          <cell r="G20">
            <v>22.54</v>
          </cell>
          <cell r="H20">
            <v>22.332000000000001</v>
          </cell>
          <cell r="I20">
            <v>154.88900000000001</v>
          </cell>
        </row>
        <row r="21">
          <cell r="C21">
            <v>4.7166666666666668</v>
          </cell>
          <cell r="D21">
            <v>21.853000000000002</v>
          </cell>
          <cell r="E21">
            <v>22.193999999999999</v>
          </cell>
          <cell r="F21">
            <v>22.568999999999999</v>
          </cell>
          <cell r="G21">
            <v>22.234999999999999</v>
          </cell>
          <cell r="H21">
            <v>21.984000000000002</v>
          </cell>
          <cell r="I21">
            <v>157.64400000000001</v>
          </cell>
        </row>
        <row r="22">
          <cell r="C22">
            <v>5.0166666666666666</v>
          </cell>
          <cell r="D22">
            <v>21.672000000000001</v>
          </cell>
          <cell r="E22">
            <v>22.09</v>
          </cell>
          <cell r="F22">
            <v>22.334</v>
          </cell>
          <cell r="G22">
            <v>22.085999999999999</v>
          </cell>
          <cell r="H22">
            <v>22.173999999999999</v>
          </cell>
          <cell r="I22">
            <v>161.751</v>
          </cell>
        </row>
        <row r="23">
          <cell r="C23">
            <v>5.2833333333333332</v>
          </cell>
          <cell r="D23">
            <v>21.853999999999999</v>
          </cell>
          <cell r="E23">
            <v>22.356000000000002</v>
          </cell>
          <cell r="F23">
            <v>22.934999999999999</v>
          </cell>
          <cell r="G23">
            <v>23.123999999999999</v>
          </cell>
          <cell r="H23">
            <v>23.704999999999998</v>
          </cell>
          <cell r="I23">
            <v>169.12100000000001</v>
          </cell>
        </row>
        <row r="24">
          <cell r="C24">
            <v>5.5666666666666664</v>
          </cell>
          <cell r="D24">
            <v>25.544</v>
          </cell>
          <cell r="E24">
            <v>56.537999999999997</v>
          </cell>
          <cell r="F24">
            <v>25.288</v>
          </cell>
          <cell r="G24">
            <v>24.683</v>
          </cell>
          <cell r="H24">
            <v>25.001999999999999</v>
          </cell>
          <cell r="I24">
            <v>171.89599999999999</v>
          </cell>
        </row>
        <row r="25">
          <cell r="C25">
            <v>5.85</v>
          </cell>
          <cell r="D25">
            <v>32.686999999999998</v>
          </cell>
          <cell r="E25">
            <v>97.495999999999995</v>
          </cell>
          <cell r="F25">
            <v>30.085999999999999</v>
          </cell>
          <cell r="G25">
            <v>31.417999999999999</v>
          </cell>
          <cell r="H25">
            <v>26.306000000000001</v>
          </cell>
          <cell r="I25">
            <v>173.45400000000001</v>
          </cell>
        </row>
        <row r="26">
          <cell r="C26">
            <v>6.1333333333333337</v>
          </cell>
          <cell r="D26">
            <v>18.018000000000001</v>
          </cell>
          <cell r="E26">
            <v>185.10400000000001</v>
          </cell>
          <cell r="F26">
            <v>18.425999999999998</v>
          </cell>
          <cell r="G26">
            <v>29.69</v>
          </cell>
          <cell r="H26">
            <v>20.702999999999999</v>
          </cell>
          <cell r="I26">
            <v>173.279</v>
          </cell>
        </row>
        <row r="27">
          <cell r="C27">
            <v>6.4</v>
          </cell>
          <cell r="D27">
            <v>18.280999999999999</v>
          </cell>
          <cell r="E27">
            <v>77.31</v>
          </cell>
          <cell r="F27">
            <v>18.552</v>
          </cell>
          <cell r="G27">
            <v>26.725000000000001</v>
          </cell>
          <cell r="H27">
            <v>20.623000000000001</v>
          </cell>
          <cell r="I27">
            <v>171.23400000000001</v>
          </cell>
        </row>
        <row r="28">
          <cell r="C28">
            <v>6.6833333333333336</v>
          </cell>
          <cell r="D28">
            <v>19.617000000000001</v>
          </cell>
          <cell r="E28">
            <v>20.821999999999999</v>
          </cell>
          <cell r="F28">
            <v>19.087</v>
          </cell>
          <cell r="G28">
            <v>20.577999999999999</v>
          </cell>
          <cell r="H28">
            <v>23.346</v>
          </cell>
          <cell r="I28">
            <v>169.523</v>
          </cell>
        </row>
        <row r="29">
          <cell r="C29">
            <v>6.9666666666666668</v>
          </cell>
          <cell r="D29">
            <v>20.007000000000001</v>
          </cell>
          <cell r="E29">
            <v>19.82</v>
          </cell>
          <cell r="F29">
            <v>19.706</v>
          </cell>
          <cell r="G29">
            <v>20.731999999999999</v>
          </cell>
          <cell r="H29">
            <v>25.3</v>
          </cell>
          <cell r="I29">
            <v>167.584</v>
          </cell>
        </row>
        <row r="30">
          <cell r="C30">
            <v>7.25</v>
          </cell>
          <cell r="D30">
            <v>20.329999999999998</v>
          </cell>
          <cell r="E30">
            <v>20.158000000000001</v>
          </cell>
          <cell r="F30">
            <v>20.428999999999998</v>
          </cell>
          <cell r="G30">
            <v>21.837</v>
          </cell>
          <cell r="H30">
            <v>27.350999999999999</v>
          </cell>
          <cell r="I30">
            <v>165.65700000000001</v>
          </cell>
        </row>
        <row r="31">
          <cell r="C31">
            <v>7.5166666666666666</v>
          </cell>
          <cell r="D31">
            <v>20.65</v>
          </cell>
          <cell r="E31">
            <v>20.751000000000001</v>
          </cell>
          <cell r="F31">
            <v>21.22</v>
          </cell>
          <cell r="G31">
            <v>23.04</v>
          </cell>
          <cell r="H31">
            <v>29.212</v>
          </cell>
          <cell r="I31">
            <v>164.87</v>
          </cell>
        </row>
        <row r="32">
          <cell r="C32">
            <v>7.8</v>
          </cell>
          <cell r="D32">
            <v>21.087</v>
          </cell>
          <cell r="E32">
            <v>21.495999999999999</v>
          </cell>
          <cell r="F32">
            <v>22.32</v>
          </cell>
          <cell r="G32">
            <v>24.646000000000001</v>
          </cell>
          <cell r="H32">
            <v>30.995999999999999</v>
          </cell>
          <cell r="I32">
            <v>161.90899999999999</v>
          </cell>
        </row>
        <row r="33">
          <cell r="C33">
            <v>8.0666666666666664</v>
          </cell>
          <cell r="D33">
            <v>21.55</v>
          </cell>
          <cell r="E33">
            <v>22.321000000000002</v>
          </cell>
          <cell r="F33">
            <v>23.318999999999999</v>
          </cell>
          <cell r="G33">
            <v>26.117999999999999</v>
          </cell>
          <cell r="H33">
            <v>33.213999999999999</v>
          </cell>
          <cell r="I33">
            <v>158.99299999999999</v>
          </cell>
        </row>
        <row r="34">
          <cell r="C34">
            <v>8.35</v>
          </cell>
          <cell r="D34">
            <v>21.962</v>
          </cell>
          <cell r="E34">
            <v>23.157</v>
          </cell>
          <cell r="F34">
            <v>24.367999999999999</v>
          </cell>
          <cell r="G34">
            <v>27.582999999999998</v>
          </cell>
          <cell r="H34">
            <v>35.536000000000001</v>
          </cell>
          <cell r="I34">
            <v>155.30000000000001</v>
          </cell>
        </row>
        <row r="35">
          <cell r="C35">
            <v>8.6333333333333329</v>
          </cell>
          <cell r="D35">
            <v>22.437999999999999</v>
          </cell>
          <cell r="E35">
            <v>24.079000000000001</v>
          </cell>
          <cell r="F35">
            <v>25.513000000000002</v>
          </cell>
          <cell r="G35">
            <v>29.125</v>
          </cell>
          <cell r="H35">
            <v>37.835000000000001</v>
          </cell>
          <cell r="I35">
            <v>153.209</v>
          </cell>
        </row>
        <row r="36">
          <cell r="C36">
            <v>8.9</v>
          </cell>
          <cell r="D36">
            <v>22.925000000000001</v>
          </cell>
          <cell r="E36">
            <v>25.009</v>
          </cell>
          <cell r="F36">
            <v>26.638000000000002</v>
          </cell>
          <cell r="G36">
            <v>30.585999999999999</v>
          </cell>
          <cell r="H36">
            <v>39.957999999999998</v>
          </cell>
          <cell r="I36">
            <v>150.149</v>
          </cell>
        </row>
        <row r="37">
          <cell r="C37">
            <v>9.1833333333333336</v>
          </cell>
          <cell r="D37">
            <v>23.472999999999999</v>
          </cell>
          <cell r="E37">
            <v>25.983000000000001</v>
          </cell>
          <cell r="F37">
            <v>27.809000000000001</v>
          </cell>
          <cell r="G37">
            <v>32.146000000000001</v>
          </cell>
          <cell r="H37">
            <v>42.151000000000003</v>
          </cell>
          <cell r="I37">
            <v>147.91200000000001</v>
          </cell>
        </row>
        <row r="38">
          <cell r="C38">
            <v>9.4666666666666668</v>
          </cell>
          <cell r="D38">
            <v>24.033999999999999</v>
          </cell>
          <cell r="E38">
            <v>26.969000000000001</v>
          </cell>
          <cell r="F38">
            <v>28.992000000000001</v>
          </cell>
          <cell r="G38">
            <v>33.673000000000002</v>
          </cell>
          <cell r="H38">
            <v>44.023000000000003</v>
          </cell>
          <cell r="I38">
            <v>145.97499999999999</v>
          </cell>
        </row>
        <row r="39">
          <cell r="C39">
            <v>9.7333333333333325</v>
          </cell>
          <cell r="D39">
            <v>24.626000000000001</v>
          </cell>
          <cell r="E39">
            <v>27.975999999999999</v>
          </cell>
          <cell r="F39">
            <v>29.96</v>
          </cell>
          <cell r="G39">
            <v>27.507000000000001</v>
          </cell>
          <cell r="H39">
            <v>26.183</v>
          </cell>
          <cell r="I39">
            <v>144.114</v>
          </cell>
        </row>
        <row r="40">
          <cell r="C40">
            <v>10.016666666666667</v>
          </cell>
          <cell r="D40">
            <v>33.238</v>
          </cell>
          <cell r="E40">
            <v>35.457999999999998</v>
          </cell>
          <cell r="F40">
            <v>27.492000000000001</v>
          </cell>
          <cell r="G40">
            <v>39.817</v>
          </cell>
          <cell r="H40">
            <v>40.889000000000003</v>
          </cell>
          <cell r="I40">
            <v>121.879</v>
          </cell>
        </row>
        <row r="41">
          <cell r="C41">
            <v>10.283333333333333</v>
          </cell>
          <cell r="D41">
            <v>53.866999999999997</v>
          </cell>
          <cell r="E41">
            <v>57.366999999999997</v>
          </cell>
          <cell r="F41">
            <v>59.033000000000001</v>
          </cell>
          <cell r="G41">
            <v>65.944999999999993</v>
          </cell>
          <cell r="H41">
            <v>70.896000000000001</v>
          </cell>
          <cell r="I41">
            <v>118.50700000000001</v>
          </cell>
        </row>
        <row r="42">
          <cell r="C42">
            <v>10.566666666666666</v>
          </cell>
          <cell r="D42">
            <v>57.09</v>
          </cell>
          <cell r="E42">
            <v>57.442</v>
          </cell>
          <cell r="F42">
            <v>58.256999999999998</v>
          </cell>
          <cell r="G42">
            <v>62.865000000000002</v>
          </cell>
          <cell r="H42">
            <v>67.462999999999994</v>
          </cell>
          <cell r="I42">
            <v>117.377</v>
          </cell>
        </row>
        <row r="43">
          <cell r="C43">
            <v>10.85</v>
          </cell>
          <cell r="D43">
            <v>56.597999999999999</v>
          </cell>
          <cell r="E43">
            <v>56.061999999999998</v>
          </cell>
          <cell r="F43">
            <v>56.835000000000001</v>
          </cell>
          <cell r="G43">
            <v>60.287999999999997</v>
          </cell>
          <cell r="H43">
            <v>64.814999999999998</v>
          </cell>
          <cell r="I43">
            <v>118.08</v>
          </cell>
        </row>
        <row r="44">
          <cell r="C44">
            <v>11.116666666666667</v>
          </cell>
          <cell r="D44">
            <v>55.442</v>
          </cell>
          <cell r="E44">
            <v>54.792000000000002</v>
          </cell>
          <cell r="F44">
            <v>55.531999999999996</v>
          </cell>
          <cell r="G44">
            <v>58.536999999999999</v>
          </cell>
          <cell r="H44">
            <v>62.743000000000002</v>
          </cell>
          <cell r="I44">
            <v>118.809</v>
          </cell>
        </row>
        <row r="45">
          <cell r="C45">
            <v>11.4</v>
          </cell>
          <cell r="D45">
            <v>54.42</v>
          </cell>
          <cell r="E45">
            <v>53.802999999999997</v>
          </cell>
          <cell r="F45">
            <v>54.499000000000002</v>
          </cell>
          <cell r="G45">
            <v>57.225000000000001</v>
          </cell>
          <cell r="H45">
            <v>61.046999999999997</v>
          </cell>
          <cell r="I45">
            <v>119.48</v>
          </cell>
        </row>
        <row r="46">
          <cell r="C46">
            <v>11.683333333333334</v>
          </cell>
          <cell r="D46">
            <v>53.643000000000001</v>
          </cell>
          <cell r="E46">
            <v>53.09</v>
          </cell>
          <cell r="F46">
            <v>53.743000000000002</v>
          </cell>
          <cell r="G46">
            <v>56.320999999999998</v>
          </cell>
          <cell r="H46">
            <v>59.685000000000002</v>
          </cell>
          <cell r="I46">
            <v>119.297</v>
          </cell>
        </row>
        <row r="47">
          <cell r="C47">
            <v>11.966666666666667</v>
          </cell>
          <cell r="D47">
            <v>53.094999999999999</v>
          </cell>
          <cell r="E47">
            <v>52.587000000000003</v>
          </cell>
          <cell r="F47">
            <v>53.198</v>
          </cell>
          <cell r="G47">
            <v>55.706000000000003</v>
          </cell>
          <cell r="H47">
            <v>58.725000000000001</v>
          </cell>
          <cell r="I47">
            <v>118.15900000000001</v>
          </cell>
        </row>
        <row r="48">
          <cell r="C48">
            <v>12.25</v>
          </cell>
          <cell r="D48">
            <v>52.750999999999998</v>
          </cell>
          <cell r="E48">
            <v>52.273000000000003</v>
          </cell>
          <cell r="F48">
            <v>52.844000000000001</v>
          </cell>
          <cell r="G48">
            <v>55.32</v>
          </cell>
          <cell r="H48">
            <v>58.122</v>
          </cell>
          <cell r="I48">
            <v>117.371</v>
          </cell>
        </row>
        <row r="49">
          <cell r="C49">
            <v>12.516666666666667</v>
          </cell>
          <cell r="D49">
            <v>52.573999999999998</v>
          </cell>
          <cell r="E49">
            <v>52.127000000000002</v>
          </cell>
          <cell r="F49">
            <v>52.655999999999999</v>
          </cell>
          <cell r="G49">
            <v>55.115000000000002</v>
          </cell>
          <cell r="H49">
            <v>57.738999999999997</v>
          </cell>
          <cell r="I49">
            <v>116.55500000000001</v>
          </cell>
        </row>
        <row r="50">
          <cell r="C50">
            <v>12.8</v>
          </cell>
          <cell r="D50">
            <v>52.523000000000003</v>
          </cell>
          <cell r="E50">
            <v>52.107999999999997</v>
          </cell>
          <cell r="F50">
            <v>52.603000000000002</v>
          </cell>
          <cell r="G50">
            <v>55.051000000000002</v>
          </cell>
          <cell r="H50">
            <v>57.57</v>
          </cell>
          <cell r="I50">
            <v>116.363</v>
          </cell>
        </row>
        <row r="51">
          <cell r="C51">
            <v>13.066666666666666</v>
          </cell>
          <cell r="D51">
            <v>52.573999999999998</v>
          </cell>
          <cell r="E51">
            <v>52.21</v>
          </cell>
          <cell r="F51">
            <v>52.67</v>
          </cell>
          <cell r="G51">
            <v>55.112000000000002</v>
          </cell>
          <cell r="H51">
            <v>57.625999999999998</v>
          </cell>
          <cell r="I51">
            <v>116.86799999999999</v>
          </cell>
        </row>
        <row r="52">
          <cell r="C52">
            <v>13.35</v>
          </cell>
          <cell r="D52">
            <v>52.74</v>
          </cell>
          <cell r="E52">
            <v>52.402000000000001</v>
          </cell>
          <cell r="F52">
            <v>52.816000000000003</v>
          </cell>
          <cell r="G52">
            <v>55.274999999999999</v>
          </cell>
          <cell r="H52">
            <v>57.828000000000003</v>
          </cell>
          <cell r="I52">
            <v>117.60899999999999</v>
          </cell>
        </row>
        <row r="53">
          <cell r="C53">
            <v>13.616666666666667</v>
          </cell>
          <cell r="D53">
            <v>52.981999999999999</v>
          </cell>
          <cell r="E53">
            <v>52.664000000000001</v>
          </cell>
          <cell r="F53">
            <v>53.042999999999999</v>
          </cell>
          <cell r="G53">
            <v>55.53</v>
          </cell>
          <cell r="H53">
            <v>58.104999999999997</v>
          </cell>
          <cell r="I53">
            <v>118.87</v>
          </cell>
        </row>
        <row r="54">
          <cell r="C54">
            <v>13.9</v>
          </cell>
          <cell r="D54">
            <v>53.286999999999999</v>
          </cell>
          <cell r="E54">
            <v>52.994999999999997</v>
          </cell>
          <cell r="F54">
            <v>53.338999999999999</v>
          </cell>
          <cell r="G54">
            <v>55.054000000000002</v>
          </cell>
          <cell r="H54">
            <v>41.496000000000002</v>
          </cell>
          <cell r="I54">
            <v>120.215</v>
          </cell>
        </row>
        <row r="55">
          <cell r="C55">
            <v>14.166666666666666</v>
          </cell>
          <cell r="D55">
            <v>40.167000000000002</v>
          </cell>
          <cell r="E55">
            <v>41.158000000000001</v>
          </cell>
          <cell r="F55">
            <v>30.751000000000001</v>
          </cell>
          <cell r="G55">
            <v>27.672000000000001</v>
          </cell>
          <cell r="H55">
            <v>32.417999999999999</v>
          </cell>
          <cell r="I55">
            <v>112.613</v>
          </cell>
        </row>
        <row r="56">
          <cell r="C56">
            <v>14.45</v>
          </cell>
          <cell r="D56">
            <v>70.597999999999999</v>
          </cell>
          <cell r="E56">
            <v>68.962999999999994</v>
          </cell>
          <cell r="F56">
            <v>68.984999999999999</v>
          </cell>
          <cell r="G56">
            <v>72.340999999999994</v>
          </cell>
          <cell r="H56">
            <v>76.325999999999993</v>
          </cell>
          <cell r="I56">
            <v>106.803</v>
          </cell>
        </row>
        <row r="57">
          <cell r="C57">
            <v>14.716666666666667</v>
          </cell>
          <cell r="D57">
            <v>71.667000000000002</v>
          </cell>
          <cell r="E57">
            <v>69.713999999999999</v>
          </cell>
          <cell r="F57">
            <v>68.290000000000006</v>
          </cell>
          <cell r="G57">
            <v>71.572999999999993</v>
          </cell>
          <cell r="H57">
            <v>75.27</v>
          </cell>
          <cell r="I57">
            <v>104.77800000000001</v>
          </cell>
        </row>
        <row r="58">
          <cell r="C58">
            <v>15</v>
          </cell>
          <cell r="D58">
            <v>70.369</v>
          </cell>
          <cell r="E58">
            <v>68.945999999999998</v>
          </cell>
          <cell r="F58">
            <v>68.411000000000001</v>
          </cell>
          <cell r="G58">
            <v>70.748000000000005</v>
          </cell>
          <cell r="H58">
            <v>74.320999999999998</v>
          </cell>
          <cell r="I58">
            <v>104.348</v>
          </cell>
        </row>
        <row r="59">
          <cell r="C59">
            <v>15.283333333333333</v>
          </cell>
          <cell r="D59">
            <v>68.796999999999997</v>
          </cell>
          <cell r="E59">
            <v>68.165999999999997</v>
          </cell>
          <cell r="F59">
            <v>67.998999999999995</v>
          </cell>
          <cell r="G59">
            <v>70.131</v>
          </cell>
          <cell r="H59">
            <v>73.59</v>
          </cell>
          <cell r="I59">
            <v>104.739</v>
          </cell>
        </row>
        <row r="60">
          <cell r="C60">
            <v>15.566666666666666</v>
          </cell>
          <cell r="D60">
            <v>68.046999999999997</v>
          </cell>
          <cell r="E60">
            <v>67.519000000000005</v>
          </cell>
          <cell r="F60">
            <v>67.563000000000002</v>
          </cell>
          <cell r="G60">
            <v>69.733000000000004</v>
          </cell>
          <cell r="H60">
            <v>73.075999999999993</v>
          </cell>
          <cell r="I60">
            <v>105.286</v>
          </cell>
        </row>
        <row r="61">
          <cell r="C61">
            <v>15.85</v>
          </cell>
          <cell r="D61">
            <v>67.453000000000003</v>
          </cell>
          <cell r="E61">
            <v>67.013000000000005</v>
          </cell>
          <cell r="F61">
            <v>67.228999999999999</v>
          </cell>
          <cell r="G61">
            <v>69.527000000000001</v>
          </cell>
          <cell r="H61">
            <v>72.730999999999995</v>
          </cell>
          <cell r="I61">
            <v>105.672</v>
          </cell>
        </row>
        <row r="62">
          <cell r="C62">
            <v>16.133333333333333</v>
          </cell>
          <cell r="D62">
            <v>67.007000000000005</v>
          </cell>
          <cell r="E62">
            <v>66.63</v>
          </cell>
          <cell r="F62">
            <v>67.013000000000005</v>
          </cell>
          <cell r="G62">
            <v>69.478999999999999</v>
          </cell>
          <cell r="H62">
            <v>72.554000000000002</v>
          </cell>
          <cell r="I62">
            <v>106.31100000000001</v>
          </cell>
        </row>
        <row r="63">
          <cell r="C63">
            <v>16.399999999999999</v>
          </cell>
          <cell r="D63">
            <v>66.685000000000002</v>
          </cell>
          <cell r="E63">
            <v>66.355999999999995</v>
          </cell>
          <cell r="F63">
            <v>66.897999999999996</v>
          </cell>
          <cell r="G63">
            <v>69.567999999999998</v>
          </cell>
          <cell r="H63">
            <v>72.456999999999994</v>
          </cell>
          <cell r="I63">
            <v>107.276</v>
          </cell>
        </row>
        <row r="64">
          <cell r="C64">
            <v>16.683333333333334</v>
          </cell>
          <cell r="D64">
            <v>66.465999999999994</v>
          </cell>
          <cell r="E64">
            <v>66.186999999999998</v>
          </cell>
          <cell r="F64">
            <v>66.88</v>
          </cell>
          <cell r="G64">
            <v>69.733000000000004</v>
          </cell>
          <cell r="H64">
            <v>72.53</v>
          </cell>
          <cell r="I64">
            <v>108.544</v>
          </cell>
        </row>
        <row r="65">
          <cell r="C65">
            <v>16.95</v>
          </cell>
          <cell r="D65">
            <v>66.346000000000004</v>
          </cell>
          <cell r="E65">
            <v>66.138999999999996</v>
          </cell>
          <cell r="F65">
            <v>66.959000000000003</v>
          </cell>
          <cell r="G65">
            <v>70.03</v>
          </cell>
          <cell r="H65">
            <v>72.638999999999996</v>
          </cell>
          <cell r="I65">
            <v>109.872</v>
          </cell>
        </row>
        <row r="66">
          <cell r="C66">
            <v>17.233333333333334</v>
          </cell>
          <cell r="D66">
            <v>66.308999999999997</v>
          </cell>
          <cell r="E66">
            <v>66.173000000000002</v>
          </cell>
          <cell r="F66">
            <v>67.084999999999994</v>
          </cell>
          <cell r="G66">
            <v>70.388999999999996</v>
          </cell>
          <cell r="H66">
            <v>72.796000000000006</v>
          </cell>
          <cell r="I66">
            <v>111.414</v>
          </cell>
        </row>
        <row r="67">
          <cell r="C67">
            <v>17.516666666666666</v>
          </cell>
          <cell r="D67">
            <v>66.349000000000004</v>
          </cell>
          <cell r="E67">
            <v>66.337999999999994</v>
          </cell>
          <cell r="F67">
            <v>67.290000000000006</v>
          </cell>
          <cell r="G67">
            <v>70.831000000000003</v>
          </cell>
          <cell r="H67">
            <v>72.971000000000004</v>
          </cell>
          <cell r="I67">
            <v>112.377</v>
          </cell>
        </row>
        <row r="68">
          <cell r="C68">
            <v>17.8</v>
          </cell>
          <cell r="D68">
            <v>66.459000000000003</v>
          </cell>
          <cell r="E68">
            <v>66.644000000000005</v>
          </cell>
          <cell r="F68">
            <v>67.561999999999998</v>
          </cell>
          <cell r="G68">
            <v>71.292000000000002</v>
          </cell>
          <cell r="H68">
            <v>73.146000000000001</v>
          </cell>
          <cell r="I68">
            <v>113.619</v>
          </cell>
        </row>
        <row r="69">
          <cell r="C69">
            <v>18.066666666666666</v>
          </cell>
          <cell r="D69">
            <v>66.623999999999995</v>
          </cell>
          <cell r="E69">
            <v>66.941000000000003</v>
          </cell>
          <cell r="F69">
            <v>67.875</v>
          </cell>
          <cell r="G69">
            <v>71.853999999999999</v>
          </cell>
          <cell r="H69">
            <v>73.373000000000005</v>
          </cell>
          <cell r="I69">
            <v>115.303</v>
          </cell>
        </row>
        <row r="70">
          <cell r="C70">
            <v>18.350000000000001</v>
          </cell>
          <cell r="D70">
            <v>66.846000000000004</v>
          </cell>
          <cell r="E70">
            <v>67.292000000000002</v>
          </cell>
          <cell r="F70">
            <v>68.234999999999999</v>
          </cell>
          <cell r="G70">
            <v>72.289000000000001</v>
          </cell>
          <cell r="H70">
            <v>73.503</v>
          </cell>
          <cell r="I70">
            <v>116.452</v>
          </cell>
        </row>
        <row r="71">
          <cell r="C71">
            <v>18.633333333333333</v>
          </cell>
          <cell r="D71">
            <v>67.132000000000005</v>
          </cell>
          <cell r="E71">
            <v>67.629000000000005</v>
          </cell>
          <cell r="F71">
            <v>68.635999999999996</v>
          </cell>
          <cell r="G71">
            <v>72.667000000000002</v>
          </cell>
          <cell r="H71">
            <v>73.659000000000006</v>
          </cell>
          <cell r="I71">
            <v>117.90600000000001</v>
          </cell>
        </row>
        <row r="72">
          <cell r="C72">
            <v>18.916666666666668</v>
          </cell>
          <cell r="D72">
            <v>67.462000000000003</v>
          </cell>
          <cell r="E72">
            <v>68.156999999999996</v>
          </cell>
          <cell r="F72">
            <v>69.063999999999993</v>
          </cell>
          <cell r="G72">
            <v>73.015000000000001</v>
          </cell>
          <cell r="H72">
            <v>73.835999999999999</v>
          </cell>
          <cell r="I72">
            <v>119.45699999999999</v>
          </cell>
        </row>
        <row r="73">
          <cell r="C73">
            <v>19.183333333333334</v>
          </cell>
          <cell r="D73">
            <v>67.825999999999993</v>
          </cell>
          <cell r="E73">
            <v>68.536000000000001</v>
          </cell>
          <cell r="F73">
            <v>69.478999999999999</v>
          </cell>
          <cell r="G73">
            <v>73.353999999999999</v>
          </cell>
          <cell r="H73">
            <v>74.007000000000005</v>
          </cell>
          <cell r="I73">
            <v>119.92</v>
          </cell>
        </row>
        <row r="74">
          <cell r="C74">
            <v>19.45</v>
          </cell>
          <cell r="D74">
            <v>68.201999999999998</v>
          </cell>
          <cell r="E74">
            <v>68.941999999999993</v>
          </cell>
          <cell r="F74">
            <v>69.912000000000006</v>
          </cell>
          <cell r="G74">
            <v>73.73</v>
          </cell>
          <cell r="H74">
            <v>74.167000000000002</v>
          </cell>
          <cell r="I74">
            <v>120.783</v>
          </cell>
        </row>
        <row r="75">
          <cell r="C75">
            <v>19.733333333333334</v>
          </cell>
          <cell r="D75">
            <v>68.596000000000004</v>
          </cell>
          <cell r="E75">
            <v>69.373999999999995</v>
          </cell>
          <cell r="F75">
            <v>70.325999999999993</v>
          </cell>
          <cell r="G75">
            <v>74.063999999999993</v>
          </cell>
          <cell r="H75">
            <v>74.302999999999997</v>
          </cell>
          <cell r="I75">
            <v>121.408</v>
          </cell>
        </row>
        <row r="76">
          <cell r="C76">
            <v>20</v>
          </cell>
          <cell r="D76">
            <v>69.006</v>
          </cell>
          <cell r="E76">
            <v>69.834000000000003</v>
          </cell>
          <cell r="F76">
            <v>70.734999999999999</v>
          </cell>
          <cell r="G76">
            <v>74.358000000000004</v>
          </cell>
          <cell r="H76">
            <v>74.509</v>
          </cell>
          <cell r="I76">
            <v>122.652</v>
          </cell>
        </row>
        <row r="77">
          <cell r="C77">
            <v>20.283333333333335</v>
          </cell>
          <cell r="D77">
            <v>69.421999999999997</v>
          </cell>
          <cell r="E77">
            <v>70.317999999999998</v>
          </cell>
          <cell r="F77">
            <v>71.153000000000006</v>
          </cell>
          <cell r="G77">
            <v>74.671999999999997</v>
          </cell>
          <cell r="H77">
            <v>74.637</v>
          </cell>
          <cell r="I77">
            <v>124.733</v>
          </cell>
        </row>
        <row r="78">
          <cell r="C78">
            <v>20.55</v>
          </cell>
          <cell r="D78">
            <v>69.834000000000003</v>
          </cell>
          <cell r="E78">
            <v>70.77</v>
          </cell>
          <cell r="F78">
            <v>71.629000000000005</v>
          </cell>
          <cell r="G78">
            <v>74.974000000000004</v>
          </cell>
          <cell r="H78">
            <v>74.801000000000002</v>
          </cell>
          <cell r="I78">
            <v>126.102</v>
          </cell>
        </row>
        <row r="79">
          <cell r="C79">
            <v>20.816666666666666</v>
          </cell>
          <cell r="D79">
            <v>70.257000000000005</v>
          </cell>
          <cell r="E79">
            <v>71.224999999999994</v>
          </cell>
          <cell r="F79">
            <v>72.088999999999999</v>
          </cell>
          <cell r="G79">
            <v>75.238</v>
          </cell>
          <cell r="H79">
            <v>74.962999999999994</v>
          </cell>
          <cell r="I79">
            <v>126.922</v>
          </cell>
        </row>
        <row r="80">
          <cell r="C80">
            <v>21.1</v>
          </cell>
          <cell r="D80">
            <v>70.676000000000002</v>
          </cell>
          <cell r="E80">
            <v>71.697000000000003</v>
          </cell>
          <cell r="F80">
            <v>72.504999999999995</v>
          </cell>
          <cell r="G80">
            <v>75.497</v>
          </cell>
          <cell r="H80">
            <v>75.066000000000003</v>
          </cell>
          <cell r="I80">
            <v>128.05500000000001</v>
          </cell>
        </row>
        <row r="81">
          <cell r="C81">
            <v>21.366666666666667</v>
          </cell>
          <cell r="D81">
            <v>71.091999999999999</v>
          </cell>
          <cell r="E81">
            <v>72.146000000000001</v>
          </cell>
          <cell r="F81">
            <v>72.912999999999997</v>
          </cell>
          <cell r="G81">
            <v>75.772000000000006</v>
          </cell>
          <cell r="H81">
            <v>75.153999999999996</v>
          </cell>
          <cell r="I81">
            <v>129.00299999999999</v>
          </cell>
        </row>
        <row r="82">
          <cell r="C82">
            <v>21.65</v>
          </cell>
          <cell r="D82">
            <v>71.528000000000006</v>
          </cell>
          <cell r="E82">
            <v>72.596999999999994</v>
          </cell>
          <cell r="F82">
            <v>73.539000000000001</v>
          </cell>
          <cell r="G82">
            <v>76.057000000000002</v>
          </cell>
          <cell r="H82">
            <v>75.293999999999997</v>
          </cell>
          <cell r="I82">
            <v>130.04599999999999</v>
          </cell>
        </row>
        <row r="83">
          <cell r="C83">
            <v>21.933333333333334</v>
          </cell>
          <cell r="D83">
            <v>71.950999999999993</v>
          </cell>
          <cell r="E83">
            <v>73.037000000000006</v>
          </cell>
          <cell r="F83">
            <v>74.203000000000003</v>
          </cell>
          <cell r="G83">
            <v>76.296999999999997</v>
          </cell>
          <cell r="H83">
            <v>75.421000000000006</v>
          </cell>
          <cell r="I83">
            <v>131.27099999999999</v>
          </cell>
        </row>
        <row r="84">
          <cell r="C84">
            <v>22.2</v>
          </cell>
          <cell r="D84">
            <v>72.347999999999999</v>
          </cell>
          <cell r="E84">
            <v>73.561999999999998</v>
          </cell>
          <cell r="F84">
            <v>74.998999999999995</v>
          </cell>
          <cell r="G84">
            <v>76.63</v>
          </cell>
          <cell r="H84">
            <v>75.510999999999996</v>
          </cell>
          <cell r="I84">
            <v>133.24600000000001</v>
          </cell>
        </row>
        <row r="85">
          <cell r="C85">
            <v>22.483333333333334</v>
          </cell>
          <cell r="D85">
            <v>72.768000000000001</v>
          </cell>
          <cell r="E85">
            <v>74.194999999999993</v>
          </cell>
          <cell r="F85">
            <v>75.489000000000004</v>
          </cell>
          <cell r="G85">
            <v>76.882000000000005</v>
          </cell>
          <cell r="H85">
            <v>75.665000000000006</v>
          </cell>
          <cell r="I85">
            <v>135.13200000000001</v>
          </cell>
        </row>
        <row r="86">
          <cell r="C86">
            <v>22.766666666666666</v>
          </cell>
          <cell r="D86">
            <v>73.188000000000002</v>
          </cell>
          <cell r="E86">
            <v>74.986999999999995</v>
          </cell>
          <cell r="F86">
            <v>76.128</v>
          </cell>
          <cell r="G86">
            <v>77.147999999999996</v>
          </cell>
          <cell r="H86">
            <v>75.766999999999996</v>
          </cell>
          <cell r="I86">
            <v>136.262</v>
          </cell>
        </row>
        <row r="87">
          <cell r="C87">
            <v>23.05</v>
          </cell>
          <cell r="D87">
            <v>73.608000000000004</v>
          </cell>
          <cell r="E87">
            <v>75.789000000000001</v>
          </cell>
          <cell r="F87">
            <v>76.674000000000007</v>
          </cell>
          <cell r="G87">
            <v>77.450999999999993</v>
          </cell>
          <cell r="H87">
            <v>75.828000000000003</v>
          </cell>
          <cell r="I87">
            <v>137.773</v>
          </cell>
        </row>
        <row r="88">
          <cell r="C88">
            <v>23.333333333333332</v>
          </cell>
          <cell r="D88">
            <v>74.082999999999998</v>
          </cell>
          <cell r="E88">
            <v>76.576999999999998</v>
          </cell>
          <cell r="F88">
            <v>77.256</v>
          </cell>
          <cell r="G88">
            <v>77.701999999999998</v>
          </cell>
          <cell r="H88">
            <v>75.94</v>
          </cell>
          <cell r="I88">
            <v>139.25299999999999</v>
          </cell>
        </row>
        <row r="89">
          <cell r="C89">
            <v>23.6</v>
          </cell>
          <cell r="D89">
            <v>74.608999999999995</v>
          </cell>
          <cell r="E89">
            <v>77.207999999999998</v>
          </cell>
          <cell r="F89">
            <v>77.679000000000002</v>
          </cell>
          <cell r="G89">
            <v>77.935000000000002</v>
          </cell>
          <cell r="H89">
            <v>76.105000000000004</v>
          </cell>
          <cell r="I89">
            <v>139.845</v>
          </cell>
        </row>
        <row r="90">
          <cell r="C90">
            <v>23.866666666666667</v>
          </cell>
          <cell r="D90">
            <v>75.049000000000007</v>
          </cell>
          <cell r="E90">
            <v>79.150999999999996</v>
          </cell>
          <cell r="F90">
            <v>78.305000000000007</v>
          </cell>
          <cell r="G90">
            <v>78.117999999999995</v>
          </cell>
          <cell r="H90">
            <v>76.313000000000002</v>
          </cell>
          <cell r="I90">
            <v>139.536</v>
          </cell>
        </row>
        <row r="91">
          <cell r="C91">
            <v>24.15</v>
          </cell>
          <cell r="D91">
            <v>75.478999999999999</v>
          </cell>
          <cell r="E91">
            <v>80.918000000000006</v>
          </cell>
          <cell r="F91">
            <v>78.992999999999995</v>
          </cell>
          <cell r="G91">
            <v>78.433000000000007</v>
          </cell>
          <cell r="H91">
            <v>76.427999999999997</v>
          </cell>
          <cell r="I91">
            <v>139.99100000000001</v>
          </cell>
        </row>
        <row r="92">
          <cell r="C92">
            <v>24.416666666666668</v>
          </cell>
          <cell r="D92">
            <v>75.95</v>
          </cell>
          <cell r="E92">
            <v>81.56</v>
          </cell>
          <cell r="F92">
            <v>79.611000000000004</v>
          </cell>
          <cell r="G92">
            <v>78.777000000000001</v>
          </cell>
          <cell r="H92">
            <v>76.843000000000004</v>
          </cell>
          <cell r="I92">
            <v>140.17599999999999</v>
          </cell>
        </row>
        <row r="93">
          <cell r="C93">
            <v>24.683333333333334</v>
          </cell>
          <cell r="D93">
            <v>76.429000000000002</v>
          </cell>
          <cell r="E93">
            <v>82.323999999999998</v>
          </cell>
          <cell r="F93">
            <v>80.186000000000007</v>
          </cell>
          <cell r="G93">
            <v>78.917000000000002</v>
          </cell>
          <cell r="H93">
            <v>76.858999999999995</v>
          </cell>
          <cell r="I93">
            <v>141.029</v>
          </cell>
        </row>
        <row r="94">
          <cell r="C94">
            <v>24.966666666666665</v>
          </cell>
          <cell r="D94">
            <v>76.863</v>
          </cell>
          <cell r="E94">
            <v>81.760000000000005</v>
          </cell>
          <cell r="F94">
            <v>80.521000000000001</v>
          </cell>
          <cell r="G94">
            <v>79.23</v>
          </cell>
          <cell r="H94">
            <v>76.966999999999999</v>
          </cell>
          <cell r="I94">
            <v>141.90100000000001</v>
          </cell>
        </row>
        <row r="95">
          <cell r="C95">
            <v>25.25</v>
          </cell>
          <cell r="D95">
            <v>77.22</v>
          </cell>
          <cell r="E95">
            <v>81.853999999999999</v>
          </cell>
          <cell r="F95">
            <v>80.927999999999997</v>
          </cell>
          <cell r="G95">
            <v>79.510000000000005</v>
          </cell>
          <cell r="H95">
            <v>77.111000000000004</v>
          </cell>
          <cell r="I95">
            <v>142.126</v>
          </cell>
        </row>
        <row r="96">
          <cell r="C96">
            <v>25.516666666666666</v>
          </cell>
          <cell r="D96">
            <v>77.561000000000007</v>
          </cell>
          <cell r="E96">
            <v>81.772999999999996</v>
          </cell>
          <cell r="F96">
            <v>81.278999999999996</v>
          </cell>
          <cell r="G96">
            <v>79.781000000000006</v>
          </cell>
          <cell r="H96">
            <v>77.227999999999994</v>
          </cell>
          <cell r="I96">
            <v>142.53</v>
          </cell>
        </row>
        <row r="97">
          <cell r="C97">
            <v>25.8</v>
          </cell>
          <cell r="D97">
            <v>77.864000000000004</v>
          </cell>
          <cell r="E97">
            <v>81.856999999999999</v>
          </cell>
          <cell r="F97">
            <v>81.738</v>
          </cell>
          <cell r="G97">
            <v>80.037000000000006</v>
          </cell>
          <cell r="H97">
            <v>77.411000000000001</v>
          </cell>
          <cell r="I97">
            <v>142.48599999999999</v>
          </cell>
        </row>
        <row r="98">
          <cell r="C98">
            <v>26.066666666666666</v>
          </cell>
          <cell r="D98">
            <v>78.153000000000006</v>
          </cell>
          <cell r="E98">
            <v>82.045000000000002</v>
          </cell>
          <cell r="F98">
            <v>82.090999999999994</v>
          </cell>
          <cell r="G98">
            <v>66.613</v>
          </cell>
          <cell r="H98">
            <v>59.08</v>
          </cell>
          <cell r="I98">
            <v>143.108</v>
          </cell>
        </row>
        <row r="99">
          <cell r="C99">
            <v>26.35</v>
          </cell>
          <cell r="D99">
            <v>80.274000000000001</v>
          </cell>
          <cell r="E99">
            <v>66.162000000000006</v>
          </cell>
          <cell r="F99">
            <v>45.985999999999997</v>
          </cell>
          <cell r="G99">
            <v>47.793999999999997</v>
          </cell>
          <cell r="H99">
            <v>88.56</v>
          </cell>
          <cell r="I99">
            <v>143.94800000000001</v>
          </cell>
        </row>
        <row r="100">
          <cell r="C100">
            <v>26.633333333333333</v>
          </cell>
          <cell r="D100">
            <v>95.751999999999995</v>
          </cell>
          <cell r="E100">
            <v>90.885000000000005</v>
          </cell>
          <cell r="F100">
            <v>88.097999999999999</v>
          </cell>
          <cell r="G100">
            <v>89.594999999999999</v>
          </cell>
          <cell r="H100">
            <v>88.778000000000006</v>
          </cell>
          <cell r="I100">
            <v>143.71</v>
          </cell>
        </row>
        <row r="101">
          <cell r="C101">
            <v>26.916666666666668</v>
          </cell>
          <cell r="D101">
            <v>94.125</v>
          </cell>
          <cell r="E101">
            <v>89.412000000000006</v>
          </cell>
          <cell r="F101">
            <v>87.272000000000006</v>
          </cell>
          <cell r="G101">
            <v>88.292000000000002</v>
          </cell>
          <cell r="H101">
            <v>86.659000000000006</v>
          </cell>
          <cell r="I101">
            <v>144.45099999999999</v>
          </cell>
        </row>
        <row r="102">
          <cell r="C102">
            <v>27.183333333333334</v>
          </cell>
          <cell r="D102">
            <v>92.608999999999995</v>
          </cell>
          <cell r="E102">
            <v>88.049000000000007</v>
          </cell>
          <cell r="F102">
            <v>86.289000000000001</v>
          </cell>
          <cell r="G102">
            <v>87.117999999999995</v>
          </cell>
          <cell r="H102">
            <v>84.69</v>
          </cell>
          <cell r="I102">
            <v>144.88399999999999</v>
          </cell>
        </row>
        <row r="103">
          <cell r="C103">
            <v>27.466666666666665</v>
          </cell>
          <cell r="D103">
            <v>91.387</v>
          </cell>
          <cell r="E103">
            <v>86.978999999999999</v>
          </cell>
          <cell r="F103">
            <v>85.46</v>
          </cell>
          <cell r="G103">
            <v>86.369</v>
          </cell>
          <cell r="H103">
            <v>85.256</v>
          </cell>
          <cell r="I103">
            <v>145.51</v>
          </cell>
        </row>
        <row r="104">
          <cell r="C104">
            <v>27.733333333333334</v>
          </cell>
          <cell r="D104">
            <v>90.41</v>
          </cell>
          <cell r="E104">
            <v>86.373000000000005</v>
          </cell>
          <cell r="F104">
            <v>84.841999999999999</v>
          </cell>
          <cell r="G104">
            <v>86.2</v>
          </cell>
          <cell r="H104">
            <v>91.402000000000001</v>
          </cell>
          <cell r="I104">
            <v>144.79599999999999</v>
          </cell>
        </row>
        <row r="105">
          <cell r="C105">
            <v>28.016666666666666</v>
          </cell>
          <cell r="D105">
            <v>89.768000000000001</v>
          </cell>
          <cell r="E105">
            <v>86.468999999999994</v>
          </cell>
          <cell r="F105">
            <v>84.454999999999998</v>
          </cell>
          <cell r="G105">
            <v>86.549000000000007</v>
          </cell>
          <cell r="H105">
            <v>94.215000000000003</v>
          </cell>
          <cell r="I105">
            <v>143.97900000000001</v>
          </cell>
        </row>
        <row r="106">
          <cell r="C106">
            <v>28.283333333333335</v>
          </cell>
          <cell r="D106">
            <v>89.227000000000004</v>
          </cell>
          <cell r="E106">
            <v>86.694000000000003</v>
          </cell>
          <cell r="F106">
            <v>84.358000000000004</v>
          </cell>
          <cell r="G106">
            <v>86.421000000000006</v>
          </cell>
          <cell r="H106">
            <v>95.834999999999994</v>
          </cell>
          <cell r="I106">
            <v>142.804</v>
          </cell>
        </row>
        <row r="107">
          <cell r="C107">
            <v>28.566666666666666</v>
          </cell>
          <cell r="D107">
            <v>88.96</v>
          </cell>
          <cell r="E107">
            <v>87.572999999999993</v>
          </cell>
          <cell r="F107">
            <v>84.418999999999997</v>
          </cell>
          <cell r="G107">
            <v>86.293999999999997</v>
          </cell>
          <cell r="H107">
            <v>94.435000000000002</v>
          </cell>
          <cell r="I107">
            <v>141.994</v>
          </cell>
        </row>
        <row r="108">
          <cell r="C108">
            <v>28.85</v>
          </cell>
          <cell r="D108">
            <v>89.052000000000007</v>
          </cell>
          <cell r="E108">
            <v>88.918999999999997</v>
          </cell>
          <cell r="F108">
            <v>84.587000000000003</v>
          </cell>
          <cell r="G108">
            <v>86.188000000000002</v>
          </cell>
          <cell r="H108">
            <v>86.956000000000003</v>
          </cell>
          <cell r="I108">
            <v>141.39500000000001</v>
          </cell>
        </row>
        <row r="109">
          <cell r="C109">
            <v>29.133333333333333</v>
          </cell>
          <cell r="D109">
            <v>89.777000000000001</v>
          </cell>
          <cell r="E109">
            <v>90.114000000000004</v>
          </cell>
          <cell r="F109">
            <v>84.73</v>
          </cell>
          <cell r="G109">
            <v>86.23</v>
          </cell>
          <cell r="H109">
            <v>84.117999999999995</v>
          </cell>
          <cell r="I109">
            <v>141.149</v>
          </cell>
        </row>
        <row r="110">
          <cell r="C110">
            <v>29.433333333333334</v>
          </cell>
          <cell r="D110">
            <v>89.709000000000003</v>
          </cell>
          <cell r="E110">
            <v>93.772999999999996</v>
          </cell>
          <cell r="F110">
            <v>84.817999999999998</v>
          </cell>
          <cell r="G110">
            <v>86.09</v>
          </cell>
          <cell r="H110">
            <v>82.855000000000004</v>
          </cell>
          <cell r="I110">
            <v>141.155</v>
          </cell>
        </row>
        <row r="111">
          <cell r="C111">
            <v>29.7</v>
          </cell>
          <cell r="D111">
            <v>89.748999999999995</v>
          </cell>
          <cell r="E111">
            <v>95.436999999999998</v>
          </cell>
          <cell r="F111">
            <v>84.893000000000001</v>
          </cell>
          <cell r="G111">
            <v>85.918000000000006</v>
          </cell>
          <cell r="H111">
            <v>81.769000000000005</v>
          </cell>
          <cell r="I111">
            <v>140.852</v>
          </cell>
        </row>
        <row r="112">
          <cell r="C112">
            <v>29.983333333333334</v>
          </cell>
          <cell r="D112">
            <v>90.061000000000007</v>
          </cell>
          <cell r="E112">
            <v>97.311999999999998</v>
          </cell>
          <cell r="F112">
            <v>85.027000000000001</v>
          </cell>
          <cell r="G112">
            <v>85.804000000000002</v>
          </cell>
          <cell r="H112">
            <v>80.718000000000004</v>
          </cell>
          <cell r="I112">
            <v>140.958</v>
          </cell>
        </row>
        <row r="113">
          <cell r="C113">
            <v>30.266666666666666</v>
          </cell>
          <cell r="D113">
            <v>90.197000000000003</v>
          </cell>
          <cell r="E113">
            <v>97.956999999999994</v>
          </cell>
          <cell r="F113">
            <v>85.135999999999996</v>
          </cell>
          <cell r="G113">
            <v>85.721000000000004</v>
          </cell>
          <cell r="H113">
            <v>80.281000000000006</v>
          </cell>
          <cell r="I113">
            <v>140.458</v>
          </cell>
        </row>
        <row r="114">
          <cell r="C114">
            <v>30.55</v>
          </cell>
          <cell r="D114">
            <v>90.251000000000005</v>
          </cell>
          <cell r="E114">
            <v>98.27</v>
          </cell>
          <cell r="F114">
            <v>85.224999999999994</v>
          </cell>
          <cell r="G114">
            <v>85.555000000000007</v>
          </cell>
          <cell r="H114">
            <v>79.933000000000007</v>
          </cell>
          <cell r="I114">
            <v>139.46199999999999</v>
          </cell>
        </row>
        <row r="115">
          <cell r="C115">
            <v>30.833333333333332</v>
          </cell>
          <cell r="D115">
            <v>90.441999999999993</v>
          </cell>
          <cell r="E115">
            <v>98.311999999999998</v>
          </cell>
          <cell r="F115">
            <v>85.367000000000004</v>
          </cell>
          <cell r="G115">
            <v>85.465999999999994</v>
          </cell>
          <cell r="H115">
            <v>79.828000000000003</v>
          </cell>
          <cell r="I115">
            <v>139.37</v>
          </cell>
        </row>
        <row r="116">
          <cell r="C116">
            <v>31.1</v>
          </cell>
          <cell r="D116">
            <v>90.51</v>
          </cell>
          <cell r="E116">
            <v>98.396000000000001</v>
          </cell>
          <cell r="F116">
            <v>85.369</v>
          </cell>
          <cell r="G116">
            <v>85.358000000000004</v>
          </cell>
          <cell r="H116">
            <v>79.582999999999998</v>
          </cell>
          <cell r="I116">
            <v>137.78399999999999</v>
          </cell>
        </row>
        <row r="117">
          <cell r="C117">
            <v>31.383333333333333</v>
          </cell>
          <cell r="D117">
            <v>90.525000000000006</v>
          </cell>
          <cell r="E117">
            <v>97.388999999999996</v>
          </cell>
          <cell r="F117">
            <v>85.396000000000001</v>
          </cell>
          <cell r="G117">
            <v>85.256</v>
          </cell>
          <cell r="H117">
            <v>79.525000000000006</v>
          </cell>
          <cell r="I117">
            <v>137.28899999999999</v>
          </cell>
        </row>
        <row r="118">
          <cell r="C118">
            <v>31.65</v>
          </cell>
          <cell r="D118">
            <v>90.641000000000005</v>
          </cell>
          <cell r="E118">
            <v>98.210999999999999</v>
          </cell>
          <cell r="F118">
            <v>85.403999999999996</v>
          </cell>
          <cell r="G118">
            <v>85.201999999999998</v>
          </cell>
          <cell r="H118">
            <v>79.55</v>
          </cell>
          <cell r="I118">
            <v>137.33500000000001</v>
          </cell>
        </row>
        <row r="119">
          <cell r="C119">
            <v>31.933333333333334</v>
          </cell>
          <cell r="D119">
            <v>90.805000000000007</v>
          </cell>
          <cell r="E119">
            <v>98.123999999999995</v>
          </cell>
          <cell r="F119">
            <v>85.418000000000006</v>
          </cell>
          <cell r="G119">
            <v>85.131</v>
          </cell>
          <cell r="H119">
            <v>79.513000000000005</v>
          </cell>
          <cell r="I119">
            <v>136.875</v>
          </cell>
        </row>
        <row r="120">
          <cell r="C120">
            <v>32.200000000000003</v>
          </cell>
          <cell r="D120">
            <v>90.912000000000006</v>
          </cell>
          <cell r="E120">
            <v>96.674000000000007</v>
          </cell>
          <cell r="F120">
            <v>85.456000000000003</v>
          </cell>
          <cell r="G120">
            <v>85.108000000000004</v>
          </cell>
          <cell r="H120">
            <v>79.509</v>
          </cell>
          <cell r="I120">
            <v>136.666</v>
          </cell>
        </row>
        <row r="121">
          <cell r="C121">
            <v>32.483333333333334</v>
          </cell>
          <cell r="D121">
            <v>90.908000000000001</v>
          </cell>
          <cell r="E121">
            <v>92.093000000000004</v>
          </cell>
          <cell r="F121">
            <v>85.466999999999999</v>
          </cell>
          <cell r="G121">
            <v>85.025000000000006</v>
          </cell>
          <cell r="H121">
            <v>79.611999999999995</v>
          </cell>
          <cell r="I121">
            <v>136.81200000000001</v>
          </cell>
        </row>
        <row r="122">
          <cell r="C122">
            <v>32.75</v>
          </cell>
          <cell r="D122">
            <v>90.864000000000004</v>
          </cell>
          <cell r="E122">
            <v>91.26</v>
          </cell>
          <cell r="F122">
            <v>85.453999999999994</v>
          </cell>
          <cell r="G122">
            <v>84.995999999999995</v>
          </cell>
          <cell r="H122">
            <v>79.73</v>
          </cell>
          <cell r="I122">
            <v>137.02099999999999</v>
          </cell>
        </row>
        <row r="123">
          <cell r="C123">
            <v>33.016666666666666</v>
          </cell>
          <cell r="D123">
            <v>90.933000000000007</v>
          </cell>
          <cell r="E123">
            <v>89.988</v>
          </cell>
          <cell r="F123">
            <v>85.430999999999997</v>
          </cell>
          <cell r="G123">
            <v>84.968000000000004</v>
          </cell>
          <cell r="H123">
            <v>79.721999999999994</v>
          </cell>
          <cell r="I123">
            <v>137.19999999999999</v>
          </cell>
        </row>
        <row r="124">
          <cell r="C124">
            <v>33.299999999999997</v>
          </cell>
          <cell r="D124">
            <v>90.850999999999999</v>
          </cell>
          <cell r="E124">
            <v>89.215999999999994</v>
          </cell>
          <cell r="F124">
            <v>85.414000000000001</v>
          </cell>
          <cell r="G124">
            <v>84.909000000000006</v>
          </cell>
          <cell r="H124">
            <v>79.763000000000005</v>
          </cell>
          <cell r="I124">
            <v>137.24100000000001</v>
          </cell>
        </row>
        <row r="125">
          <cell r="C125">
            <v>33.583333333333336</v>
          </cell>
          <cell r="D125">
            <v>90.715000000000003</v>
          </cell>
          <cell r="E125">
            <v>89.126000000000005</v>
          </cell>
          <cell r="F125">
            <v>85.400999999999996</v>
          </cell>
          <cell r="G125">
            <v>84.89</v>
          </cell>
          <cell r="H125">
            <v>79.903999999999996</v>
          </cell>
          <cell r="I125">
            <v>137.23599999999999</v>
          </cell>
        </row>
        <row r="126">
          <cell r="C126">
            <v>33.866666666666667</v>
          </cell>
          <cell r="D126">
            <v>90.753</v>
          </cell>
          <cell r="E126">
            <v>88.873999999999995</v>
          </cell>
          <cell r="F126">
            <v>85.391000000000005</v>
          </cell>
          <cell r="G126">
            <v>84.918000000000006</v>
          </cell>
          <cell r="H126">
            <v>80.103999999999999</v>
          </cell>
          <cell r="I126">
            <v>138.24</v>
          </cell>
        </row>
        <row r="127">
          <cell r="C127">
            <v>34.15</v>
          </cell>
          <cell r="D127">
            <v>90.858000000000004</v>
          </cell>
          <cell r="E127">
            <v>88.516000000000005</v>
          </cell>
          <cell r="F127">
            <v>85.402000000000001</v>
          </cell>
          <cell r="G127">
            <v>84.938999999999993</v>
          </cell>
          <cell r="H127">
            <v>80.283000000000001</v>
          </cell>
          <cell r="I127">
            <v>139.489</v>
          </cell>
        </row>
        <row r="128">
          <cell r="C128">
            <v>34.43333333333333</v>
          </cell>
          <cell r="D128">
            <v>90.623000000000005</v>
          </cell>
          <cell r="E128">
            <v>88.448999999999998</v>
          </cell>
          <cell r="F128">
            <v>85.415000000000006</v>
          </cell>
          <cell r="G128">
            <v>84.974000000000004</v>
          </cell>
          <cell r="H128">
            <v>80.387</v>
          </cell>
          <cell r="I128">
            <v>141.256</v>
          </cell>
        </row>
        <row r="129">
          <cell r="C129">
            <v>34.700000000000003</v>
          </cell>
          <cell r="D129">
            <v>90.602999999999994</v>
          </cell>
          <cell r="E129">
            <v>88.524000000000001</v>
          </cell>
          <cell r="F129">
            <v>85.424999999999997</v>
          </cell>
          <cell r="G129">
            <v>84.980999999999995</v>
          </cell>
          <cell r="H129">
            <v>80.387</v>
          </cell>
          <cell r="I129">
            <v>142.547</v>
          </cell>
        </row>
        <row r="130">
          <cell r="C130">
            <v>34.983333333333334</v>
          </cell>
          <cell r="D130">
            <v>90.317999999999998</v>
          </cell>
          <cell r="E130">
            <v>88.795000000000002</v>
          </cell>
          <cell r="F130">
            <v>85.421999999999997</v>
          </cell>
          <cell r="G130">
            <v>84.986000000000004</v>
          </cell>
          <cell r="H130">
            <v>80.427999999999997</v>
          </cell>
          <cell r="I130">
            <v>143.42400000000001</v>
          </cell>
        </row>
        <row r="131">
          <cell r="C131">
            <v>35.266666666666666</v>
          </cell>
          <cell r="D131">
            <v>90.350999999999999</v>
          </cell>
          <cell r="E131">
            <v>88.239000000000004</v>
          </cell>
          <cell r="F131">
            <v>85.373999999999995</v>
          </cell>
          <cell r="G131">
            <v>85.02</v>
          </cell>
          <cell r="H131">
            <v>80.884</v>
          </cell>
          <cell r="I131">
            <v>144.72900000000001</v>
          </cell>
        </row>
        <row r="132">
          <cell r="C132">
            <v>35.533333333333331</v>
          </cell>
          <cell r="D132">
            <v>90.088999999999999</v>
          </cell>
          <cell r="E132">
            <v>87.317999999999998</v>
          </cell>
          <cell r="F132">
            <v>85.355000000000004</v>
          </cell>
          <cell r="G132">
            <v>85.052999999999997</v>
          </cell>
          <cell r="H132">
            <v>81.558000000000007</v>
          </cell>
          <cell r="I132">
            <v>145.774</v>
          </cell>
        </row>
        <row r="133">
          <cell r="C133">
            <v>35.81666666666667</v>
          </cell>
          <cell r="D133">
            <v>89.927000000000007</v>
          </cell>
          <cell r="E133">
            <v>87.209000000000003</v>
          </cell>
          <cell r="F133">
            <v>85.266999999999996</v>
          </cell>
          <cell r="G133">
            <v>85.028999999999996</v>
          </cell>
          <cell r="H133">
            <v>82.075999999999993</v>
          </cell>
          <cell r="I133">
            <v>145.565</v>
          </cell>
        </row>
        <row r="134">
          <cell r="C134">
            <v>36.1</v>
          </cell>
          <cell r="D134">
            <v>88.912000000000006</v>
          </cell>
          <cell r="E134">
            <v>86.591999999999999</v>
          </cell>
          <cell r="F134">
            <v>85.352000000000004</v>
          </cell>
          <cell r="G134">
            <v>85.061999999999998</v>
          </cell>
          <cell r="H134">
            <v>82.484999999999999</v>
          </cell>
          <cell r="I134">
            <v>145.14699999999999</v>
          </cell>
        </row>
        <row r="135">
          <cell r="C135">
            <v>36.383333333333333</v>
          </cell>
          <cell r="D135">
            <v>89.07</v>
          </cell>
          <cell r="E135">
            <v>87.2</v>
          </cell>
          <cell r="F135">
            <v>85.39</v>
          </cell>
          <cell r="G135">
            <v>85.15</v>
          </cell>
          <cell r="H135">
            <v>82.819000000000003</v>
          </cell>
          <cell r="I135">
            <v>145.41499999999999</v>
          </cell>
        </row>
        <row r="136">
          <cell r="C136">
            <v>36.666666666666664</v>
          </cell>
          <cell r="D136">
            <v>89.210999999999999</v>
          </cell>
          <cell r="E136">
            <v>87.06</v>
          </cell>
          <cell r="F136">
            <v>85.356999999999999</v>
          </cell>
          <cell r="G136">
            <v>85.183999999999997</v>
          </cell>
          <cell r="H136">
            <v>82.671999999999997</v>
          </cell>
          <cell r="I136">
            <v>145.05500000000001</v>
          </cell>
        </row>
        <row r="137">
          <cell r="C137">
            <v>36.93333333333333</v>
          </cell>
          <cell r="D137">
            <v>89.061999999999998</v>
          </cell>
          <cell r="E137">
            <v>86.944000000000003</v>
          </cell>
          <cell r="F137">
            <v>85.335999999999999</v>
          </cell>
          <cell r="G137">
            <v>85.260999999999996</v>
          </cell>
          <cell r="H137">
            <v>82.665999999999997</v>
          </cell>
          <cell r="I137">
            <v>144.90299999999999</v>
          </cell>
        </row>
        <row r="138">
          <cell r="C138">
            <v>37.233333333333334</v>
          </cell>
          <cell r="D138">
            <v>89.183999999999997</v>
          </cell>
          <cell r="E138">
            <v>87.212000000000003</v>
          </cell>
          <cell r="F138">
            <v>85.323999999999998</v>
          </cell>
          <cell r="G138">
            <v>85.337000000000003</v>
          </cell>
          <cell r="H138">
            <v>82.552999999999997</v>
          </cell>
          <cell r="I138">
            <v>145.255</v>
          </cell>
        </row>
        <row r="139">
          <cell r="C139">
            <v>37.5</v>
          </cell>
          <cell r="D139">
            <v>89.299000000000007</v>
          </cell>
          <cell r="E139">
            <v>87.146000000000001</v>
          </cell>
          <cell r="F139">
            <v>85.302999999999997</v>
          </cell>
          <cell r="G139">
            <v>85.397999999999996</v>
          </cell>
          <cell r="H139">
            <v>82.992000000000004</v>
          </cell>
          <cell r="I139">
            <v>145.27199999999999</v>
          </cell>
        </row>
        <row r="140">
          <cell r="C140">
            <v>37.783333333333331</v>
          </cell>
          <cell r="D140">
            <v>89.698999999999998</v>
          </cell>
          <cell r="E140">
            <v>87.194999999999993</v>
          </cell>
          <cell r="F140">
            <v>85.366</v>
          </cell>
          <cell r="G140">
            <v>85.481999999999999</v>
          </cell>
          <cell r="H140">
            <v>83.278999999999996</v>
          </cell>
          <cell r="I140">
            <v>146.102</v>
          </cell>
        </row>
        <row r="141">
          <cell r="C141">
            <v>38.06666666666667</v>
          </cell>
          <cell r="D141">
            <v>89.724999999999994</v>
          </cell>
          <cell r="E141">
            <v>87.245000000000005</v>
          </cell>
          <cell r="F141">
            <v>85.381</v>
          </cell>
          <cell r="G141">
            <v>85.540999999999997</v>
          </cell>
          <cell r="H141">
            <v>83.418000000000006</v>
          </cell>
          <cell r="I141">
            <v>145.65899999999999</v>
          </cell>
        </row>
        <row r="142">
          <cell r="C142">
            <v>38.35</v>
          </cell>
          <cell r="D142">
            <v>89.177000000000007</v>
          </cell>
          <cell r="E142">
            <v>86.893000000000001</v>
          </cell>
          <cell r="F142">
            <v>85.412999999999997</v>
          </cell>
          <cell r="G142">
            <v>85.596999999999994</v>
          </cell>
          <cell r="H142">
            <v>83.399000000000001</v>
          </cell>
          <cell r="I142">
            <v>145.096</v>
          </cell>
        </row>
        <row r="143">
          <cell r="C143">
            <v>38.616666666666667</v>
          </cell>
          <cell r="D143">
            <v>88.852000000000004</v>
          </cell>
          <cell r="E143">
            <v>86.974999999999994</v>
          </cell>
          <cell r="F143">
            <v>85.438000000000002</v>
          </cell>
          <cell r="G143">
            <v>85.63</v>
          </cell>
          <cell r="H143">
            <v>83.6</v>
          </cell>
          <cell r="I143">
            <v>144.57400000000001</v>
          </cell>
        </row>
        <row r="144">
          <cell r="C144">
            <v>38.9</v>
          </cell>
          <cell r="D144">
            <v>88.891999999999996</v>
          </cell>
          <cell r="E144">
            <v>86.927999999999997</v>
          </cell>
          <cell r="F144">
            <v>85.471000000000004</v>
          </cell>
          <cell r="G144">
            <v>85.68</v>
          </cell>
          <cell r="H144">
            <v>83.652000000000001</v>
          </cell>
          <cell r="I144">
            <v>144.393</v>
          </cell>
        </row>
        <row r="145">
          <cell r="C145">
            <v>39.18333333333333</v>
          </cell>
          <cell r="D145">
            <v>89.100999999999999</v>
          </cell>
          <cell r="E145">
            <v>87.081000000000003</v>
          </cell>
          <cell r="F145">
            <v>85.540999999999997</v>
          </cell>
          <cell r="G145">
            <v>85.76</v>
          </cell>
          <cell r="H145">
            <v>84.088999999999999</v>
          </cell>
          <cell r="I145">
            <v>144.90799999999999</v>
          </cell>
        </row>
        <row r="146">
          <cell r="C146">
            <v>39.450000000000003</v>
          </cell>
          <cell r="D146">
            <v>88.855000000000004</v>
          </cell>
          <cell r="E146">
            <v>87.132999999999996</v>
          </cell>
          <cell r="F146">
            <v>85.599000000000004</v>
          </cell>
          <cell r="G146">
            <v>85.825999999999993</v>
          </cell>
          <cell r="H146">
            <v>84.569000000000003</v>
          </cell>
          <cell r="I146">
            <v>144.154</v>
          </cell>
        </row>
        <row r="147">
          <cell r="C147">
            <v>39.733333333333334</v>
          </cell>
          <cell r="D147">
            <v>88.858999999999995</v>
          </cell>
          <cell r="E147">
            <v>87.427999999999997</v>
          </cell>
          <cell r="F147">
            <v>85.722999999999999</v>
          </cell>
          <cell r="G147">
            <v>85.932000000000002</v>
          </cell>
          <cell r="H147">
            <v>84.616</v>
          </cell>
          <cell r="I147">
            <v>144.46700000000001</v>
          </cell>
        </row>
        <row r="148">
          <cell r="C148">
            <v>40.016666666666666</v>
          </cell>
          <cell r="D148">
            <v>89.305000000000007</v>
          </cell>
          <cell r="E148">
            <v>87.932000000000002</v>
          </cell>
          <cell r="F148">
            <v>85.944999999999993</v>
          </cell>
          <cell r="G148">
            <v>86.028000000000006</v>
          </cell>
          <cell r="H148">
            <v>84.713999999999999</v>
          </cell>
          <cell r="I148">
            <v>145.86500000000001</v>
          </cell>
        </row>
        <row r="149">
          <cell r="C149">
            <v>40.299999999999997</v>
          </cell>
          <cell r="D149">
            <v>89.850999999999999</v>
          </cell>
          <cell r="E149">
            <v>95.254999999999995</v>
          </cell>
          <cell r="F149">
            <v>86.031999999999996</v>
          </cell>
          <cell r="G149">
            <v>86.126000000000005</v>
          </cell>
          <cell r="H149">
            <v>84.662999999999997</v>
          </cell>
          <cell r="I149">
            <v>146.66800000000001</v>
          </cell>
        </row>
        <row r="150">
          <cell r="C150">
            <v>40.583333333333336</v>
          </cell>
          <cell r="D150">
            <v>89.86</v>
          </cell>
          <cell r="E150">
            <v>97.867000000000004</v>
          </cell>
          <cell r="F150">
            <v>86.14</v>
          </cell>
          <cell r="G150">
            <v>86.192999999999998</v>
          </cell>
          <cell r="H150">
            <v>84.456999999999994</v>
          </cell>
          <cell r="I150">
            <v>146.61600000000001</v>
          </cell>
        </row>
        <row r="151">
          <cell r="C151">
            <v>40.85</v>
          </cell>
          <cell r="D151">
            <v>89.668000000000006</v>
          </cell>
          <cell r="E151">
            <v>98.076999999999998</v>
          </cell>
          <cell r="F151">
            <v>86.28</v>
          </cell>
          <cell r="G151">
            <v>86.317999999999998</v>
          </cell>
          <cell r="H151">
            <v>84.991</v>
          </cell>
          <cell r="I151">
            <v>147.33199999999999</v>
          </cell>
        </row>
        <row r="152">
          <cell r="C152">
            <v>41.133333333333333</v>
          </cell>
          <cell r="D152">
            <v>89.789000000000001</v>
          </cell>
          <cell r="E152">
            <v>98.510999999999996</v>
          </cell>
          <cell r="F152">
            <v>86.448999999999998</v>
          </cell>
          <cell r="G152">
            <v>86.435000000000002</v>
          </cell>
          <cell r="H152">
            <v>85.372</v>
          </cell>
          <cell r="I152">
            <v>147.75200000000001</v>
          </cell>
        </row>
        <row r="153">
          <cell r="C153">
            <v>41.416666666666664</v>
          </cell>
          <cell r="D153">
            <v>89.816999999999993</v>
          </cell>
          <cell r="E153">
            <v>98.191000000000003</v>
          </cell>
          <cell r="F153">
            <v>86.647999999999996</v>
          </cell>
          <cell r="G153">
            <v>86.557000000000002</v>
          </cell>
          <cell r="H153">
            <v>85.49</v>
          </cell>
          <cell r="I153">
            <v>148.85400000000001</v>
          </cell>
        </row>
        <row r="154">
          <cell r="C154">
            <v>41.68333333333333</v>
          </cell>
          <cell r="D154">
            <v>89.835999999999999</v>
          </cell>
          <cell r="E154">
            <v>98.275000000000006</v>
          </cell>
          <cell r="F154">
            <v>86.793999999999997</v>
          </cell>
          <cell r="G154">
            <v>86.665000000000006</v>
          </cell>
          <cell r="H154">
            <v>85.551000000000002</v>
          </cell>
          <cell r="I154">
            <v>148.56700000000001</v>
          </cell>
        </row>
        <row r="155">
          <cell r="C155">
            <v>41.966666666666669</v>
          </cell>
          <cell r="D155">
            <v>90.141000000000005</v>
          </cell>
          <cell r="E155">
            <v>98.254999999999995</v>
          </cell>
          <cell r="F155">
            <v>86.906999999999996</v>
          </cell>
          <cell r="G155">
            <v>86.765000000000001</v>
          </cell>
          <cell r="H155">
            <v>85.409000000000006</v>
          </cell>
          <cell r="I155">
            <v>148.09</v>
          </cell>
        </row>
        <row r="156">
          <cell r="C156">
            <v>42.25</v>
          </cell>
          <cell r="D156">
            <v>89.902000000000001</v>
          </cell>
          <cell r="E156">
            <v>98.576999999999998</v>
          </cell>
          <cell r="F156">
            <v>87.075999999999993</v>
          </cell>
          <cell r="G156">
            <v>86.825000000000003</v>
          </cell>
          <cell r="H156">
            <v>85.376999999999995</v>
          </cell>
          <cell r="I156">
            <v>148.60499999999999</v>
          </cell>
        </row>
        <row r="157">
          <cell r="C157">
            <v>42.533333333333331</v>
          </cell>
          <cell r="D157">
            <v>90.218999999999994</v>
          </cell>
          <cell r="E157">
            <v>98.38</v>
          </cell>
          <cell r="F157">
            <v>87.191000000000003</v>
          </cell>
          <cell r="G157">
            <v>86.906000000000006</v>
          </cell>
          <cell r="H157">
            <v>85.456000000000003</v>
          </cell>
          <cell r="I157">
            <v>148.62799999999999</v>
          </cell>
        </row>
        <row r="158">
          <cell r="C158">
            <v>42.81666666666667</v>
          </cell>
          <cell r="D158">
            <v>90.475999999999999</v>
          </cell>
          <cell r="E158">
            <v>98.337999999999994</v>
          </cell>
          <cell r="F158">
            <v>87.272999999999996</v>
          </cell>
          <cell r="G158">
            <v>86.948999999999998</v>
          </cell>
          <cell r="H158">
            <v>85.346000000000004</v>
          </cell>
          <cell r="I158">
            <v>148.84200000000001</v>
          </cell>
        </row>
        <row r="159">
          <cell r="C159">
            <v>43.1</v>
          </cell>
          <cell r="D159">
            <v>90.314999999999998</v>
          </cell>
          <cell r="E159">
            <v>98.328999999999994</v>
          </cell>
          <cell r="F159">
            <v>87.308000000000007</v>
          </cell>
          <cell r="G159">
            <v>87.009</v>
          </cell>
          <cell r="H159">
            <v>85.347999999999999</v>
          </cell>
          <cell r="I159">
            <v>148.786</v>
          </cell>
        </row>
        <row r="160">
          <cell r="C160">
            <v>43.383333333333333</v>
          </cell>
          <cell r="D160">
            <v>90.156999999999996</v>
          </cell>
          <cell r="E160">
            <v>98.412999999999997</v>
          </cell>
          <cell r="F160">
            <v>87.361000000000004</v>
          </cell>
          <cell r="G160">
            <v>87.091999999999999</v>
          </cell>
          <cell r="H160">
            <v>85.412000000000006</v>
          </cell>
          <cell r="I160">
            <v>149.24199999999999</v>
          </cell>
        </row>
      </sheetData>
      <sheetData sheetId="8"/>
      <sheetData sheetId="9"/>
      <sheetData sheetId="10"/>
      <sheetData sheetId="11"/>
    </sheetDataSet>
  </externalBook>
</externalLink>
</file>

<file path=xl/queryTables/queryTable1.xml><?xml version="1.0" encoding="utf-8"?>
<queryTable xmlns="http://schemas.openxmlformats.org/spreadsheetml/2006/main" name="20090826h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59"/>
  <sheetViews>
    <sheetView topLeftCell="A7" workbookViewId="0">
      <selection activeCell="A7" sqref="A7"/>
    </sheetView>
  </sheetViews>
  <sheetFormatPr defaultRowHeight="12.75" x14ac:dyDescent="0.2"/>
  <cols>
    <col min="3" max="3" width="23.1640625" bestFit="1" customWidth="1"/>
  </cols>
  <sheetData>
    <row r="5" spans="2:7" x14ac:dyDescent="0.2">
      <c r="B5" s="1" t="s">
        <v>0</v>
      </c>
      <c r="C5" s="1" t="s">
        <v>1</v>
      </c>
      <c r="D5" s="1" t="s">
        <v>2</v>
      </c>
      <c r="E5" s="1"/>
      <c r="F5" s="1" t="s">
        <v>5</v>
      </c>
      <c r="G5" s="1" t="s">
        <v>6</v>
      </c>
    </row>
    <row r="6" spans="2:7" x14ac:dyDescent="0.2">
      <c r="B6" s="1">
        <v>15</v>
      </c>
      <c r="C6" s="1">
        <v>10</v>
      </c>
      <c r="D6" s="1">
        <v>0</v>
      </c>
      <c r="E6" s="1">
        <v>10</v>
      </c>
      <c r="F6">
        <f>AVERAGE(D6:E6)</f>
        <v>5</v>
      </c>
      <c r="G6">
        <f>F6/500</f>
        <v>0.01</v>
      </c>
    </row>
    <row r="7" spans="2:7" x14ac:dyDescent="0.2">
      <c r="B7" s="1">
        <v>30</v>
      </c>
      <c r="C7" s="1">
        <v>20</v>
      </c>
      <c r="D7" s="1">
        <v>20</v>
      </c>
      <c r="E7" s="1">
        <v>45</v>
      </c>
      <c r="F7">
        <f t="shared" ref="F7:F15" si="0">AVERAGE(D7:E7)</f>
        <v>32.5</v>
      </c>
      <c r="G7">
        <f t="shared" ref="G7:G15" si="1">F7/500</f>
        <v>6.5000000000000002E-2</v>
      </c>
    </row>
    <row r="8" spans="2:7" x14ac:dyDescent="0.2">
      <c r="B8" s="1">
        <v>45</v>
      </c>
      <c r="C8" s="1">
        <v>30</v>
      </c>
      <c r="D8" s="1">
        <v>25</v>
      </c>
      <c r="E8" s="1">
        <v>20</v>
      </c>
      <c r="F8">
        <f t="shared" si="0"/>
        <v>22.5</v>
      </c>
      <c r="G8">
        <f t="shared" si="1"/>
        <v>4.4999999999999998E-2</v>
      </c>
    </row>
    <row r="9" spans="2:7" x14ac:dyDescent="0.2">
      <c r="B9" s="1">
        <v>60</v>
      </c>
      <c r="C9" s="1">
        <v>40</v>
      </c>
      <c r="D9" s="1">
        <v>20</v>
      </c>
      <c r="E9" s="1">
        <v>25</v>
      </c>
      <c r="F9">
        <f t="shared" si="0"/>
        <v>22.5</v>
      </c>
      <c r="G9">
        <f t="shared" si="1"/>
        <v>4.4999999999999998E-2</v>
      </c>
    </row>
    <row r="10" spans="2:7" x14ac:dyDescent="0.2">
      <c r="B10" s="1">
        <v>75</v>
      </c>
      <c r="C10" s="1">
        <v>50</v>
      </c>
      <c r="D10" s="1">
        <v>100</v>
      </c>
      <c r="E10" s="1">
        <v>150</v>
      </c>
      <c r="F10">
        <f t="shared" si="0"/>
        <v>125</v>
      </c>
      <c r="G10">
        <f t="shared" si="1"/>
        <v>0.25</v>
      </c>
    </row>
    <row r="11" spans="2:7" x14ac:dyDescent="0.2">
      <c r="B11" s="1">
        <v>90</v>
      </c>
      <c r="C11" s="1">
        <v>60</v>
      </c>
      <c r="D11" s="1">
        <v>140</v>
      </c>
      <c r="E11" s="1">
        <v>250</v>
      </c>
      <c r="F11">
        <f t="shared" si="0"/>
        <v>195</v>
      </c>
      <c r="G11">
        <f t="shared" si="1"/>
        <v>0.39</v>
      </c>
    </row>
    <row r="12" spans="2:7" x14ac:dyDescent="0.2">
      <c r="B12" s="1">
        <v>105</v>
      </c>
      <c r="C12" s="1">
        <v>70</v>
      </c>
      <c r="D12" s="1">
        <v>385</v>
      </c>
      <c r="E12" s="1">
        <v>440</v>
      </c>
      <c r="F12">
        <f t="shared" si="0"/>
        <v>412.5</v>
      </c>
      <c r="G12">
        <f t="shared" si="1"/>
        <v>0.82499999999999996</v>
      </c>
    </row>
    <row r="13" spans="2:7" x14ac:dyDescent="0.2">
      <c r="B13" s="1">
        <v>120</v>
      </c>
      <c r="C13" s="1">
        <v>80</v>
      </c>
      <c r="D13" s="1">
        <v>500</v>
      </c>
      <c r="E13" s="1">
        <v>500</v>
      </c>
      <c r="F13">
        <f t="shared" si="0"/>
        <v>500</v>
      </c>
      <c r="G13">
        <f t="shared" si="1"/>
        <v>1</v>
      </c>
    </row>
    <row r="14" spans="2:7" x14ac:dyDescent="0.2">
      <c r="B14" s="1">
        <v>135</v>
      </c>
      <c r="C14" s="1">
        <v>90</v>
      </c>
      <c r="D14" s="1">
        <v>500</v>
      </c>
      <c r="E14" s="1">
        <v>500</v>
      </c>
      <c r="F14">
        <f t="shared" si="0"/>
        <v>500</v>
      </c>
      <c r="G14">
        <f t="shared" si="1"/>
        <v>1</v>
      </c>
    </row>
    <row r="15" spans="2:7" x14ac:dyDescent="0.2">
      <c r="B15" s="1">
        <v>150</v>
      </c>
      <c r="C15" s="1">
        <v>100</v>
      </c>
      <c r="D15" s="1">
        <v>500</v>
      </c>
      <c r="E15" s="1" t="s">
        <v>3</v>
      </c>
      <c r="F15">
        <f t="shared" si="0"/>
        <v>500</v>
      </c>
      <c r="G15">
        <f t="shared" si="1"/>
        <v>1</v>
      </c>
    </row>
    <row r="19" spans="3:7" x14ac:dyDescent="0.2">
      <c r="C19" s="3" t="s">
        <v>1</v>
      </c>
      <c r="D19" s="1" t="s">
        <v>0</v>
      </c>
      <c r="E19" t="s">
        <v>4</v>
      </c>
    </row>
    <row r="20" spans="3:7" x14ac:dyDescent="0.2">
      <c r="C20">
        <v>49</v>
      </c>
      <c r="D20">
        <v>362</v>
      </c>
      <c r="E20">
        <v>557</v>
      </c>
      <c r="F20">
        <f>LOG(D20)</f>
        <v>2.5587085705331658</v>
      </c>
      <c r="G20">
        <f>LOG(E20)</f>
        <v>2.7458551951737289</v>
      </c>
    </row>
    <row r="21" spans="3:7" x14ac:dyDescent="0.2">
      <c r="C21">
        <v>52</v>
      </c>
      <c r="D21">
        <v>47</v>
      </c>
      <c r="E21">
        <v>60.5</v>
      </c>
      <c r="F21">
        <f t="shared" ref="F21:F22" si="2">LOG(D21)</f>
        <v>1.6720978579357175</v>
      </c>
      <c r="G21">
        <f t="shared" ref="G21:G22" si="3">LOG(E21)</f>
        <v>1.7817553746524688</v>
      </c>
    </row>
    <row r="22" spans="3:7" x14ac:dyDescent="0.2">
      <c r="C22">
        <v>55</v>
      </c>
      <c r="D22">
        <v>6</v>
      </c>
      <c r="E22">
        <v>7</v>
      </c>
      <c r="F22">
        <f t="shared" si="2"/>
        <v>0.77815125038364363</v>
      </c>
      <c r="G22">
        <f t="shared" si="3"/>
        <v>0.84509804001425681</v>
      </c>
    </row>
    <row r="48" spans="3:3" x14ac:dyDescent="0.2">
      <c r="C48" s="2"/>
    </row>
    <row r="50" spans="3:5" x14ac:dyDescent="0.2">
      <c r="C50">
        <f>2.7^(-0.729*49)</f>
        <v>3.9017099439188025E-16</v>
      </c>
    </row>
    <row r="51" spans="3:5" x14ac:dyDescent="0.2">
      <c r="C51">
        <f>2000000000000000000*C50</f>
        <v>780.34198878376048</v>
      </c>
    </row>
    <row r="54" spans="3:5" x14ac:dyDescent="0.2">
      <c r="D54" t="s">
        <v>16</v>
      </c>
    </row>
    <row r="55" spans="3:5" x14ac:dyDescent="0.2">
      <c r="D55" t="s">
        <v>17</v>
      </c>
      <c r="E55" s="1" t="s">
        <v>18</v>
      </c>
    </row>
    <row r="56" spans="3:5" x14ac:dyDescent="0.2">
      <c r="D56">
        <v>0</v>
      </c>
      <c r="E56" s="1">
        <v>0</v>
      </c>
    </row>
    <row r="57" spans="3:5" x14ac:dyDescent="0.2">
      <c r="D57">
        <v>30</v>
      </c>
      <c r="E57" s="1">
        <v>3</v>
      </c>
    </row>
    <row r="58" spans="3:5" x14ac:dyDescent="0.2">
      <c r="D58">
        <v>60</v>
      </c>
      <c r="E58" s="1">
        <v>4</v>
      </c>
    </row>
    <row r="59" spans="3:5" x14ac:dyDescent="0.2">
      <c r="D59">
        <v>100</v>
      </c>
      <c r="E59" s="1">
        <v>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8"/>
  <sheetViews>
    <sheetView topLeftCell="A4" workbookViewId="0">
      <selection activeCell="K3" sqref="K3:P10"/>
    </sheetView>
  </sheetViews>
  <sheetFormatPr defaultRowHeight="12.75" x14ac:dyDescent="0.2"/>
  <cols>
    <col min="1" max="1" width="12.33203125" bestFit="1" customWidth="1"/>
    <col min="2" max="2" width="29" bestFit="1" customWidth="1"/>
    <col min="3" max="3" width="10.6640625" bestFit="1" customWidth="1"/>
    <col min="4" max="4" width="8.1640625" bestFit="1" customWidth="1"/>
    <col min="5" max="7" width="7.33203125" bestFit="1" customWidth="1"/>
    <col min="8" max="8" width="8.1640625" bestFit="1" customWidth="1"/>
    <col min="257" max="257" width="12.33203125" bestFit="1" customWidth="1"/>
    <col min="258" max="258" width="29" bestFit="1" customWidth="1"/>
    <col min="259" max="259" width="10.6640625" bestFit="1" customWidth="1"/>
    <col min="260" max="260" width="8.1640625" bestFit="1" customWidth="1"/>
    <col min="261" max="263" width="7.33203125" bestFit="1" customWidth="1"/>
    <col min="264" max="264" width="8.1640625" bestFit="1" customWidth="1"/>
    <col min="513" max="513" width="12.33203125" bestFit="1" customWidth="1"/>
    <col min="514" max="514" width="29" bestFit="1" customWidth="1"/>
    <col min="515" max="515" width="10.6640625" bestFit="1" customWidth="1"/>
    <col min="516" max="516" width="8.1640625" bestFit="1" customWidth="1"/>
    <col min="517" max="519" width="7.33203125" bestFit="1" customWidth="1"/>
    <col min="520" max="520" width="8.1640625" bestFit="1" customWidth="1"/>
    <col min="769" max="769" width="12.33203125" bestFit="1" customWidth="1"/>
    <col min="770" max="770" width="29" bestFit="1" customWidth="1"/>
    <col min="771" max="771" width="10.6640625" bestFit="1" customWidth="1"/>
    <col min="772" max="772" width="8.1640625" bestFit="1" customWidth="1"/>
    <col min="773" max="775" width="7.33203125" bestFit="1" customWidth="1"/>
    <col min="776" max="776" width="8.1640625" bestFit="1" customWidth="1"/>
    <col min="1025" max="1025" width="12.33203125" bestFit="1" customWidth="1"/>
    <col min="1026" max="1026" width="29" bestFit="1" customWidth="1"/>
    <col min="1027" max="1027" width="10.6640625" bestFit="1" customWidth="1"/>
    <col min="1028" max="1028" width="8.1640625" bestFit="1" customWidth="1"/>
    <col min="1029" max="1031" width="7.33203125" bestFit="1" customWidth="1"/>
    <col min="1032" max="1032" width="8.1640625" bestFit="1" customWidth="1"/>
    <col min="1281" max="1281" width="12.33203125" bestFit="1" customWidth="1"/>
    <col min="1282" max="1282" width="29" bestFit="1" customWidth="1"/>
    <col min="1283" max="1283" width="10.6640625" bestFit="1" customWidth="1"/>
    <col min="1284" max="1284" width="8.1640625" bestFit="1" customWidth="1"/>
    <col min="1285" max="1287" width="7.33203125" bestFit="1" customWidth="1"/>
    <col min="1288" max="1288" width="8.1640625" bestFit="1" customWidth="1"/>
    <col min="1537" max="1537" width="12.33203125" bestFit="1" customWidth="1"/>
    <col min="1538" max="1538" width="29" bestFit="1" customWidth="1"/>
    <col min="1539" max="1539" width="10.6640625" bestFit="1" customWidth="1"/>
    <col min="1540" max="1540" width="8.1640625" bestFit="1" customWidth="1"/>
    <col min="1541" max="1543" width="7.33203125" bestFit="1" customWidth="1"/>
    <col min="1544" max="1544" width="8.1640625" bestFit="1" customWidth="1"/>
    <col min="1793" max="1793" width="12.33203125" bestFit="1" customWidth="1"/>
    <col min="1794" max="1794" width="29" bestFit="1" customWidth="1"/>
    <col min="1795" max="1795" width="10.6640625" bestFit="1" customWidth="1"/>
    <col min="1796" max="1796" width="8.1640625" bestFit="1" customWidth="1"/>
    <col min="1797" max="1799" width="7.33203125" bestFit="1" customWidth="1"/>
    <col min="1800" max="1800" width="8.1640625" bestFit="1" customWidth="1"/>
    <col min="2049" max="2049" width="12.33203125" bestFit="1" customWidth="1"/>
    <col min="2050" max="2050" width="29" bestFit="1" customWidth="1"/>
    <col min="2051" max="2051" width="10.6640625" bestFit="1" customWidth="1"/>
    <col min="2052" max="2052" width="8.1640625" bestFit="1" customWidth="1"/>
    <col min="2053" max="2055" width="7.33203125" bestFit="1" customWidth="1"/>
    <col min="2056" max="2056" width="8.1640625" bestFit="1" customWidth="1"/>
    <col min="2305" max="2305" width="12.33203125" bestFit="1" customWidth="1"/>
    <col min="2306" max="2306" width="29" bestFit="1" customWidth="1"/>
    <col min="2307" max="2307" width="10.6640625" bestFit="1" customWidth="1"/>
    <col min="2308" max="2308" width="8.1640625" bestFit="1" customWidth="1"/>
    <col min="2309" max="2311" width="7.33203125" bestFit="1" customWidth="1"/>
    <col min="2312" max="2312" width="8.1640625" bestFit="1" customWidth="1"/>
    <col min="2561" max="2561" width="12.33203125" bestFit="1" customWidth="1"/>
    <col min="2562" max="2562" width="29" bestFit="1" customWidth="1"/>
    <col min="2563" max="2563" width="10.6640625" bestFit="1" customWidth="1"/>
    <col min="2564" max="2564" width="8.1640625" bestFit="1" customWidth="1"/>
    <col min="2565" max="2567" width="7.33203125" bestFit="1" customWidth="1"/>
    <col min="2568" max="2568" width="8.1640625" bestFit="1" customWidth="1"/>
    <col min="2817" max="2817" width="12.33203125" bestFit="1" customWidth="1"/>
    <col min="2818" max="2818" width="29" bestFit="1" customWidth="1"/>
    <col min="2819" max="2819" width="10.6640625" bestFit="1" customWidth="1"/>
    <col min="2820" max="2820" width="8.1640625" bestFit="1" customWidth="1"/>
    <col min="2821" max="2823" width="7.33203125" bestFit="1" customWidth="1"/>
    <col min="2824" max="2824" width="8.1640625" bestFit="1" customWidth="1"/>
    <col min="3073" max="3073" width="12.33203125" bestFit="1" customWidth="1"/>
    <col min="3074" max="3074" width="29" bestFit="1" customWidth="1"/>
    <col min="3075" max="3075" width="10.6640625" bestFit="1" customWidth="1"/>
    <col min="3076" max="3076" width="8.1640625" bestFit="1" customWidth="1"/>
    <col min="3077" max="3079" width="7.33203125" bestFit="1" customWidth="1"/>
    <col min="3080" max="3080" width="8.1640625" bestFit="1" customWidth="1"/>
    <col min="3329" max="3329" width="12.33203125" bestFit="1" customWidth="1"/>
    <col min="3330" max="3330" width="29" bestFit="1" customWidth="1"/>
    <col min="3331" max="3331" width="10.6640625" bestFit="1" customWidth="1"/>
    <col min="3332" max="3332" width="8.1640625" bestFit="1" customWidth="1"/>
    <col min="3333" max="3335" width="7.33203125" bestFit="1" customWidth="1"/>
    <col min="3336" max="3336" width="8.1640625" bestFit="1" customWidth="1"/>
    <col min="3585" max="3585" width="12.33203125" bestFit="1" customWidth="1"/>
    <col min="3586" max="3586" width="29" bestFit="1" customWidth="1"/>
    <col min="3587" max="3587" width="10.6640625" bestFit="1" customWidth="1"/>
    <col min="3588" max="3588" width="8.1640625" bestFit="1" customWidth="1"/>
    <col min="3589" max="3591" width="7.33203125" bestFit="1" customWidth="1"/>
    <col min="3592" max="3592" width="8.1640625" bestFit="1" customWidth="1"/>
    <col min="3841" max="3841" width="12.33203125" bestFit="1" customWidth="1"/>
    <col min="3842" max="3842" width="29" bestFit="1" customWidth="1"/>
    <col min="3843" max="3843" width="10.6640625" bestFit="1" customWidth="1"/>
    <col min="3844" max="3844" width="8.1640625" bestFit="1" customWidth="1"/>
    <col min="3845" max="3847" width="7.33203125" bestFit="1" customWidth="1"/>
    <col min="3848" max="3848" width="8.1640625" bestFit="1" customWidth="1"/>
    <col min="4097" max="4097" width="12.33203125" bestFit="1" customWidth="1"/>
    <col min="4098" max="4098" width="29" bestFit="1" customWidth="1"/>
    <col min="4099" max="4099" width="10.6640625" bestFit="1" customWidth="1"/>
    <col min="4100" max="4100" width="8.1640625" bestFit="1" customWidth="1"/>
    <col min="4101" max="4103" width="7.33203125" bestFit="1" customWidth="1"/>
    <col min="4104" max="4104" width="8.1640625" bestFit="1" customWidth="1"/>
    <col min="4353" max="4353" width="12.33203125" bestFit="1" customWidth="1"/>
    <col min="4354" max="4354" width="29" bestFit="1" customWidth="1"/>
    <col min="4355" max="4355" width="10.6640625" bestFit="1" customWidth="1"/>
    <col min="4356" max="4356" width="8.1640625" bestFit="1" customWidth="1"/>
    <col min="4357" max="4359" width="7.33203125" bestFit="1" customWidth="1"/>
    <col min="4360" max="4360" width="8.1640625" bestFit="1" customWidth="1"/>
    <col min="4609" max="4609" width="12.33203125" bestFit="1" customWidth="1"/>
    <col min="4610" max="4610" width="29" bestFit="1" customWidth="1"/>
    <col min="4611" max="4611" width="10.6640625" bestFit="1" customWidth="1"/>
    <col min="4612" max="4612" width="8.1640625" bestFit="1" customWidth="1"/>
    <col min="4613" max="4615" width="7.33203125" bestFit="1" customWidth="1"/>
    <col min="4616" max="4616" width="8.1640625" bestFit="1" customWidth="1"/>
    <col min="4865" max="4865" width="12.33203125" bestFit="1" customWidth="1"/>
    <col min="4866" max="4866" width="29" bestFit="1" customWidth="1"/>
    <col min="4867" max="4867" width="10.6640625" bestFit="1" customWidth="1"/>
    <col min="4868" max="4868" width="8.1640625" bestFit="1" customWidth="1"/>
    <col min="4869" max="4871" width="7.33203125" bestFit="1" customWidth="1"/>
    <col min="4872" max="4872" width="8.1640625" bestFit="1" customWidth="1"/>
    <col min="5121" max="5121" width="12.33203125" bestFit="1" customWidth="1"/>
    <col min="5122" max="5122" width="29" bestFit="1" customWidth="1"/>
    <col min="5123" max="5123" width="10.6640625" bestFit="1" customWidth="1"/>
    <col min="5124" max="5124" width="8.1640625" bestFit="1" customWidth="1"/>
    <col min="5125" max="5127" width="7.33203125" bestFit="1" customWidth="1"/>
    <col min="5128" max="5128" width="8.1640625" bestFit="1" customWidth="1"/>
    <col min="5377" max="5377" width="12.33203125" bestFit="1" customWidth="1"/>
    <col min="5378" max="5378" width="29" bestFit="1" customWidth="1"/>
    <col min="5379" max="5379" width="10.6640625" bestFit="1" customWidth="1"/>
    <col min="5380" max="5380" width="8.1640625" bestFit="1" customWidth="1"/>
    <col min="5381" max="5383" width="7.33203125" bestFit="1" customWidth="1"/>
    <col min="5384" max="5384" width="8.1640625" bestFit="1" customWidth="1"/>
    <col min="5633" max="5633" width="12.33203125" bestFit="1" customWidth="1"/>
    <col min="5634" max="5634" width="29" bestFit="1" customWidth="1"/>
    <col min="5635" max="5635" width="10.6640625" bestFit="1" customWidth="1"/>
    <col min="5636" max="5636" width="8.1640625" bestFit="1" customWidth="1"/>
    <col min="5637" max="5639" width="7.33203125" bestFit="1" customWidth="1"/>
    <col min="5640" max="5640" width="8.1640625" bestFit="1" customWidth="1"/>
    <col min="5889" max="5889" width="12.33203125" bestFit="1" customWidth="1"/>
    <col min="5890" max="5890" width="29" bestFit="1" customWidth="1"/>
    <col min="5891" max="5891" width="10.6640625" bestFit="1" customWidth="1"/>
    <col min="5892" max="5892" width="8.1640625" bestFit="1" customWidth="1"/>
    <col min="5893" max="5895" width="7.33203125" bestFit="1" customWidth="1"/>
    <col min="5896" max="5896" width="8.1640625" bestFit="1" customWidth="1"/>
    <col min="6145" max="6145" width="12.33203125" bestFit="1" customWidth="1"/>
    <col min="6146" max="6146" width="29" bestFit="1" customWidth="1"/>
    <col min="6147" max="6147" width="10.6640625" bestFit="1" customWidth="1"/>
    <col min="6148" max="6148" width="8.1640625" bestFit="1" customWidth="1"/>
    <col min="6149" max="6151" width="7.33203125" bestFit="1" customWidth="1"/>
    <col min="6152" max="6152" width="8.1640625" bestFit="1" customWidth="1"/>
    <col min="6401" max="6401" width="12.33203125" bestFit="1" customWidth="1"/>
    <col min="6402" max="6402" width="29" bestFit="1" customWidth="1"/>
    <col min="6403" max="6403" width="10.6640625" bestFit="1" customWidth="1"/>
    <col min="6404" max="6404" width="8.1640625" bestFit="1" customWidth="1"/>
    <col min="6405" max="6407" width="7.33203125" bestFit="1" customWidth="1"/>
    <col min="6408" max="6408" width="8.1640625" bestFit="1" customWidth="1"/>
    <col min="6657" max="6657" width="12.33203125" bestFit="1" customWidth="1"/>
    <col min="6658" max="6658" width="29" bestFit="1" customWidth="1"/>
    <col min="6659" max="6659" width="10.6640625" bestFit="1" customWidth="1"/>
    <col min="6660" max="6660" width="8.1640625" bestFit="1" customWidth="1"/>
    <col min="6661" max="6663" width="7.33203125" bestFit="1" customWidth="1"/>
    <col min="6664" max="6664" width="8.1640625" bestFit="1" customWidth="1"/>
    <col min="6913" max="6913" width="12.33203125" bestFit="1" customWidth="1"/>
    <col min="6914" max="6914" width="29" bestFit="1" customWidth="1"/>
    <col min="6915" max="6915" width="10.6640625" bestFit="1" customWidth="1"/>
    <col min="6916" max="6916" width="8.1640625" bestFit="1" customWidth="1"/>
    <col min="6917" max="6919" width="7.33203125" bestFit="1" customWidth="1"/>
    <col min="6920" max="6920" width="8.1640625" bestFit="1" customWidth="1"/>
    <col min="7169" max="7169" width="12.33203125" bestFit="1" customWidth="1"/>
    <col min="7170" max="7170" width="29" bestFit="1" customWidth="1"/>
    <col min="7171" max="7171" width="10.6640625" bestFit="1" customWidth="1"/>
    <col min="7172" max="7172" width="8.1640625" bestFit="1" customWidth="1"/>
    <col min="7173" max="7175" width="7.33203125" bestFit="1" customWidth="1"/>
    <col min="7176" max="7176" width="8.1640625" bestFit="1" customWidth="1"/>
    <col min="7425" max="7425" width="12.33203125" bestFit="1" customWidth="1"/>
    <col min="7426" max="7426" width="29" bestFit="1" customWidth="1"/>
    <col min="7427" max="7427" width="10.6640625" bestFit="1" customWidth="1"/>
    <col min="7428" max="7428" width="8.1640625" bestFit="1" customWidth="1"/>
    <col min="7429" max="7431" width="7.33203125" bestFit="1" customWidth="1"/>
    <col min="7432" max="7432" width="8.1640625" bestFit="1" customWidth="1"/>
    <col min="7681" max="7681" width="12.33203125" bestFit="1" customWidth="1"/>
    <col min="7682" max="7682" width="29" bestFit="1" customWidth="1"/>
    <col min="7683" max="7683" width="10.6640625" bestFit="1" customWidth="1"/>
    <col min="7684" max="7684" width="8.1640625" bestFit="1" customWidth="1"/>
    <col min="7685" max="7687" width="7.33203125" bestFit="1" customWidth="1"/>
    <col min="7688" max="7688" width="8.1640625" bestFit="1" customWidth="1"/>
    <col min="7937" max="7937" width="12.33203125" bestFit="1" customWidth="1"/>
    <col min="7938" max="7938" width="29" bestFit="1" customWidth="1"/>
    <col min="7939" max="7939" width="10.6640625" bestFit="1" customWidth="1"/>
    <col min="7940" max="7940" width="8.1640625" bestFit="1" customWidth="1"/>
    <col min="7941" max="7943" width="7.33203125" bestFit="1" customWidth="1"/>
    <col min="7944" max="7944" width="8.1640625" bestFit="1" customWidth="1"/>
    <col min="8193" max="8193" width="12.33203125" bestFit="1" customWidth="1"/>
    <col min="8194" max="8194" width="29" bestFit="1" customWidth="1"/>
    <col min="8195" max="8195" width="10.6640625" bestFit="1" customWidth="1"/>
    <col min="8196" max="8196" width="8.1640625" bestFit="1" customWidth="1"/>
    <col min="8197" max="8199" width="7.33203125" bestFit="1" customWidth="1"/>
    <col min="8200" max="8200" width="8.1640625" bestFit="1" customWidth="1"/>
    <col min="8449" max="8449" width="12.33203125" bestFit="1" customWidth="1"/>
    <col min="8450" max="8450" width="29" bestFit="1" customWidth="1"/>
    <col min="8451" max="8451" width="10.6640625" bestFit="1" customWidth="1"/>
    <col min="8452" max="8452" width="8.1640625" bestFit="1" customWidth="1"/>
    <col min="8453" max="8455" width="7.33203125" bestFit="1" customWidth="1"/>
    <col min="8456" max="8456" width="8.1640625" bestFit="1" customWidth="1"/>
    <col min="8705" max="8705" width="12.33203125" bestFit="1" customWidth="1"/>
    <col min="8706" max="8706" width="29" bestFit="1" customWidth="1"/>
    <col min="8707" max="8707" width="10.6640625" bestFit="1" customWidth="1"/>
    <col min="8708" max="8708" width="8.1640625" bestFit="1" customWidth="1"/>
    <col min="8709" max="8711" width="7.33203125" bestFit="1" customWidth="1"/>
    <col min="8712" max="8712" width="8.1640625" bestFit="1" customWidth="1"/>
    <col min="8961" max="8961" width="12.33203125" bestFit="1" customWidth="1"/>
    <col min="8962" max="8962" width="29" bestFit="1" customWidth="1"/>
    <col min="8963" max="8963" width="10.6640625" bestFit="1" customWidth="1"/>
    <col min="8964" max="8964" width="8.1640625" bestFit="1" customWidth="1"/>
    <col min="8965" max="8967" width="7.33203125" bestFit="1" customWidth="1"/>
    <col min="8968" max="8968" width="8.1640625" bestFit="1" customWidth="1"/>
    <col min="9217" max="9217" width="12.33203125" bestFit="1" customWidth="1"/>
    <col min="9218" max="9218" width="29" bestFit="1" customWidth="1"/>
    <col min="9219" max="9219" width="10.6640625" bestFit="1" customWidth="1"/>
    <col min="9220" max="9220" width="8.1640625" bestFit="1" customWidth="1"/>
    <col min="9221" max="9223" width="7.33203125" bestFit="1" customWidth="1"/>
    <col min="9224" max="9224" width="8.1640625" bestFit="1" customWidth="1"/>
    <col min="9473" max="9473" width="12.33203125" bestFit="1" customWidth="1"/>
    <col min="9474" max="9474" width="29" bestFit="1" customWidth="1"/>
    <col min="9475" max="9475" width="10.6640625" bestFit="1" customWidth="1"/>
    <col min="9476" max="9476" width="8.1640625" bestFit="1" customWidth="1"/>
    <col min="9477" max="9479" width="7.33203125" bestFit="1" customWidth="1"/>
    <col min="9480" max="9480" width="8.1640625" bestFit="1" customWidth="1"/>
    <col min="9729" max="9729" width="12.33203125" bestFit="1" customWidth="1"/>
    <col min="9730" max="9730" width="29" bestFit="1" customWidth="1"/>
    <col min="9731" max="9731" width="10.6640625" bestFit="1" customWidth="1"/>
    <col min="9732" max="9732" width="8.1640625" bestFit="1" customWidth="1"/>
    <col min="9733" max="9735" width="7.33203125" bestFit="1" customWidth="1"/>
    <col min="9736" max="9736" width="8.1640625" bestFit="1" customWidth="1"/>
    <col min="9985" max="9985" width="12.33203125" bestFit="1" customWidth="1"/>
    <col min="9986" max="9986" width="29" bestFit="1" customWidth="1"/>
    <col min="9987" max="9987" width="10.6640625" bestFit="1" customWidth="1"/>
    <col min="9988" max="9988" width="8.1640625" bestFit="1" customWidth="1"/>
    <col min="9989" max="9991" width="7.33203125" bestFit="1" customWidth="1"/>
    <col min="9992" max="9992" width="8.1640625" bestFit="1" customWidth="1"/>
    <col min="10241" max="10241" width="12.33203125" bestFit="1" customWidth="1"/>
    <col min="10242" max="10242" width="29" bestFit="1" customWidth="1"/>
    <col min="10243" max="10243" width="10.6640625" bestFit="1" customWidth="1"/>
    <col min="10244" max="10244" width="8.1640625" bestFit="1" customWidth="1"/>
    <col min="10245" max="10247" width="7.33203125" bestFit="1" customWidth="1"/>
    <col min="10248" max="10248" width="8.1640625" bestFit="1" customWidth="1"/>
    <col min="10497" max="10497" width="12.33203125" bestFit="1" customWidth="1"/>
    <col min="10498" max="10498" width="29" bestFit="1" customWidth="1"/>
    <col min="10499" max="10499" width="10.6640625" bestFit="1" customWidth="1"/>
    <col min="10500" max="10500" width="8.1640625" bestFit="1" customWidth="1"/>
    <col min="10501" max="10503" width="7.33203125" bestFit="1" customWidth="1"/>
    <col min="10504" max="10504" width="8.1640625" bestFit="1" customWidth="1"/>
    <col min="10753" max="10753" width="12.33203125" bestFit="1" customWidth="1"/>
    <col min="10754" max="10754" width="29" bestFit="1" customWidth="1"/>
    <col min="10755" max="10755" width="10.6640625" bestFit="1" customWidth="1"/>
    <col min="10756" max="10756" width="8.1640625" bestFit="1" customWidth="1"/>
    <col min="10757" max="10759" width="7.33203125" bestFit="1" customWidth="1"/>
    <col min="10760" max="10760" width="8.1640625" bestFit="1" customWidth="1"/>
    <col min="11009" max="11009" width="12.33203125" bestFit="1" customWidth="1"/>
    <col min="11010" max="11010" width="29" bestFit="1" customWidth="1"/>
    <col min="11011" max="11011" width="10.6640625" bestFit="1" customWidth="1"/>
    <col min="11012" max="11012" width="8.1640625" bestFit="1" customWidth="1"/>
    <col min="11013" max="11015" width="7.33203125" bestFit="1" customWidth="1"/>
    <col min="11016" max="11016" width="8.1640625" bestFit="1" customWidth="1"/>
    <col min="11265" max="11265" width="12.33203125" bestFit="1" customWidth="1"/>
    <col min="11266" max="11266" width="29" bestFit="1" customWidth="1"/>
    <col min="11267" max="11267" width="10.6640625" bestFit="1" customWidth="1"/>
    <col min="11268" max="11268" width="8.1640625" bestFit="1" customWidth="1"/>
    <col min="11269" max="11271" width="7.33203125" bestFit="1" customWidth="1"/>
    <col min="11272" max="11272" width="8.1640625" bestFit="1" customWidth="1"/>
    <col min="11521" max="11521" width="12.33203125" bestFit="1" customWidth="1"/>
    <col min="11522" max="11522" width="29" bestFit="1" customWidth="1"/>
    <col min="11523" max="11523" width="10.6640625" bestFit="1" customWidth="1"/>
    <col min="11524" max="11524" width="8.1640625" bestFit="1" customWidth="1"/>
    <col min="11525" max="11527" width="7.33203125" bestFit="1" customWidth="1"/>
    <col min="11528" max="11528" width="8.1640625" bestFit="1" customWidth="1"/>
    <col min="11777" max="11777" width="12.33203125" bestFit="1" customWidth="1"/>
    <col min="11778" max="11778" width="29" bestFit="1" customWidth="1"/>
    <col min="11779" max="11779" width="10.6640625" bestFit="1" customWidth="1"/>
    <col min="11780" max="11780" width="8.1640625" bestFit="1" customWidth="1"/>
    <col min="11781" max="11783" width="7.33203125" bestFit="1" customWidth="1"/>
    <col min="11784" max="11784" width="8.1640625" bestFit="1" customWidth="1"/>
    <col min="12033" max="12033" width="12.33203125" bestFit="1" customWidth="1"/>
    <col min="12034" max="12034" width="29" bestFit="1" customWidth="1"/>
    <col min="12035" max="12035" width="10.6640625" bestFit="1" customWidth="1"/>
    <col min="12036" max="12036" width="8.1640625" bestFit="1" customWidth="1"/>
    <col min="12037" max="12039" width="7.33203125" bestFit="1" customWidth="1"/>
    <col min="12040" max="12040" width="8.1640625" bestFit="1" customWidth="1"/>
    <col min="12289" max="12289" width="12.33203125" bestFit="1" customWidth="1"/>
    <col min="12290" max="12290" width="29" bestFit="1" customWidth="1"/>
    <col min="12291" max="12291" width="10.6640625" bestFit="1" customWidth="1"/>
    <col min="12292" max="12292" width="8.1640625" bestFit="1" customWidth="1"/>
    <col min="12293" max="12295" width="7.33203125" bestFit="1" customWidth="1"/>
    <col min="12296" max="12296" width="8.1640625" bestFit="1" customWidth="1"/>
    <col min="12545" max="12545" width="12.33203125" bestFit="1" customWidth="1"/>
    <col min="12546" max="12546" width="29" bestFit="1" customWidth="1"/>
    <col min="12547" max="12547" width="10.6640625" bestFit="1" customWidth="1"/>
    <col min="12548" max="12548" width="8.1640625" bestFit="1" customWidth="1"/>
    <col min="12549" max="12551" width="7.33203125" bestFit="1" customWidth="1"/>
    <col min="12552" max="12552" width="8.1640625" bestFit="1" customWidth="1"/>
    <col min="12801" max="12801" width="12.33203125" bestFit="1" customWidth="1"/>
    <col min="12802" max="12802" width="29" bestFit="1" customWidth="1"/>
    <col min="12803" max="12803" width="10.6640625" bestFit="1" customWidth="1"/>
    <col min="12804" max="12804" width="8.1640625" bestFit="1" customWidth="1"/>
    <col min="12805" max="12807" width="7.33203125" bestFit="1" customWidth="1"/>
    <col min="12808" max="12808" width="8.1640625" bestFit="1" customWidth="1"/>
    <col min="13057" max="13057" width="12.33203125" bestFit="1" customWidth="1"/>
    <col min="13058" max="13058" width="29" bestFit="1" customWidth="1"/>
    <col min="13059" max="13059" width="10.6640625" bestFit="1" customWidth="1"/>
    <col min="13060" max="13060" width="8.1640625" bestFit="1" customWidth="1"/>
    <col min="13061" max="13063" width="7.33203125" bestFit="1" customWidth="1"/>
    <col min="13064" max="13064" width="8.1640625" bestFit="1" customWidth="1"/>
    <col min="13313" max="13313" width="12.33203125" bestFit="1" customWidth="1"/>
    <col min="13314" max="13314" width="29" bestFit="1" customWidth="1"/>
    <col min="13315" max="13315" width="10.6640625" bestFit="1" customWidth="1"/>
    <col min="13316" max="13316" width="8.1640625" bestFit="1" customWidth="1"/>
    <col min="13317" max="13319" width="7.33203125" bestFit="1" customWidth="1"/>
    <col min="13320" max="13320" width="8.1640625" bestFit="1" customWidth="1"/>
    <col min="13569" max="13569" width="12.33203125" bestFit="1" customWidth="1"/>
    <col min="13570" max="13570" width="29" bestFit="1" customWidth="1"/>
    <col min="13571" max="13571" width="10.6640625" bestFit="1" customWidth="1"/>
    <col min="13572" max="13572" width="8.1640625" bestFit="1" customWidth="1"/>
    <col min="13573" max="13575" width="7.33203125" bestFit="1" customWidth="1"/>
    <col min="13576" max="13576" width="8.1640625" bestFit="1" customWidth="1"/>
    <col min="13825" max="13825" width="12.33203125" bestFit="1" customWidth="1"/>
    <col min="13826" max="13826" width="29" bestFit="1" customWidth="1"/>
    <col min="13827" max="13827" width="10.6640625" bestFit="1" customWidth="1"/>
    <col min="13828" max="13828" width="8.1640625" bestFit="1" customWidth="1"/>
    <col min="13829" max="13831" width="7.33203125" bestFit="1" customWidth="1"/>
    <col min="13832" max="13832" width="8.1640625" bestFit="1" customWidth="1"/>
    <col min="14081" max="14081" width="12.33203125" bestFit="1" customWidth="1"/>
    <col min="14082" max="14082" width="29" bestFit="1" customWidth="1"/>
    <col min="14083" max="14083" width="10.6640625" bestFit="1" customWidth="1"/>
    <col min="14084" max="14084" width="8.1640625" bestFit="1" customWidth="1"/>
    <col min="14085" max="14087" width="7.33203125" bestFit="1" customWidth="1"/>
    <col min="14088" max="14088" width="8.1640625" bestFit="1" customWidth="1"/>
    <col min="14337" max="14337" width="12.33203125" bestFit="1" customWidth="1"/>
    <col min="14338" max="14338" width="29" bestFit="1" customWidth="1"/>
    <col min="14339" max="14339" width="10.6640625" bestFit="1" customWidth="1"/>
    <col min="14340" max="14340" width="8.1640625" bestFit="1" customWidth="1"/>
    <col min="14341" max="14343" width="7.33203125" bestFit="1" customWidth="1"/>
    <col min="14344" max="14344" width="8.1640625" bestFit="1" customWidth="1"/>
    <col min="14593" max="14593" width="12.33203125" bestFit="1" customWidth="1"/>
    <col min="14594" max="14594" width="29" bestFit="1" customWidth="1"/>
    <col min="14595" max="14595" width="10.6640625" bestFit="1" customWidth="1"/>
    <col min="14596" max="14596" width="8.1640625" bestFit="1" customWidth="1"/>
    <col min="14597" max="14599" width="7.33203125" bestFit="1" customWidth="1"/>
    <col min="14600" max="14600" width="8.1640625" bestFit="1" customWidth="1"/>
    <col min="14849" max="14849" width="12.33203125" bestFit="1" customWidth="1"/>
    <col min="14850" max="14850" width="29" bestFit="1" customWidth="1"/>
    <col min="14851" max="14851" width="10.6640625" bestFit="1" customWidth="1"/>
    <col min="14852" max="14852" width="8.1640625" bestFit="1" customWidth="1"/>
    <col min="14853" max="14855" width="7.33203125" bestFit="1" customWidth="1"/>
    <col min="14856" max="14856" width="8.1640625" bestFit="1" customWidth="1"/>
    <col min="15105" max="15105" width="12.33203125" bestFit="1" customWidth="1"/>
    <col min="15106" max="15106" width="29" bestFit="1" customWidth="1"/>
    <col min="15107" max="15107" width="10.6640625" bestFit="1" customWidth="1"/>
    <col min="15108" max="15108" width="8.1640625" bestFit="1" customWidth="1"/>
    <col min="15109" max="15111" width="7.33203125" bestFit="1" customWidth="1"/>
    <col min="15112" max="15112" width="8.1640625" bestFit="1" customWidth="1"/>
    <col min="15361" max="15361" width="12.33203125" bestFit="1" customWidth="1"/>
    <col min="15362" max="15362" width="29" bestFit="1" customWidth="1"/>
    <col min="15363" max="15363" width="10.6640625" bestFit="1" customWidth="1"/>
    <col min="15364" max="15364" width="8.1640625" bestFit="1" customWidth="1"/>
    <col min="15365" max="15367" width="7.33203125" bestFit="1" customWidth="1"/>
    <col min="15368" max="15368" width="8.1640625" bestFit="1" customWidth="1"/>
    <col min="15617" max="15617" width="12.33203125" bestFit="1" customWidth="1"/>
    <col min="15618" max="15618" width="29" bestFit="1" customWidth="1"/>
    <col min="15619" max="15619" width="10.6640625" bestFit="1" customWidth="1"/>
    <col min="15620" max="15620" width="8.1640625" bestFit="1" customWidth="1"/>
    <col min="15621" max="15623" width="7.33203125" bestFit="1" customWidth="1"/>
    <col min="15624" max="15624" width="8.1640625" bestFit="1" customWidth="1"/>
    <col min="15873" max="15873" width="12.33203125" bestFit="1" customWidth="1"/>
    <col min="15874" max="15874" width="29" bestFit="1" customWidth="1"/>
    <col min="15875" max="15875" width="10.6640625" bestFit="1" customWidth="1"/>
    <col min="15876" max="15876" width="8.1640625" bestFit="1" customWidth="1"/>
    <col min="15877" max="15879" width="7.33203125" bestFit="1" customWidth="1"/>
    <col min="15880" max="15880" width="8.1640625" bestFit="1" customWidth="1"/>
    <col min="16129" max="16129" width="12.33203125" bestFit="1" customWidth="1"/>
    <col min="16130" max="16130" width="29" bestFit="1" customWidth="1"/>
    <col min="16131" max="16131" width="10.6640625" bestFit="1" customWidth="1"/>
    <col min="16132" max="16132" width="8.1640625" bestFit="1" customWidth="1"/>
    <col min="16133" max="16135" width="7.33203125" bestFit="1" customWidth="1"/>
    <col min="16136" max="16136" width="8.1640625" bestFit="1" customWidth="1"/>
  </cols>
  <sheetData>
    <row r="1" spans="1:11" x14ac:dyDescent="0.2">
      <c r="A1" s="4">
        <v>40051</v>
      </c>
    </row>
    <row r="3" spans="1:11" ht="16.5" x14ac:dyDescent="0.2">
      <c r="A3" t="s">
        <v>14</v>
      </c>
      <c r="B3" t="s">
        <v>15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K3" s="7" t="s">
        <v>19</v>
      </c>
    </row>
    <row r="4" spans="1:11" ht="15.75" x14ac:dyDescent="0.2">
      <c r="A4" s="5">
        <v>0.49574074074074076</v>
      </c>
      <c r="B4" s="6">
        <f>SECOND(A4-$A$4)+60*MINUTE(A4-$A$4)+3600*HOUR(A4-$A$4)</f>
        <v>0</v>
      </c>
      <c r="C4" s="2">
        <f>B4/60</f>
        <v>0</v>
      </c>
      <c r="D4">
        <v>22.667999999999999</v>
      </c>
      <c r="E4">
        <v>23.189</v>
      </c>
      <c r="F4">
        <v>23.251000000000001</v>
      </c>
      <c r="G4">
        <v>24.175999999999998</v>
      </c>
      <c r="H4">
        <v>23.77</v>
      </c>
      <c r="I4">
        <v>70.95</v>
      </c>
      <c r="K4" s="8" t="s">
        <v>20</v>
      </c>
    </row>
    <row r="5" spans="1:11" ht="15.75" x14ac:dyDescent="0.2">
      <c r="A5" s="5">
        <v>0.49592592592592594</v>
      </c>
      <c r="B5" s="6">
        <f t="shared" ref="B5:B68" si="0">SECOND(A5-$A$4)+60*MINUTE(A5-$A$4)+3600*HOUR(A5-$A$4)</f>
        <v>16</v>
      </c>
      <c r="C5" s="2">
        <f t="shared" ref="C5:C68" si="1">B5/60</f>
        <v>0.26666666666666666</v>
      </c>
      <c r="D5">
        <v>24.228999999999999</v>
      </c>
      <c r="E5">
        <v>24.201000000000001</v>
      </c>
      <c r="F5">
        <v>25.009</v>
      </c>
      <c r="G5">
        <v>25.661999999999999</v>
      </c>
      <c r="H5">
        <v>24.849</v>
      </c>
      <c r="I5">
        <v>68.962999999999994</v>
      </c>
      <c r="K5" s="8" t="s">
        <v>21</v>
      </c>
    </row>
    <row r="6" spans="1:11" ht="15.75" x14ac:dyDescent="0.2">
      <c r="A6" s="5">
        <v>0.49612268518518521</v>
      </c>
      <c r="B6" s="6">
        <f t="shared" si="0"/>
        <v>33</v>
      </c>
      <c r="C6" s="2">
        <f t="shared" si="1"/>
        <v>0.55000000000000004</v>
      </c>
      <c r="D6">
        <v>25.018000000000001</v>
      </c>
      <c r="E6">
        <v>26.449000000000002</v>
      </c>
      <c r="F6">
        <v>26.899000000000001</v>
      </c>
      <c r="G6">
        <v>28.603999999999999</v>
      </c>
      <c r="H6">
        <v>25.614000000000001</v>
      </c>
      <c r="I6">
        <v>67.611999999999995</v>
      </c>
      <c r="K6" s="8" t="s">
        <v>22</v>
      </c>
    </row>
    <row r="7" spans="1:11" ht="15.75" x14ac:dyDescent="0.2">
      <c r="A7" s="5">
        <v>0.49631944444444448</v>
      </c>
      <c r="B7" s="6">
        <f t="shared" si="0"/>
        <v>50</v>
      </c>
      <c r="C7" s="2">
        <f t="shared" si="1"/>
        <v>0.83333333333333337</v>
      </c>
      <c r="D7">
        <v>39.722999999999999</v>
      </c>
      <c r="E7">
        <v>43.703000000000003</v>
      </c>
      <c r="F7">
        <v>62.987000000000002</v>
      </c>
      <c r="G7">
        <v>63.396000000000001</v>
      </c>
      <c r="H7">
        <v>29.434999999999999</v>
      </c>
      <c r="I7">
        <v>67.914000000000001</v>
      </c>
      <c r="K7" s="8" t="s">
        <v>23</v>
      </c>
    </row>
    <row r="8" spans="1:11" ht="15.75" x14ac:dyDescent="0.2">
      <c r="A8" s="5">
        <v>0.4965046296296296</v>
      </c>
      <c r="B8" s="6">
        <f t="shared" si="0"/>
        <v>66</v>
      </c>
      <c r="C8" s="2">
        <f t="shared" si="1"/>
        <v>1.1000000000000001</v>
      </c>
      <c r="D8">
        <v>40.520000000000003</v>
      </c>
      <c r="E8">
        <v>60.526000000000003</v>
      </c>
      <c r="F8">
        <v>52.892000000000003</v>
      </c>
      <c r="G8">
        <v>37.302999999999997</v>
      </c>
      <c r="H8">
        <v>24.707000000000001</v>
      </c>
      <c r="I8">
        <v>71.218000000000004</v>
      </c>
      <c r="K8" s="8" t="s">
        <v>24</v>
      </c>
    </row>
    <row r="9" spans="1:11" ht="15.75" x14ac:dyDescent="0.2">
      <c r="A9" s="5">
        <v>0.49670138888888887</v>
      </c>
      <c r="B9" s="6">
        <f t="shared" si="0"/>
        <v>83</v>
      </c>
      <c r="C9" s="2">
        <f t="shared" si="1"/>
        <v>1.3833333333333333</v>
      </c>
      <c r="D9">
        <v>25.863</v>
      </c>
      <c r="E9">
        <v>29.658000000000001</v>
      </c>
      <c r="F9">
        <v>30.292000000000002</v>
      </c>
      <c r="G9">
        <v>27.151</v>
      </c>
      <c r="H9">
        <v>23.087</v>
      </c>
      <c r="I9">
        <v>75.415999999999997</v>
      </c>
      <c r="K9" s="8" t="s">
        <v>25</v>
      </c>
    </row>
    <row r="10" spans="1:11" ht="15.75" x14ac:dyDescent="0.2">
      <c r="A10" s="5">
        <v>0.4968981481481482</v>
      </c>
      <c r="B10" s="6">
        <f t="shared" si="0"/>
        <v>100</v>
      </c>
      <c r="C10" s="2">
        <f t="shared" si="1"/>
        <v>1.6666666666666667</v>
      </c>
      <c r="D10">
        <v>23.283000000000001</v>
      </c>
      <c r="E10">
        <v>24.754999999999999</v>
      </c>
      <c r="F10">
        <v>24.657</v>
      </c>
      <c r="G10">
        <v>24.501999999999999</v>
      </c>
      <c r="H10">
        <v>22.305</v>
      </c>
      <c r="I10">
        <v>79.896000000000001</v>
      </c>
      <c r="K10" s="8" t="s">
        <v>26</v>
      </c>
    </row>
    <row r="11" spans="1:11" x14ac:dyDescent="0.2">
      <c r="A11" s="5">
        <v>0.49709490740740742</v>
      </c>
      <c r="B11" s="6">
        <f t="shared" si="0"/>
        <v>117</v>
      </c>
      <c r="C11" s="2">
        <f t="shared" si="1"/>
        <v>1.95</v>
      </c>
      <c r="D11">
        <v>22.428999999999998</v>
      </c>
      <c r="E11">
        <v>23.422000000000001</v>
      </c>
      <c r="F11">
        <v>23.088999999999999</v>
      </c>
      <c r="G11">
        <v>23.327999999999999</v>
      </c>
      <c r="H11">
        <v>22.023</v>
      </c>
      <c r="I11">
        <v>85.840999999999994</v>
      </c>
    </row>
    <row r="12" spans="1:11" x14ac:dyDescent="0.2">
      <c r="A12" s="5">
        <v>0.49728009259259259</v>
      </c>
      <c r="B12" s="6">
        <f t="shared" si="0"/>
        <v>133</v>
      </c>
      <c r="C12" s="2">
        <f t="shared" si="1"/>
        <v>2.2166666666666668</v>
      </c>
      <c r="D12">
        <v>22.023</v>
      </c>
      <c r="E12">
        <v>22.63</v>
      </c>
      <c r="F12">
        <v>22.248000000000001</v>
      </c>
      <c r="G12">
        <v>22.666</v>
      </c>
      <c r="H12">
        <v>21.867999999999999</v>
      </c>
      <c r="I12">
        <v>93.478999999999999</v>
      </c>
    </row>
    <row r="13" spans="1:11" x14ac:dyDescent="0.2">
      <c r="A13" s="5">
        <v>0.49747685185185181</v>
      </c>
      <c r="B13" s="6">
        <f t="shared" si="0"/>
        <v>150</v>
      </c>
      <c r="C13" s="2">
        <f t="shared" si="1"/>
        <v>2.5</v>
      </c>
      <c r="D13">
        <v>21.952000000000002</v>
      </c>
      <c r="E13">
        <v>22.396000000000001</v>
      </c>
      <c r="F13">
        <v>22.248000000000001</v>
      </c>
      <c r="G13">
        <v>22.459</v>
      </c>
      <c r="H13">
        <v>21.978999999999999</v>
      </c>
      <c r="I13">
        <v>100.98399999999999</v>
      </c>
    </row>
    <row r="14" spans="1:11" x14ac:dyDescent="0.2">
      <c r="A14" s="5">
        <v>0.49767361111111108</v>
      </c>
      <c r="B14" s="6">
        <f t="shared" si="0"/>
        <v>167</v>
      </c>
      <c r="C14" s="2">
        <f t="shared" si="1"/>
        <v>2.7833333333333332</v>
      </c>
      <c r="D14">
        <v>21.989000000000001</v>
      </c>
      <c r="E14">
        <v>22.238</v>
      </c>
      <c r="F14">
        <v>22.11</v>
      </c>
      <c r="G14">
        <v>22.327000000000002</v>
      </c>
      <c r="H14">
        <v>22.04</v>
      </c>
      <c r="I14">
        <v>109.11799999999999</v>
      </c>
    </row>
    <row r="15" spans="1:11" x14ac:dyDescent="0.2">
      <c r="A15" s="5">
        <v>0.49785879629629631</v>
      </c>
      <c r="B15" s="6">
        <f t="shared" si="0"/>
        <v>183</v>
      </c>
      <c r="C15" s="2">
        <f t="shared" si="1"/>
        <v>3.05</v>
      </c>
      <c r="D15">
        <v>21.952000000000002</v>
      </c>
      <c r="E15">
        <v>22.082999999999998</v>
      </c>
      <c r="F15">
        <v>21.94</v>
      </c>
      <c r="G15">
        <v>22.231999999999999</v>
      </c>
      <c r="H15">
        <v>22.047999999999998</v>
      </c>
      <c r="I15">
        <v>118.405</v>
      </c>
    </row>
    <row r="16" spans="1:11" x14ac:dyDescent="0.2">
      <c r="A16" s="5">
        <v>0.49805555555555553</v>
      </c>
      <c r="B16" s="6">
        <f t="shared" si="0"/>
        <v>200</v>
      </c>
      <c r="C16" s="2">
        <f t="shared" si="1"/>
        <v>3.3333333333333335</v>
      </c>
      <c r="D16">
        <v>21.954999999999998</v>
      </c>
      <c r="E16">
        <v>22.542000000000002</v>
      </c>
      <c r="F16">
        <v>22.681000000000001</v>
      </c>
      <c r="G16">
        <v>22.402000000000001</v>
      </c>
      <c r="H16">
        <v>22.190999999999999</v>
      </c>
      <c r="I16">
        <v>127.093</v>
      </c>
    </row>
    <row r="17" spans="1:9" x14ac:dyDescent="0.2">
      <c r="A17" s="5">
        <v>0.4982523148148148</v>
      </c>
      <c r="B17" s="6">
        <f t="shared" si="0"/>
        <v>217</v>
      </c>
      <c r="C17" s="2">
        <f t="shared" si="1"/>
        <v>3.6166666666666667</v>
      </c>
      <c r="D17">
        <v>21.794</v>
      </c>
      <c r="E17">
        <v>22.132999999999999</v>
      </c>
      <c r="F17">
        <v>22.329000000000001</v>
      </c>
      <c r="G17">
        <v>22.164000000000001</v>
      </c>
      <c r="H17">
        <v>22.021999999999998</v>
      </c>
      <c r="I17">
        <v>135.28800000000001</v>
      </c>
    </row>
    <row r="18" spans="1:9" x14ac:dyDescent="0.2">
      <c r="A18" s="5">
        <v>0.49843749999999998</v>
      </c>
      <c r="B18" s="6">
        <f t="shared" si="0"/>
        <v>233</v>
      </c>
      <c r="C18" s="2">
        <f t="shared" si="1"/>
        <v>3.8833333333333333</v>
      </c>
      <c r="D18">
        <v>21.863</v>
      </c>
      <c r="E18">
        <v>22.167000000000002</v>
      </c>
      <c r="F18">
        <v>22.311</v>
      </c>
      <c r="G18">
        <v>22.2</v>
      </c>
      <c r="H18">
        <v>22.047000000000001</v>
      </c>
      <c r="I18">
        <v>143.22200000000001</v>
      </c>
    </row>
    <row r="19" spans="1:9" x14ac:dyDescent="0.2">
      <c r="A19" s="5">
        <v>0.49863425925925925</v>
      </c>
      <c r="B19" s="6">
        <f t="shared" si="0"/>
        <v>250</v>
      </c>
      <c r="C19" s="2">
        <f t="shared" si="1"/>
        <v>4.166666666666667</v>
      </c>
      <c r="D19">
        <v>21.888999999999999</v>
      </c>
      <c r="E19">
        <v>22.709</v>
      </c>
      <c r="F19">
        <v>22.751999999999999</v>
      </c>
      <c r="G19">
        <v>22.46</v>
      </c>
      <c r="H19">
        <v>22.416</v>
      </c>
      <c r="I19">
        <v>149.88</v>
      </c>
    </row>
    <row r="20" spans="1:9" x14ac:dyDescent="0.2">
      <c r="A20" s="5">
        <v>0.49883101851851852</v>
      </c>
      <c r="B20" s="6">
        <f t="shared" si="0"/>
        <v>267</v>
      </c>
      <c r="C20" s="2">
        <f t="shared" si="1"/>
        <v>4.45</v>
      </c>
      <c r="D20">
        <v>21.853999999999999</v>
      </c>
      <c r="E20">
        <v>22.841000000000001</v>
      </c>
      <c r="F20">
        <v>22.75</v>
      </c>
      <c r="G20">
        <v>22.54</v>
      </c>
      <c r="H20">
        <v>22.332000000000001</v>
      </c>
      <c r="I20">
        <v>154.88900000000001</v>
      </c>
    </row>
    <row r="21" spans="1:9" x14ac:dyDescent="0.2">
      <c r="A21" s="5">
        <v>0.49901620370370375</v>
      </c>
      <c r="B21" s="6">
        <f t="shared" si="0"/>
        <v>283</v>
      </c>
      <c r="C21" s="2">
        <f t="shared" si="1"/>
        <v>4.7166666666666668</v>
      </c>
      <c r="D21">
        <v>21.853000000000002</v>
      </c>
      <c r="E21">
        <v>22.193999999999999</v>
      </c>
      <c r="F21">
        <v>22.568999999999999</v>
      </c>
      <c r="G21">
        <v>22.234999999999999</v>
      </c>
      <c r="H21">
        <v>21.984000000000002</v>
      </c>
      <c r="I21">
        <v>157.64400000000001</v>
      </c>
    </row>
    <row r="22" spans="1:9" x14ac:dyDescent="0.2">
      <c r="A22" s="5">
        <v>0.49922453703703701</v>
      </c>
      <c r="B22" s="6">
        <f t="shared" si="0"/>
        <v>301</v>
      </c>
      <c r="C22" s="2">
        <f t="shared" si="1"/>
        <v>5.0166666666666666</v>
      </c>
      <c r="D22">
        <v>21.672000000000001</v>
      </c>
      <c r="E22">
        <v>22.09</v>
      </c>
      <c r="F22">
        <v>22.334</v>
      </c>
      <c r="G22">
        <v>22.085999999999999</v>
      </c>
      <c r="H22">
        <v>22.173999999999999</v>
      </c>
      <c r="I22">
        <v>161.751</v>
      </c>
    </row>
    <row r="23" spans="1:9" x14ac:dyDescent="0.2">
      <c r="A23" s="5">
        <v>0.49940972222222224</v>
      </c>
      <c r="B23" s="6">
        <f t="shared" si="0"/>
        <v>317</v>
      </c>
      <c r="C23" s="2">
        <f t="shared" si="1"/>
        <v>5.2833333333333332</v>
      </c>
      <c r="D23">
        <v>21.853999999999999</v>
      </c>
      <c r="E23">
        <v>22.356000000000002</v>
      </c>
      <c r="F23">
        <v>22.934999999999999</v>
      </c>
      <c r="G23">
        <v>23.123999999999999</v>
      </c>
      <c r="H23">
        <v>23.704999999999998</v>
      </c>
      <c r="I23">
        <v>169.12100000000001</v>
      </c>
    </row>
    <row r="24" spans="1:9" x14ac:dyDescent="0.2">
      <c r="A24" s="5">
        <v>0.49960648148148151</v>
      </c>
      <c r="B24" s="6">
        <f t="shared" si="0"/>
        <v>334</v>
      </c>
      <c r="C24" s="2">
        <f t="shared" si="1"/>
        <v>5.5666666666666664</v>
      </c>
      <c r="D24">
        <v>25.544</v>
      </c>
      <c r="E24">
        <v>56.537999999999997</v>
      </c>
      <c r="F24">
        <v>25.288</v>
      </c>
      <c r="G24">
        <v>24.683</v>
      </c>
      <c r="H24">
        <v>25.001999999999999</v>
      </c>
      <c r="I24">
        <v>171.89599999999999</v>
      </c>
    </row>
    <row r="25" spans="1:9" x14ac:dyDescent="0.2">
      <c r="A25" s="5">
        <v>0.49980324074074073</v>
      </c>
      <c r="B25" s="6">
        <f t="shared" si="0"/>
        <v>351</v>
      </c>
      <c r="C25" s="2">
        <f t="shared" si="1"/>
        <v>5.85</v>
      </c>
      <c r="D25">
        <v>32.686999999999998</v>
      </c>
      <c r="E25">
        <v>97.495999999999995</v>
      </c>
      <c r="F25">
        <v>30.085999999999999</v>
      </c>
      <c r="G25">
        <v>31.417999999999999</v>
      </c>
      <c r="H25">
        <v>26.306000000000001</v>
      </c>
      <c r="I25">
        <v>173.45400000000001</v>
      </c>
    </row>
    <row r="26" spans="1:9" x14ac:dyDescent="0.2">
      <c r="A26" s="5">
        <v>0.5</v>
      </c>
      <c r="B26" s="6">
        <f t="shared" si="0"/>
        <v>368</v>
      </c>
      <c r="C26" s="2">
        <f t="shared" si="1"/>
        <v>6.1333333333333337</v>
      </c>
      <c r="D26">
        <v>18.018000000000001</v>
      </c>
      <c r="E26">
        <v>185.10400000000001</v>
      </c>
      <c r="F26">
        <v>18.425999999999998</v>
      </c>
      <c r="G26">
        <v>29.69</v>
      </c>
      <c r="H26">
        <v>20.702999999999999</v>
      </c>
      <c r="I26">
        <v>173.279</v>
      </c>
    </row>
    <row r="27" spans="1:9" x14ac:dyDescent="0.2">
      <c r="A27" s="5">
        <v>0.50018518518518518</v>
      </c>
      <c r="B27" s="6">
        <f t="shared" si="0"/>
        <v>384</v>
      </c>
      <c r="C27" s="2">
        <f t="shared" si="1"/>
        <v>6.4</v>
      </c>
      <c r="D27">
        <v>18.280999999999999</v>
      </c>
      <c r="E27">
        <v>77.31</v>
      </c>
      <c r="F27">
        <v>18.552</v>
      </c>
      <c r="G27">
        <v>26.725000000000001</v>
      </c>
      <c r="H27">
        <v>20.623000000000001</v>
      </c>
      <c r="I27">
        <v>171.23400000000001</v>
      </c>
    </row>
    <row r="28" spans="1:9" x14ac:dyDescent="0.2">
      <c r="A28" s="5">
        <v>0.5003819444444445</v>
      </c>
      <c r="B28" s="6">
        <f t="shared" si="0"/>
        <v>401</v>
      </c>
      <c r="C28" s="2">
        <f t="shared" si="1"/>
        <v>6.6833333333333336</v>
      </c>
      <c r="D28">
        <v>19.617000000000001</v>
      </c>
      <c r="E28">
        <v>20.821999999999999</v>
      </c>
      <c r="F28">
        <v>19.087</v>
      </c>
      <c r="G28">
        <v>20.577999999999999</v>
      </c>
      <c r="H28">
        <v>23.346</v>
      </c>
      <c r="I28">
        <v>169.523</v>
      </c>
    </row>
    <row r="29" spans="1:9" x14ac:dyDescent="0.2">
      <c r="A29" s="5">
        <v>0.50057870370370372</v>
      </c>
      <c r="B29" s="6">
        <f t="shared" si="0"/>
        <v>418</v>
      </c>
      <c r="C29" s="2">
        <f t="shared" si="1"/>
        <v>6.9666666666666668</v>
      </c>
      <c r="D29">
        <v>20.007000000000001</v>
      </c>
      <c r="E29">
        <v>19.82</v>
      </c>
      <c r="F29">
        <v>19.706</v>
      </c>
      <c r="G29">
        <v>20.731999999999999</v>
      </c>
      <c r="H29">
        <v>25.3</v>
      </c>
      <c r="I29">
        <v>167.584</v>
      </c>
    </row>
    <row r="30" spans="1:9" x14ac:dyDescent="0.2">
      <c r="A30" s="5">
        <v>0.50077546296296294</v>
      </c>
      <c r="B30" s="6">
        <f t="shared" si="0"/>
        <v>435</v>
      </c>
      <c r="C30" s="2">
        <f t="shared" si="1"/>
        <v>7.25</v>
      </c>
      <c r="D30">
        <v>20.329999999999998</v>
      </c>
      <c r="E30">
        <v>20.158000000000001</v>
      </c>
      <c r="F30">
        <v>20.428999999999998</v>
      </c>
      <c r="G30">
        <v>21.837</v>
      </c>
      <c r="H30">
        <v>27.350999999999999</v>
      </c>
      <c r="I30">
        <v>165.65700000000001</v>
      </c>
    </row>
    <row r="31" spans="1:9" x14ac:dyDescent="0.2">
      <c r="A31" s="5">
        <v>0.50096064814814811</v>
      </c>
      <c r="B31" s="6">
        <f t="shared" si="0"/>
        <v>451</v>
      </c>
      <c r="C31" s="2">
        <f t="shared" si="1"/>
        <v>7.5166666666666666</v>
      </c>
      <c r="D31">
        <v>20.65</v>
      </c>
      <c r="E31">
        <v>20.751000000000001</v>
      </c>
      <c r="F31">
        <v>21.22</v>
      </c>
      <c r="G31">
        <v>23.04</v>
      </c>
      <c r="H31">
        <v>29.212</v>
      </c>
      <c r="I31">
        <v>164.87</v>
      </c>
    </row>
    <row r="32" spans="1:9" x14ac:dyDescent="0.2">
      <c r="A32" s="5">
        <v>0.50115740740740744</v>
      </c>
      <c r="B32" s="6">
        <f t="shared" si="0"/>
        <v>468</v>
      </c>
      <c r="C32" s="2">
        <f t="shared" si="1"/>
        <v>7.8</v>
      </c>
      <c r="D32">
        <v>21.087</v>
      </c>
      <c r="E32">
        <v>21.495999999999999</v>
      </c>
      <c r="F32">
        <v>22.32</v>
      </c>
      <c r="G32">
        <v>24.646000000000001</v>
      </c>
      <c r="H32">
        <v>30.995999999999999</v>
      </c>
      <c r="I32">
        <v>161.90899999999999</v>
      </c>
    </row>
    <row r="33" spans="1:9" x14ac:dyDescent="0.2">
      <c r="A33" s="5">
        <v>0.50134259259259262</v>
      </c>
      <c r="B33" s="6">
        <f t="shared" si="0"/>
        <v>484</v>
      </c>
      <c r="C33" s="2">
        <f t="shared" si="1"/>
        <v>8.0666666666666664</v>
      </c>
      <c r="D33">
        <v>21.55</v>
      </c>
      <c r="E33">
        <v>22.321000000000002</v>
      </c>
      <c r="F33">
        <v>23.318999999999999</v>
      </c>
      <c r="G33">
        <v>26.117999999999999</v>
      </c>
      <c r="H33">
        <v>33.213999999999999</v>
      </c>
      <c r="I33">
        <v>158.99299999999999</v>
      </c>
    </row>
    <row r="34" spans="1:9" x14ac:dyDescent="0.2">
      <c r="A34" s="5">
        <v>0.50153935185185183</v>
      </c>
      <c r="B34" s="6">
        <f t="shared" si="0"/>
        <v>501</v>
      </c>
      <c r="C34" s="2">
        <f t="shared" si="1"/>
        <v>8.35</v>
      </c>
      <c r="D34">
        <v>21.962</v>
      </c>
      <c r="E34">
        <v>23.157</v>
      </c>
      <c r="F34">
        <v>24.367999999999999</v>
      </c>
      <c r="G34">
        <v>27.582999999999998</v>
      </c>
      <c r="H34">
        <v>35.536000000000001</v>
      </c>
      <c r="I34">
        <v>155.30000000000001</v>
      </c>
    </row>
    <row r="35" spans="1:9" x14ac:dyDescent="0.2">
      <c r="A35" s="5">
        <v>0.50173611111111105</v>
      </c>
      <c r="B35" s="6">
        <f t="shared" si="0"/>
        <v>518</v>
      </c>
      <c r="C35" s="2">
        <f t="shared" si="1"/>
        <v>8.6333333333333329</v>
      </c>
      <c r="D35">
        <v>22.437999999999999</v>
      </c>
      <c r="E35">
        <v>24.079000000000001</v>
      </c>
      <c r="F35">
        <v>25.513000000000002</v>
      </c>
      <c r="G35">
        <v>29.125</v>
      </c>
      <c r="H35">
        <v>37.835000000000001</v>
      </c>
      <c r="I35">
        <v>153.209</v>
      </c>
    </row>
    <row r="36" spans="1:9" x14ac:dyDescent="0.2">
      <c r="A36" s="5">
        <v>0.50192129629629634</v>
      </c>
      <c r="B36" s="6">
        <f t="shared" si="0"/>
        <v>534</v>
      </c>
      <c r="C36" s="2">
        <f t="shared" si="1"/>
        <v>8.9</v>
      </c>
      <c r="D36">
        <v>22.925000000000001</v>
      </c>
      <c r="E36">
        <v>25.009</v>
      </c>
      <c r="F36">
        <v>26.638000000000002</v>
      </c>
      <c r="G36">
        <v>30.585999999999999</v>
      </c>
      <c r="H36">
        <v>39.957999999999998</v>
      </c>
      <c r="I36">
        <v>150.149</v>
      </c>
    </row>
    <row r="37" spans="1:9" x14ac:dyDescent="0.2">
      <c r="A37" s="5">
        <v>0.50211805555555555</v>
      </c>
      <c r="B37" s="6">
        <f t="shared" si="0"/>
        <v>551</v>
      </c>
      <c r="C37" s="2">
        <f t="shared" si="1"/>
        <v>9.1833333333333336</v>
      </c>
      <c r="D37">
        <v>23.472999999999999</v>
      </c>
      <c r="E37">
        <v>25.983000000000001</v>
      </c>
      <c r="F37">
        <v>27.809000000000001</v>
      </c>
      <c r="G37">
        <v>32.146000000000001</v>
      </c>
      <c r="H37">
        <v>42.151000000000003</v>
      </c>
      <c r="I37">
        <v>147.91200000000001</v>
      </c>
    </row>
    <row r="38" spans="1:9" x14ac:dyDescent="0.2">
      <c r="A38" s="5">
        <v>0.50231481481481477</v>
      </c>
      <c r="B38" s="6">
        <f t="shared" si="0"/>
        <v>568</v>
      </c>
      <c r="C38" s="2">
        <f t="shared" si="1"/>
        <v>9.4666666666666668</v>
      </c>
      <c r="D38">
        <v>24.033999999999999</v>
      </c>
      <c r="E38">
        <v>26.969000000000001</v>
      </c>
      <c r="F38">
        <v>28.992000000000001</v>
      </c>
      <c r="G38">
        <v>33.673000000000002</v>
      </c>
      <c r="H38">
        <v>44.023000000000003</v>
      </c>
      <c r="I38">
        <v>145.97499999999999</v>
      </c>
    </row>
    <row r="39" spans="1:9" x14ac:dyDescent="0.2">
      <c r="A39" s="5">
        <v>0.50249999999999995</v>
      </c>
      <c r="B39" s="6">
        <f t="shared" si="0"/>
        <v>584</v>
      </c>
      <c r="C39" s="2">
        <f t="shared" si="1"/>
        <v>9.7333333333333325</v>
      </c>
      <c r="D39">
        <v>24.626000000000001</v>
      </c>
      <c r="E39">
        <v>27.975999999999999</v>
      </c>
      <c r="F39">
        <v>29.96</v>
      </c>
      <c r="G39">
        <v>27.507000000000001</v>
      </c>
      <c r="H39">
        <v>26.183</v>
      </c>
      <c r="I39">
        <v>144.114</v>
      </c>
    </row>
    <row r="40" spans="1:9" x14ac:dyDescent="0.2">
      <c r="A40" s="5">
        <v>0.50269675925925927</v>
      </c>
      <c r="B40" s="6">
        <f t="shared" si="0"/>
        <v>601</v>
      </c>
      <c r="C40" s="2">
        <f t="shared" si="1"/>
        <v>10.016666666666667</v>
      </c>
      <c r="D40">
        <v>33.238</v>
      </c>
      <c r="E40">
        <v>35.457999999999998</v>
      </c>
      <c r="F40">
        <v>27.492000000000001</v>
      </c>
      <c r="G40">
        <v>39.817</v>
      </c>
      <c r="H40">
        <v>40.889000000000003</v>
      </c>
      <c r="I40">
        <v>121.879</v>
      </c>
    </row>
    <row r="41" spans="1:9" x14ac:dyDescent="0.2">
      <c r="A41" s="5">
        <v>0.50288194444444445</v>
      </c>
      <c r="B41" s="6">
        <f t="shared" si="0"/>
        <v>617</v>
      </c>
      <c r="C41" s="2">
        <f t="shared" si="1"/>
        <v>10.283333333333333</v>
      </c>
      <c r="D41">
        <v>53.866999999999997</v>
      </c>
      <c r="E41">
        <v>57.366999999999997</v>
      </c>
      <c r="F41">
        <v>59.033000000000001</v>
      </c>
      <c r="G41">
        <v>65.944999999999993</v>
      </c>
      <c r="H41">
        <v>70.896000000000001</v>
      </c>
      <c r="I41">
        <v>118.50700000000001</v>
      </c>
    </row>
    <row r="42" spans="1:9" x14ac:dyDescent="0.2">
      <c r="A42" s="5">
        <v>0.50307870370370367</v>
      </c>
      <c r="B42" s="6">
        <f t="shared" si="0"/>
        <v>634</v>
      </c>
      <c r="C42" s="2">
        <f t="shared" si="1"/>
        <v>10.566666666666666</v>
      </c>
      <c r="D42">
        <v>57.09</v>
      </c>
      <c r="E42">
        <v>57.442</v>
      </c>
      <c r="F42">
        <v>58.256999999999998</v>
      </c>
      <c r="G42">
        <v>62.865000000000002</v>
      </c>
      <c r="H42">
        <v>67.462999999999994</v>
      </c>
      <c r="I42">
        <v>117.377</v>
      </c>
    </row>
    <row r="43" spans="1:9" x14ac:dyDescent="0.2">
      <c r="A43" s="5">
        <v>0.50327546296296299</v>
      </c>
      <c r="B43" s="6">
        <f t="shared" si="0"/>
        <v>651</v>
      </c>
      <c r="C43" s="2">
        <f t="shared" si="1"/>
        <v>10.85</v>
      </c>
      <c r="D43">
        <v>56.597999999999999</v>
      </c>
      <c r="E43">
        <v>56.061999999999998</v>
      </c>
      <c r="F43">
        <v>56.835000000000001</v>
      </c>
      <c r="G43">
        <v>60.287999999999997</v>
      </c>
      <c r="H43">
        <v>64.814999999999998</v>
      </c>
      <c r="I43">
        <v>118.08</v>
      </c>
    </row>
    <row r="44" spans="1:9" x14ac:dyDescent="0.2">
      <c r="A44" s="5">
        <v>0.50346064814814817</v>
      </c>
      <c r="B44" s="6">
        <f t="shared" si="0"/>
        <v>667</v>
      </c>
      <c r="C44" s="2">
        <f t="shared" si="1"/>
        <v>11.116666666666667</v>
      </c>
      <c r="D44">
        <v>55.442</v>
      </c>
      <c r="E44">
        <v>54.792000000000002</v>
      </c>
      <c r="F44">
        <v>55.531999999999996</v>
      </c>
      <c r="G44">
        <v>58.536999999999999</v>
      </c>
      <c r="H44">
        <v>62.743000000000002</v>
      </c>
      <c r="I44">
        <v>118.809</v>
      </c>
    </row>
    <row r="45" spans="1:9" x14ac:dyDescent="0.2">
      <c r="A45" s="5">
        <v>0.50365740740740739</v>
      </c>
      <c r="B45" s="6">
        <f t="shared" si="0"/>
        <v>684</v>
      </c>
      <c r="C45" s="2">
        <f t="shared" si="1"/>
        <v>11.4</v>
      </c>
      <c r="D45">
        <v>54.42</v>
      </c>
      <c r="E45">
        <v>53.802999999999997</v>
      </c>
      <c r="F45">
        <v>54.499000000000002</v>
      </c>
      <c r="G45">
        <v>57.225000000000001</v>
      </c>
      <c r="H45">
        <v>61.046999999999997</v>
      </c>
      <c r="I45">
        <v>119.48</v>
      </c>
    </row>
    <row r="46" spans="1:9" x14ac:dyDescent="0.2">
      <c r="A46" s="5">
        <v>0.5038541666666666</v>
      </c>
      <c r="B46" s="6">
        <f t="shared" si="0"/>
        <v>701</v>
      </c>
      <c r="C46" s="2">
        <f t="shared" si="1"/>
        <v>11.683333333333334</v>
      </c>
      <c r="D46">
        <v>53.643000000000001</v>
      </c>
      <c r="E46">
        <v>53.09</v>
      </c>
      <c r="F46">
        <v>53.743000000000002</v>
      </c>
      <c r="G46">
        <v>56.320999999999998</v>
      </c>
      <c r="H46">
        <v>59.685000000000002</v>
      </c>
      <c r="I46">
        <v>119.297</v>
      </c>
    </row>
    <row r="47" spans="1:9" x14ac:dyDescent="0.2">
      <c r="A47" s="5">
        <v>0.50405092592592593</v>
      </c>
      <c r="B47" s="6">
        <f t="shared" si="0"/>
        <v>718</v>
      </c>
      <c r="C47" s="2">
        <f t="shared" si="1"/>
        <v>11.966666666666667</v>
      </c>
      <c r="D47">
        <v>53.094999999999999</v>
      </c>
      <c r="E47">
        <v>52.587000000000003</v>
      </c>
      <c r="F47">
        <v>53.198</v>
      </c>
      <c r="G47">
        <v>55.706000000000003</v>
      </c>
      <c r="H47">
        <v>58.725000000000001</v>
      </c>
      <c r="I47">
        <v>118.15900000000001</v>
      </c>
    </row>
    <row r="48" spans="1:9" x14ac:dyDescent="0.2">
      <c r="A48" s="5">
        <v>0.50424768518518526</v>
      </c>
      <c r="B48" s="6">
        <f t="shared" si="0"/>
        <v>735</v>
      </c>
      <c r="C48" s="2">
        <f t="shared" si="1"/>
        <v>12.25</v>
      </c>
      <c r="D48">
        <v>52.750999999999998</v>
      </c>
      <c r="E48">
        <v>52.273000000000003</v>
      </c>
      <c r="F48">
        <v>52.844000000000001</v>
      </c>
      <c r="G48">
        <v>55.32</v>
      </c>
      <c r="H48">
        <v>58.122</v>
      </c>
      <c r="I48">
        <v>117.371</v>
      </c>
    </row>
    <row r="49" spans="1:9" x14ac:dyDescent="0.2">
      <c r="A49" s="5">
        <v>0.50443287037037032</v>
      </c>
      <c r="B49" s="6">
        <f t="shared" si="0"/>
        <v>751</v>
      </c>
      <c r="C49" s="2">
        <f t="shared" si="1"/>
        <v>12.516666666666667</v>
      </c>
      <c r="D49">
        <v>52.573999999999998</v>
      </c>
      <c r="E49">
        <v>52.127000000000002</v>
      </c>
      <c r="F49">
        <v>52.655999999999999</v>
      </c>
      <c r="G49">
        <v>55.115000000000002</v>
      </c>
      <c r="H49">
        <v>57.738999999999997</v>
      </c>
      <c r="I49">
        <v>116.55500000000001</v>
      </c>
    </row>
    <row r="50" spans="1:9" x14ac:dyDescent="0.2">
      <c r="A50" s="5">
        <v>0.50462962962962965</v>
      </c>
      <c r="B50" s="6">
        <f t="shared" si="0"/>
        <v>768</v>
      </c>
      <c r="C50" s="2">
        <f t="shared" si="1"/>
        <v>12.8</v>
      </c>
      <c r="D50">
        <v>52.523000000000003</v>
      </c>
      <c r="E50">
        <v>52.107999999999997</v>
      </c>
      <c r="F50">
        <v>52.603000000000002</v>
      </c>
      <c r="G50">
        <v>55.051000000000002</v>
      </c>
      <c r="H50">
        <v>57.57</v>
      </c>
      <c r="I50">
        <v>116.363</v>
      </c>
    </row>
    <row r="51" spans="1:9" x14ac:dyDescent="0.2">
      <c r="A51" s="5">
        <v>0.50481481481481483</v>
      </c>
      <c r="B51" s="6">
        <f t="shared" si="0"/>
        <v>784</v>
      </c>
      <c r="C51" s="2">
        <f t="shared" si="1"/>
        <v>13.066666666666666</v>
      </c>
      <c r="D51">
        <v>52.573999999999998</v>
      </c>
      <c r="E51">
        <v>52.21</v>
      </c>
      <c r="F51">
        <v>52.67</v>
      </c>
      <c r="G51">
        <v>55.112000000000002</v>
      </c>
      <c r="H51">
        <v>57.625999999999998</v>
      </c>
      <c r="I51">
        <v>116.86799999999999</v>
      </c>
    </row>
    <row r="52" spans="1:9" x14ac:dyDescent="0.2">
      <c r="A52" s="5">
        <v>0.50501157407407404</v>
      </c>
      <c r="B52" s="6">
        <f t="shared" si="0"/>
        <v>801</v>
      </c>
      <c r="C52" s="2">
        <f t="shared" si="1"/>
        <v>13.35</v>
      </c>
      <c r="D52">
        <v>52.74</v>
      </c>
      <c r="E52">
        <v>52.402000000000001</v>
      </c>
      <c r="F52">
        <v>52.816000000000003</v>
      </c>
      <c r="G52">
        <v>55.274999999999999</v>
      </c>
      <c r="H52">
        <v>57.828000000000003</v>
      </c>
      <c r="I52">
        <v>117.60899999999999</v>
      </c>
    </row>
    <row r="53" spans="1:9" x14ac:dyDescent="0.2">
      <c r="A53" s="5">
        <v>0.50519675925925933</v>
      </c>
      <c r="B53" s="6">
        <f t="shared" si="0"/>
        <v>817</v>
      </c>
      <c r="C53" s="2">
        <f t="shared" si="1"/>
        <v>13.616666666666667</v>
      </c>
      <c r="D53">
        <v>52.981999999999999</v>
      </c>
      <c r="E53">
        <v>52.664000000000001</v>
      </c>
      <c r="F53">
        <v>53.042999999999999</v>
      </c>
      <c r="G53">
        <v>55.53</v>
      </c>
      <c r="H53">
        <v>58.104999999999997</v>
      </c>
      <c r="I53">
        <v>118.87</v>
      </c>
    </row>
    <row r="54" spans="1:9" x14ac:dyDescent="0.2">
      <c r="A54" s="5">
        <v>0.50539351851851855</v>
      </c>
      <c r="B54" s="6">
        <f t="shared" si="0"/>
        <v>834</v>
      </c>
      <c r="C54" s="2">
        <f t="shared" si="1"/>
        <v>13.9</v>
      </c>
      <c r="D54">
        <v>53.286999999999999</v>
      </c>
      <c r="E54">
        <v>52.994999999999997</v>
      </c>
      <c r="F54">
        <v>53.338999999999999</v>
      </c>
      <c r="G54">
        <v>55.054000000000002</v>
      </c>
      <c r="H54">
        <v>41.496000000000002</v>
      </c>
      <c r="I54">
        <v>120.215</v>
      </c>
    </row>
    <row r="55" spans="1:9" x14ac:dyDescent="0.2">
      <c r="A55" s="5">
        <v>0.50557870370370372</v>
      </c>
      <c r="B55" s="6">
        <f t="shared" si="0"/>
        <v>850</v>
      </c>
      <c r="C55" s="2">
        <f t="shared" si="1"/>
        <v>14.166666666666666</v>
      </c>
      <c r="D55">
        <v>40.167000000000002</v>
      </c>
      <c r="E55">
        <v>41.158000000000001</v>
      </c>
      <c r="F55">
        <v>30.751000000000001</v>
      </c>
      <c r="G55">
        <v>27.672000000000001</v>
      </c>
      <c r="H55">
        <v>32.417999999999999</v>
      </c>
      <c r="I55">
        <v>112.613</v>
      </c>
    </row>
    <row r="56" spans="1:9" x14ac:dyDescent="0.2">
      <c r="A56" s="5">
        <v>0.50577546296296294</v>
      </c>
      <c r="B56" s="6">
        <f t="shared" si="0"/>
        <v>867</v>
      </c>
      <c r="C56" s="2">
        <f t="shared" si="1"/>
        <v>14.45</v>
      </c>
      <c r="D56">
        <v>70.597999999999999</v>
      </c>
      <c r="E56">
        <v>68.962999999999994</v>
      </c>
      <c r="F56">
        <v>68.984999999999999</v>
      </c>
      <c r="G56">
        <v>72.340999999999994</v>
      </c>
      <c r="H56">
        <v>76.325999999999993</v>
      </c>
      <c r="I56">
        <v>106.803</v>
      </c>
    </row>
    <row r="57" spans="1:9" x14ac:dyDescent="0.2">
      <c r="A57" s="5">
        <v>0.50596064814814812</v>
      </c>
      <c r="B57" s="6">
        <f t="shared" si="0"/>
        <v>883</v>
      </c>
      <c r="C57" s="2">
        <f t="shared" si="1"/>
        <v>14.716666666666667</v>
      </c>
      <c r="D57">
        <v>71.667000000000002</v>
      </c>
      <c r="E57">
        <v>69.713999999999999</v>
      </c>
      <c r="F57">
        <v>68.290000000000006</v>
      </c>
      <c r="G57">
        <v>71.572999999999993</v>
      </c>
      <c r="H57">
        <v>75.27</v>
      </c>
      <c r="I57">
        <v>104.77800000000001</v>
      </c>
    </row>
    <row r="58" spans="1:9" x14ac:dyDescent="0.2">
      <c r="A58" s="5">
        <v>0.50615740740740744</v>
      </c>
      <c r="B58" s="6">
        <f t="shared" si="0"/>
        <v>900</v>
      </c>
      <c r="C58" s="2">
        <f t="shared" si="1"/>
        <v>15</v>
      </c>
      <c r="D58">
        <v>70.369</v>
      </c>
      <c r="E58">
        <v>68.945999999999998</v>
      </c>
      <c r="F58">
        <v>68.411000000000001</v>
      </c>
      <c r="G58">
        <v>70.748000000000005</v>
      </c>
      <c r="H58">
        <v>74.320999999999998</v>
      </c>
      <c r="I58">
        <v>104.348</v>
      </c>
    </row>
    <row r="59" spans="1:9" x14ac:dyDescent="0.2">
      <c r="A59" s="5">
        <v>0.50635416666666666</v>
      </c>
      <c r="B59" s="6">
        <f t="shared" si="0"/>
        <v>917</v>
      </c>
      <c r="C59" s="2">
        <f t="shared" si="1"/>
        <v>15.283333333333333</v>
      </c>
      <c r="D59">
        <v>68.796999999999997</v>
      </c>
      <c r="E59">
        <v>68.165999999999997</v>
      </c>
      <c r="F59">
        <v>67.998999999999995</v>
      </c>
      <c r="G59">
        <v>70.131</v>
      </c>
      <c r="H59">
        <v>73.59</v>
      </c>
      <c r="I59">
        <v>104.739</v>
      </c>
    </row>
    <row r="60" spans="1:9" x14ac:dyDescent="0.2">
      <c r="A60" s="5">
        <v>0.50655092592592588</v>
      </c>
      <c r="B60" s="6">
        <f t="shared" si="0"/>
        <v>934</v>
      </c>
      <c r="C60" s="2">
        <f t="shared" si="1"/>
        <v>15.566666666666666</v>
      </c>
      <c r="D60">
        <v>68.046999999999997</v>
      </c>
      <c r="E60">
        <v>67.519000000000005</v>
      </c>
      <c r="F60">
        <v>67.563000000000002</v>
      </c>
      <c r="G60">
        <v>69.733000000000004</v>
      </c>
      <c r="H60">
        <v>73.075999999999993</v>
      </c>
      <c r="I60">
        <v>105.286</v>
      </c>
    </row>
    <row r="61" spans="1:9" x14ac:dyDescent="0.2">
      <c r="A61" s="5">
        <v>0.5067476851851852</v>
      </c>
      <c r="B61" s="6">
        <f t="shared" si="0"/>
        <v>951</v>
      </c>
      <c r="C61" s="2">
        <f t="shared" si="1"/>
        <v>15.85</v>
      </c>
      <c r="D61">
        <v>67.453000000000003</v>
      </c>
      <c r="E61">
        <v>67.013000000000005</v>
      </c>
      <c r="F61">
        <v>67.228999999999999</v>
      </c>
      <c r="G61">
        <v>69.527000000000001</v>
      </c>
      <c r="H61">
        <v>72.730999999999995</v>
      </c>
      <c r="I61">
        <v>105.672</v>
      </c>
    </row>
    <row r="62" spans="1:9" x14ac:dyDescent="0.2">
      <c r="A62" s="5">
        <v>0.50694444444444442</v>
      </c>
      <c r="B62" s="6">
        <f t="shared" si="0"/>
        <v>968</v>
      </c>
      <c r="C62" s="2">
        <f t="shared" si="1"/>
        <v>16.133333333333333</v>
      </c>
      <c r="D62">
        <v>67.007000000000005</v>
      </c>
      <c r="E62">
        <v>66.63</v>
      </c>
      <c r="F62">
        <v>67.013000000000005</v>
      </c>
      <c r="G62">
        <v>69.478999999999999</v>
      </c>
      <c r="H62">
        <v>72.554000000000002</v>
      </c>
      <c r="I62">
        <v>106.31100000000001</v>
      </c>
    </row>
    <row r="63" spans="1:9" x14ac:dyDescent="0.2">
      <c r="A63" s="5">
        <v>0.5071296296296296</v>
      </c>
      <c r="B63" s="6">
        <f t="shared" si="0"/>
        <v>984</v>
      </c>
      <c r="C63" s="2">
        <f t="shared" si="1"/>
        <v>16.399999999999999</v>
      </c>
      <c r="D63">
        <v>66.685000000000002</v>
      </c>
      <c r="E63">
        <v>66.355999999999995</v>
      </c>
      <c r="F63">
        <v>66.897999999999996</v>
      </c>
      <c r="G63">
        <v>69.567999999999998</v>
      </c>
      <c r="H63">
        <v>72.456999999999994</v>
      </c>
      <c r="I63">
        <v>107.276</v>
      </c>
    </row>
    <row r="64" spans="1:9" x14ac:dyDescent="0.2">
      <c r="A64" s="5">
        <v>0.50732638888888892</v>
      </c>
      <c r="B64" s="6">
        <f t="shared" si="0"/>
        <v>1001</v>
      </c>
      <c r="C64" s="2">
        <f t="shared" si="1"/>
        <v>16.683333333333334</v>
      </c>
      <c r="D64">
        <v>66.465999999999994</v>
      </c>
      <c r="E64">
        <v>66.186999999999998</v>
      </c>
      <c r="F64">
        <v>66.88</v>
      </c>
      <c r="G64">
        <v>69.733000000000004</v>
      </c>
      <c r="H64">
        <v>72.53</v>
      </c>
      <c r="I64">
        <v>108.544</v>
      </c>
    </row>
    <row r="65" spans="1:9" x14ac:dyDescent="0.2">
      <c r="A65" s="5">
        <v>0.5075115740740741</v>
      </c>
      <c r="B65" s="6">
        <f t="shared" si="0"/>
        <v>1017</v>
      </c>
      <c r="C65" s="2">
        <f t="shared" si="1"/>
        <v>16.95</v>
      </c>
      <c r="D65">
        <v>66.346000000000004</v>
      </c>
      <c r="E65">
        <v>66.138999999999996</v>
      </c>
      <c r="F65">
        <v>66.959000000000003</v>
      </c>
      <c r="G65">
        <v>70.03</v>
      </c>
      <c r="H65">
        <v>72.638999999999996</v>
      </c>
      <c r="I65">
        <v>109.872</v>
      </c>
    </row>
    <row r="66" spans="1:9" x14ac:dyDescent="0.2">
      <c r="A66" s="5">
        <v>0.50770833333333332</v>
      </c>
      <c r="B66" s="6">
        <f t="shared" si="0"/>
        <v>1034</v>
      </c>
      <c r="C66" s="2">
        <f t="shared" si="1"/>
        <v>17.233333333333334</v>
      </c>
      <c r="D66">
        <v>66.308999999999997</v>
      </c>
      <c r="E66">
        <v>66.173000000000002</v>
      </c>
      <c r="F66">
        <v>67.084999999999994</v>
      </c>
      <c r="G66">
        <v>70.388999999999996</v>
      </c>
      <c r="H66">
        <v>72.796000000000006</v>
      </c>
      <c r="I66">
        <v>111.414</v>
      </c>
    </row>
    <row r="67" spans="1:9" x14ac:dyDescent="0.2">
      <c r="A67" s="5">
        <v>0.50790509259259264</v>
      </c>
      <c r="B67" s="6">
        <f t="shared" si="0"/>
        <v>1051</v>
      </c>
      <c r="C67" s="2">
        <f t="shared" si="1"/>
        <v>17.516666666666666</v>
      </c>
      <c r="D67">
        <v>66.349000000000004</v>
      </c>
      <c r="E67">
        <v>66.337999999999994</v>
      </c>
      <c r="F67">
        <v>67.290000000000006</v>
      </c>
      <c r="G67">
        <v>70.831000000000003</v>
      </c>
      <c r="H67">
        <v>72.971000000000004</v>
      </c>
      <c r="I67">
        <v>112.377</v>
      </c>
    </row>
    <row r="68" spans="1:9" x14ac:dyDescent="0.2">
      <c r="A68" s="5">
        <v>0.50810185185185186</v>
      </c>
      <c r="B68" s="6">
        <f t="shared" si="0"/>
        <v>1068</v>
      </c>
      <c r="C68" s="2">
        <f t="shared" si="1"/>
        <v>17.8</v>
      </c>
      <c r="D68">
        <v>66.459000000000003</v>
      </c>
      <c r="E68">
        <v>66.644000000000005</v>
      </c>
      <c r="F68">
        <v>67.561999999999998</v>
      </c>
      <c r="G68">
        <v>71.292000000000002</v>
      </c>
      <c r="H68">
        <v>73.146000000000001</v>
      </c>
      <c r="I68">
        <v>113.619</v>
      </c>
    </row>
    <row r="69" spans="1:9" x14ac:dyDescent="0.2">
      <c r="A69" s="5">
        <v>0.50828703703703704</v>
      </c>
      <c r="B69" s="6">
        <f t="shared" ref="B69:B132" si="2">SECOND(A69-$A$4)+60*MINUTE(A69-$A$4)+3600*HOUR(A69-$A$4)</f>
        <v>1084</v>
      </c>
      <c r="C69" s="2">
        <f t="shared" ref="C69:C132" si="3">B69/60</f>
        <v>18.066666666666666</v>
      </c>
      <c r="D69">
        <v>66.623999999999995</v>
      </c>
      <c r="E69">
        <v>66.941000000000003</v>
      </c>
      <c r="F69">
        <v>67.875</v>
      </c>
      <c r="G69">
        <v>71.853999999999999</v>
      </c>
      <c r="H69">
        <v>73.373000000000005</v>
      </c>
      <c r="I69">
        <v>115.303</v>
      </c>
    </row>
    <row r="70" spans="1:9" x14ac:dyDescent="0.2">
      <c r="A70" s="5">
        <v>0.50848379629629636</v>
      </c>
      <c r="B70" s="6">
        <f t="shared" si="2"/>
        <v>1101</v>
      </c>
      <c r="C70" s="2">
        <f t="shared" si="3"/>
        <v>18.350000000000001</v>
      </c>
      <c r="D70">
        <v>66.846000000000004</v>
      </c>
      <c r="E70">
        <v>67.292000000000002</v>
      </c>
      <c r="F70">
        <v>68.234999999999999</v>
      </c>
      <c r="G70">
        <v>72.289000000000001</v>
      </c>
      <c r="H70">
        <v>73.503</v>
      </c>
      <c r="I70">
        <v>116.452</v>
      </c>
    </row>
    <row r="71" spans="1:9" x14ac:dyDescent="0.2">
      <c r="A71" s="5">
        <v>0.50868055555555558</v>
      </c>
      <c r="B71" s="6">
        <f t="shared" si="2"/>
        <v>1118</v>
      </c>
      <c r="C71" s="2">
        <f t="shared" si="3"/>
        <v>18.633333333333333</v>
      </c>
      <c r="D71">
        <v>67.132000000000005</v>
      </c>
      <c r="E71">
        <v>67.629000000000005</v>
      </c>
      <c r="F71">
        <v>68.635999999999996</v>
      </c>
      <c r="G71">
        <v>72.667000000000002</v>
      </c>
      <c r="H71">
        <v>73.659000000000006</v>
      </c>
      <c r="I71">
        <v>117.90600000000001</v>
      </c>
    </row>
    <row r="72" spans="1:9" x14ac:dyDescent="0.2">
      <c r="A72" s="5">
        <v>0.5088773148148148</v>
      </c>
      <c r="B72" s="6">
        <f t="shared" si="2"/>
        <v>1135</v>
      </c>
      <c r="C72" s="2">
        <f t="shared" si="3"/>
        <v>18.916666666666668</v>
      </c>
      <c r="D72">
        <v>67.462000000000003</v>
      </c>
      <c r="E72">
        <v>68.156999999999996</v>
      </c>
      <c r="F72">
        <v>69.063999999999993</v>
      </c>
      <c r="G72">
        <v>73.015000000000001</v>
      </c>
      <c r="H72">
        <v>73.835999999999999</v>
      </c>
      <c r="I72">
        <v>119.45699999999999</v>
      </c>
    </row>
    <row r="73" spans="1:9" x14ac:dyDescent="0.2">
      <c r="A73" s="5">
        <v>0.50906249999999997</v>
      </c>
      <c r="B73" s="6">
        <f t="shared" si="2"/>
        <v>1151</v>
      </c>
      <c r="C73" s="2">
        <f t="shared" si="3"/>
        <v>19.183333333333334</v>
      </c>
      <c r="D73">
        <v>67.825999999999993</v>
      </c>
      <c r="E73">
        <v>68.536000000000001</v>
      </c>
      <c r="F73">
        <v>69.478999999999999</v>
      </c>
      <c r="G73">
        <v>73.353999999999999</v>
      </c>
      <c r="H73">
        <v>74.007000000000005</v>
      </c>
      <c r="I73">
        <v>119.92</v>
      </c>
    </row>
    <row r="74" spans="1:9" x14ac:dyDescent="0.2">
      <c r="A74" s="5">
        <v>0.50924768518518515</v>
      </c>
      <c r="B74" s="6">
        <f t="shared" si="2"/>
        <v>1167</v>
      </c>
      <c r="C74" s="2">
        <f t="shared" si="3"/>
        <v>19.45</v>
      </c>
      <c r="D74">
        <v>68.201999999999998</v>
      </c>
      <c r="E74">
        <v>68.941999999999993</v>
      </c>
      <c r="F74">
        <v>69.912000000000006</v>
      </c>
      <c r="G74">
        <v>73.73</v>
      </c>
      <c r="H74">
        <v>74.167000000000002</v>
      </c>
      <c r="I74">
        <v>120.783</v>
      </c>
    </row>
    <row r="75" spans="1:9" x14ac:dyDescent="0.2">
      <c r="A75" s="5">
        <v>0.50944444444444448</v>
      </c>
      <c r="B75" s="6">
        <f t="shared" si="2"/>
        <v>1184</v>
      </c>
      <c r="C75" s="2">
        <f t="shared" si="3"/>
        <v>19.733333333333334</v>
      </c>
      <c r="D75">
        <v>68.596000000000004</v>
      </c>
      <c r="E75">
        <v>69.373999999999995</v>
      </c>
      <c r="F75">
        <v>70.325999999999993</v>
      </c>
      <c r="G75">
        <v>74.063999999999993</v>
      </c>
      <c r="H75">
        <v>74.302999999999997</v>
      </c>
      <c r="I75">
        <v>121.408</v>
      </c>
    </row>
    <row r="76" spans="1:9" x14ac:dyDescent="0.2">
      <c r="A76" s="5">
        <v>0.50962962962962965</v>
      </c>
      <c r="B76" s="6">
        <f t="shared" si="2"/>
        <v>1200</v>
      </c>
      <c r="C76" s="2">
        <f t="shared" si="3"/>
        <v>20</v>
      </c>
      <c r="D76">
        <v>69.006</v>
      </c>
      <c r="E76">
        <v>69.834000000000003</v>
      </c>
      <c r="F76">
        <v>70.734999999999999</v>
      </c>
      <c r="G76">
        <v>74.358000000000004</v>
      </c>
      <c r="H76">
        <v>74.509</v>
      </c>
      <c r="I76">
        <v>122.652</v>
      </c>
    </row>
    <row r="77" spans="1:9" x14ac:dyDescent="0.2">
      <c r="A77" s="5">
        <v>0.50982638888888887</v>
      </c>
      <c r="B77" s="6">
        <f t="shared" si="2"/>
        <v>1217</v>
      </c>
      <c r="C77" s="2">
        <f t="shared" si="3"/>
        <v>20.283333333333335</v>
      </c>
      <c r="D77">
        <v>69.421999999999997</v>
      </c>
      <c r="E77">
        <v>70.317999999999998</v>
      </c>
      <c r="F77">
        <v>71.153000000000006</v>
      </c>
      <c r="G77">
        <v>74.671999999999997</v>
      </c>
      <c r="H77">
        <v>74.637</v>
      </c>
      <c r="I77">
        <v>124.733</v>
      </c>
    </row>
    <row r="78" spans="1:9" x14ac:dyDescent="0.2">
      <c r="A78" s="5">
        <v>0.51001157407407405</v>
      </c>
      <c r="B78" s="6">
        <f t="shared" si="2"/>
        <v>1233</v>
      </c>
      <c r="C78" s="2">
        <f t="shared" si="3"/>
        <v>20.55</v>
      </c>
      <c r="D78">
        <v>69.834000000000003</v>
      </c>
      <c r="E78">
        <v>70.77</v>
      </c>
      <c r="F78">
        <v>71.629000000000005</v>
      </c>
      <c r="G78">
        <v>74.974000000000004</v>
      </c>
      <c r="H78">
        <v>74.801000000000002</v>
      </c>
      <c r="I78">
        <v>126.102</v>
      </c>
    </row>
    <row r="79" spans="1:9" x14ac:dyDescent="0.2">
      <c r="A79" s="5">
        <v>0.51019675925925922</v>
      </c>
      <c r="B79" s="6">
        <f t="shared" si="2"/>
        <v>1249</v>
      </c>
      <c r="C79" s="2">
        <f t="shared" si="3"/>
        <v>20.816666666666666</v>
      </c>
      <c r="D79">
        <v>70.257000000000005</v>
      </c>
      <c r="E79">
        <v>71.224999999999994</v>
      </c>
      <c r="F79">
        <v>72.088999999999999</v>
      </c>
      <c r="G79">
        <v>75.238</v>
      </c>
      <c r="H79">
        <v>74.962999999999994</v>
      </c>
      <c r="I79">
        <v>126.922</v>
      </c>
    </row>
    <row r="80" spans="1:9" x14ac:dyDescent="0.2">
      <c r="A80" s="5">
        <v>0.51039351851851855</v>
      </c>
      <c r="B80" s="6">
        <f t="shared" si="2"/>
        <v>1266</v>
      </c>
      <c r="C80" s="2">
        <f t="shared" si="3"/>
        <v>21.1</v>
      </c>
      <c r="D80">
        <v>70.676000000000002</v>
      </c>
      <c r="E80">
        <v>71.697000000000003</v>
      </c>
      <c r="F80">
        <v>72.504999999999995</v>
      </c>
      <c r="G80">
        <v>75.497</v>
      </c>
      <c r="H80">
        <v>75.066000000000003</v>
      </c>
      <c r="I80">
        <v>128.05500000000001</v>
      </c>
    </row>
    <row r="81" spans="1:9" x14ac:dyDescent="0.2">
      <c r="A81" s="5">
        <v>0.51057870370370373</v>
      </c>
      <c r="B81" s="6">
        <f t="shared" si="2"/>
        <v>1282</v>
      </c>
      <c r="C81" s="2">
        <f t="shared" si="3"/>
        <v>21.366666666666667</v>
      </c>
      <c r="D81">
        <v>71.091999999999999</v>
      </c>
      <c r="E81">
        <v>72.146000000000001</v>
      </c>
      <c r="F81">
        <v>72.912999999999997</v>
      </c>
      <c r="G81">
        <v>75.772000000000006</v>
      </c>
      <c r="H81">
        <v>75.153999999999996</v>
      </c>
      <c r="I81">
        <v>129.00299999999999</v>
      </c>
    </row>
    <row r="82" spans="1:9" x14ac:dyDescent="0.2">
      <c r="A82" s="5">
        <v>0.51077546296296295</v>
      </c>
      <c r="B82" s="6">
        <f t="shared" si="2"/>
        <v>1299</v>
      </c>
      <c r="C82" s="2">
        <f t="shared" si="3"/>
        <v>21.65</v>
      </c>
      <c r="D82">
        <v>71.528000000000006</v>
      </c>
      <c r="E82">
        <v>72.596999999999994</v>
      </c>
      <c r="F82">
        <v>73.539000000000001</v>
      </c>
      <c r="G82">
        <v>76.057000000000002</v>
      </c>
      <c r="H82">
        <v>75.293999999999997</v>
      </c>
      <c r="I82">
        <v>130.04599999999999</v>
      </c>
    </row>
    <row r="83" spans="1:9" x14ac:dyDescent="0.2">
      <c r="A83" s="5">
        <v>0.51097222222222227</v>
      </c>
      <c r="B83" s="6">
        <f t="shared" si="2"/>
        <v>1316</v>
      </c>
      <c r="C83" s="2">
        <f t="shared" si="3"/>
        <v>21.933333333333334</v>
      </c>
      <c r="D83">
        <v>71.950999999999993</v>
      </c>
      <c r="E83">
        <v>73.037000000000006</v>
      </c>
      <c r="F83">
        <v>74.203000000000003</v>
      </c>
      <c r="G83">
        <v>76.296999999999997</v>
      </c>
      <c r="H83">
        <v>75.421000000000006</v>
      </c>
      <c r="I83">
        <v>131.27099999999999</v>
      </c>
    </row>
    <row r="84" spans="1:9" x14ac:dyDescent="0.2">
      <c r="A84" s="5">
        <v>0.51115740740740734</v>
      </c>
      <c r="B84" s="6">
        <f t="shared" si="2"/>
        <v>1332</v>
      </c>
      <c r="C84" s="2">
        <f t="shared" si="3"/>
        <v>22.2</v>
      </c>
      <c r="D84">
        <v>72.347999999999999</v>
      </c>
      <c r="E84">
        <v>73.561999999999998</v>
      </c>
      <c r="F84">
        <v>74.998999999999995</v>
      </c>
      <c r="G84">
        <v>76.63</v>
      </c>
      <c r="H84">
        <v>75.510999999999996</v>
      </c>
      <c r="I84">
        <v>133.24600000000001</v>
      </c>
    </row>
    <row r="85" spans="1:9" x14ac:dyDescent="0.2">
      <c r="A85" s="5">
        <v>0.51135416666666667</v>
      </c>
      <c r="B85" s="6">
        <f t="shared" si="2"/>
        <v>1349</v>
      </c>
      <c r="C85" s="2">
        <f t="shared" si="3"/>
        <v>22.483333333333334</v>
      </c>
      <c r="D85">
        <v>72.768000000000001</v>
      </c>
      <c r="E85">
        <v>74.194999999999993</v>
      </c>
      <c r="F85">
        <v>75.489000000000004</v>
      </c>
      <c r="G85">
        <v>76.882000000000005</v>
      </c>
      <c r="H85">
        <v>75.665000000000006</v>
      </c>
      <c r="I85">
        <v>135.13200000000001</v>
      </c>
    </row>
    <row r="86" spans="1:9" x14ac:dyDescent="0.2">
      <c r="A86" s="5">
        <v>0.51155092592592599</v>
      </c>
      <c r="B86" s="6">
        <f t="shared" si="2"/>
        <v>1366</v>
      </c>
      <c r="C86" s="2">
        <f t="shared" si="3"/>
        <v>22.766666666666666</v>
      </c>
      <c r="D86">
        <v>73.188000000000002</v>
      </c>
      <c r="E86">
        <v>74.986999999999995</v>
      </c>
      <c r="F86">
        <v>76.128</v>
      </c>
      <c r="G86">
        <v>77.147999999999996</v>
      </c>
      <c r="H86">
        <v>75.766999999999996</v>
      </c>
      <c r="I86">
        <v>136.262</v>
      </c>
    </row>
    <row r="87" spans="1:9" x14ac:dyDescent="0.2">
      <c r="A87" s="5">
        <v>0.51174768518518521</v>
      </c>
      <c r="B87" s="6">
        <f t="shared" si="2"/>
        <v>1383</v>
      </c>
      <c r="C87" s="2">
        <f t="shared" si="3"/>
        <v>23.05</v>
      </c>
      <c r="D87">
        <v>73.608000000000004</v>
      </c>
      <c r="E87">
        <v>75.789000000000001</v>
      </c>
      <c r="F87">
        <v>76.674000000000007</v>
      </c>
      <c r="G87">
        <v>77.450999999999993</v>
      </c>
      <c r="H87">
        <v>75.828000000000003</v>
      </c>
      <c r="I87">
        <v>137.773</v>
      </c>
    </row>
    <row r="88" spans="1:9" x14ac:dyDescent="0.2">
      <c r="A88" s="5">
        <v>0.51194444444444442</v>
      </c>
      <c r="B88" s="6">
        <f t="shared" si="2"/>
        <v>1400</v>
      </c>
      <c r="C88" s="2">
        <f t="shared" si="3"/>
        <v>23.333333333333332</v>
      </c>
      <c r="D88">
        <v>74.082999999999998</v>
      </c>
      <c r="E88">
        <v>76.576999999999998</v>
      </c>
      <c r="F88">
        <v>77.256</v>
      </c>
      <c r="G88">
        <v>77.701999999999998</v>
      </c>
      <c r="H88">
        <v>75.94</v>
      </c>
      <c r="I88">
        <v>139.25299999999999</v>
      </c>
    </row>
    <row r="89" spans="1:9" x14ac:dyDescent="0.2">
      <c r="A89" s="5">
        <v>0.5121296296296296</v>
      </c>
      <c r="B89" s="6">
        <f t="shared" si="2"/>
        <v>1416</v>
      </c>
      <c r="C89" s="2">
        <f t="shared" si="3"/>
        <v>23.6</v>
      </c>
      <c r="D89">
        <v>74.608999999999995</v>
      </c>
      <c r="E89">
        <v>77.207999999999998</v>
      </c>
      <c r="F89">
        <v>77.679000000000002</v>
      </c>
      <c r="G89">
        <v>77.935000000000002</v>
      </c>
      <c r="H89">
        <v>76.105000000000004</v>
      </c>
      <c r="I89">
        <v>139.845</v>
      </c>
    </row>
    <row r="90" spans="1:9" x14ac:dyDescent="0.2">
      <c r="A90" s="5">
        <v>0.51231481481481478</v>
      </c>
      <c r="B90" s="6">
        <f t="shared" si="2"/>
        <v>1432</v>
      </c>
      <c r="C90" s="2">
        <f t="shared" si="3"/>
        <v>23.866666666666667</v>
      </c>
      <c r="D90">
        <v>75.049000000000007</v>
      </c>
      <c r="E90">
        <v>79.150999999999996</v>
      </c>
      <c r="F90">
        <v>78.305000000000007</v>
      </c>
      <c r="G90">
        <v>78.117999999999995</v>
      </c>
      <c r="H90">
        <v>76.313000000000002</v>
      </c>
      <c r="I90">
        <v>139.536</v>
      </c>
    </row>
    <row r="91" spans="1:9" x14ac:dyDescent="0.2">
      <c r="A91" s="5">
        <v>0.51251157407407411</v>
      </c>
      <c r="B91" s="6">
        <f t="shared" si="2"/>
        <v>1449</v>
      </c>
      <c r="C91" s="2">
        <f t="shared" si="3"/>
        <v>24.15</v>
      </c>
      <c r="D91">
        <v>75.478999999999999</v>
      </c>
      <c r="E91">
        <v>80.918000000000006</v>
      </c>
      <c r="F91">
        <v>78.992999999999995</v>
      </c>
      <c r="G91">
        <v>78.433000000000007</v>
      </c>
      <c r="H91">
        <v>76.427999999999997</v>
      </c>
      <c r="I91">
        <v>139.99100000000001</v>
      </c>
    </row>
    <row r="92" spans="1:9" x14ac:dyDescent="0.2">
      <c r="A92" s="5">
        <v>0.51269675925925928</v>
      </c>
      <c r="B92" s="6">
        <f t="shared" si="2"/>
        <v>1465</v>
      </c>
      <c r="C92" s="2">
        <f t="shared" si="3"/>
        <v>24.416666666666668</v>
      </c>
      <c r="D92">
        <v>75.95</v>
      </c>
      <c r="E92">
        <v>81.56</v>
      </c>
      <c r="F92">
        <v>79.611000000000004</v>
      </c>
      <c r="G92">
        <v>78.777000000000001</v>
      </c>
      <c r="H92">
        <v>76.843000000000004</v>
      </c>
      <c r="I92">
        <v>140.17599999999999</v>
      </c>
    </row>
    <row r="93" spans="1:9" x14ac:dyDescent="0.2">
      <c r="A93" s="5">
        <v>0.51288194444444446</v>
      </c>
      <c r="B93" s="6">
        <f t="shared" si="2"/>
        <v>1481</v>
      </c>
      <c r="C93" s="2">
        <f t="shared" si="3"/>
        <v>24.683333333333334</v>
      </c>
      <c r="D93">
        <v>76.429000000000002</v>
      </c>
      <c r="E93">
        <v>82.323999999999998</v>
      </c>
      <c r="F93">
        <v>80.186000000000007</v>
      </c>
      <c r="G93">
        <v>78.917000000000002</v>
      </c>
      <c r="H93">
        <v>76.858999999999995</v>
      </c>
      <c r="I93">
        <v>141.029</v>
      </c>
    </row>
    <row r="94" spans="1:9" x14ac:dyDescent="0.2">
      <c r="A94" s="5">
        <v>0.51307870370370368</v>
      </c>
      <c r="B94" s="6">
        <f t="shared" si="2"/>
        <v>1498</v>
      </c>
      <c r="C94" s="2">
        <f t="shared" si="3"/>
        <v>24.966666666666665</v>
      </c>
      <c r="D94">
        <v>76.863</v>
      </c>
      <c r="E94">
        <v>81.760000000000005</v>
      </c>
      <c r="F94">
        <v>80.521000000000001</v>
      </c>
      <c r="G94">
        <v>79.23</v>
      </c>
      <c r="H94">
        <v>76.966999999999999</v>
      </c>
      <c r="I94">
        <v>141.90100000000001</v>
      </c>
    </row>
    <row r="95" spans="1:9" x14ac:dyDescent="0.2">
      <c r="A95" s="5">
        <v>0.51327546296296289</v>
      </c>
      <c r="B95" s="6">
        <f t="shared" si="2"/>
        <v>1515</v>
      </c>
      <c r="C95" s="2">
        <f t="shared" si="3"/>
        <v>25.25</v>
      </c>
      <c r="D95">
        <v>77.22</v>
      </c>
      <c r="E95">
        <v>81.853999999999999</v>
      </c>
      <c r="F95">
        <v>80.927999999999997</v>
      </c>
      <c r="G95">
        <v>79.510000000000005</v>
      </c>
      <c r="H95">
        <v>77.111000000000004</v>
      </c>
      <c r="I95">
        <v>142.126</v>
      </c>
    </row>
    <row r="96" spans="1:9" x14ac:dyDescent="0.2">
      <c r="A96" s="5">
        <v>0.51346064814814818</v>
      </c>
      <c r="B96" s="6">
        <f t="shared" si="2"/>
        <v>1531</v>
      </c>
      <c r="C96" s="2">
        <f t="shared" si="3"/>
        <v>25.516666666666666</v>
      </c>
      <c r="D96">
        <v>77.561000000000007</v>
      </c>
      <c r="E96">
        <v>81.772999999999996</v>
      </c>
      <c r="F96">
        <v>81.278999999999996</v>
      </c>
      <c r="G96">
        <v>79.781000000000006</v>
      </c>
      <c r="H96">
        <v>77.227999999999994</v>
      </c>
      <c r="I96">
        <v>142.53</v>
      </c>
    </row>
    <row r="97" spans="1:9" x14ac:dyDescent="0.2">
      <c r="A97" s="5">
        <v>0.5136574074074074</v>
      </c>
      <c r="B97" s="6">
        <f t="shared" si="2"/>
        <v>1548</v>
      </c>
      <c r="C97" s="2">
        <f t="shared" si="3"/>
        <v>25.8</v>
      </c>
      <c r="D97">
        <v>77.864000000000004</v>
      </c>
      <c r="E97">
        <v>81.856999999999999</v>
      </c>
      <c r="F97">
        <v>81.738</v>
      </c>
      <c r="G97">
        <v>80.037000000000006</v>
      </c>
      <c r="H97">
        <v>77.411000000000001</v>
      </c>
      <c r="I97">
        <v>142.48599999999999</v>
      </c>
    </row>
    <row r="98" spans="1:9" x14ac:dyDescent="0.2">
      <c r="A98" s="5">
        <v>0.51384259259259257</v>
      </c>
      <c r="B98" s="6">
        <f t="shared" si="2"/>
        <v>1564</v>
      </c>
      <c r="C98" s="2">
        <f t="shared" si="3"/>
        <v>26.066666666666666</v>
      </c>
      <c r="D98">
        <v>78.153000000000006</v>
      </c>
      <c r="E98">
        <v>82.045000000000002</v>
      </c>
      <c r="F98">
        <v>82.090999999999994</v>
      </c>
      <c r="G98">
        <v>66.613</v>
      </c>
      <c r="H98">
        <v>59.08</v>
      </c>
      <c r="I98">
        <v>143.108</v>
      </c>
    </row>
    <row r="99" spans="1:9" x14ac:dyDescent="0.2">
      <c r="A99" s="5">
        <v>0.5140393518518519</v>
      </c>
      <c r="B99" s="6">
        <f t="shared" si="2"/>
        <v>1581</v>
      </c>
      <c r="C99" s="2">
        <f t="shared" si="3"/>
        <v>26.35</v>
      </c>
      <c r="D99">
        <v>80.274000000000001</v>
      </c>
      <c r="E99">
        <v>66.162000000000006</v>
      </c>
      <c r="F99">
        <v>45.985999999999997</v>
      </c>
      <c r="G99">
        <v>47.793999999999997</v>
      </c>
      <c r="H99">
        <v>88.56</v>
      </c>
      <c r="I99">
        <v>143.94800000000001</v>
      </c>
    </row>
    <row r="100" spans="1:9" x14ac:dyDescent="0.2">
      <c r="A100" s="5">
        <v>0.51423611111111112</v>
      </c>
      <c r="B100" s="6">
        <f t="shared" si="2"/>
        <v>1598</v>
      </c>
      <c r="C100" s="2">
        <f t="shared" si="3"/>
        <v>26.633333333333333</v>
      </c>
      <c r="D100">
        <v>95.751999999999995</v>
      </c>
      <c r="E100">
        <v>90.885000000000005</v>
      </c>
      <c r="F100">
        <v>88.097999999999999</v>
      </c>
      <c r="G100">
        <v>89.594999999999999</v>
      </c>
      <c r="H100">
        <v>88.778000000000006</v>
      </c>
      <c r="I100">
        <v>143.71</v>
      </c>
    </row>
    <row r="101" spans="1:9" x14ac:dyDescent="0.2">
      <c r="A101" s="5">
        <v>0.51443287037037033</v>
      </c>
      <c r="B101" s="6">
        <f t="shared" si="2"/>
        <v>1615</v>
      </c>
      <c r="C101" s="2">
        <f t="shared" si="3"/>
        <v>26.916666666666668</v>
      </c>
      <c r="D101">
        <v>94.125</v>
      </c>
      <c r="E101">
        <v>89.412000000000006</v>
      </c>
      <c r="F101">
        <v>87.272000000000006</v>
      </c>
      <c r="G101">
        <v>88.292000000000002</v>
      </c>
      <c r="H101">
        <v>86.659000000000006</v>
      </c>
      <c r="I101">
        <v>144.45099999999999</v>
      </c>
    </row>
    <row r="102" spans="1:9" x14ac:dyDescent="0.2">
      <c r="A102" s="5">
        <v>0.51461805555555562</v>
      </c>
      <c r="B102" s="6">
        <f t="shared" si="2"/>
        <v>1631</v>
      </c>
      <c r="C102" s="2">
        <f t="shared" si="3"/>
        <v>27.183333333333334</v>
      </c>
      <c r="D102">
        <v>92.608999999999995</v>
      </c>
      <c r="E102">
        <v>88.049000000000007</v>
      </c>
      <c r="F102">
        <v>86.289000000000001</v>
      </c>
      <c r="G102">
        <v>87.117999999999995</v>
      </c>
      <c r="H102">
        <v>84.69</v>
      </c>
      <c r="I102">
        <v>144.88399999999999</v>
      </c>
    </row>
    <row r="103" spans="1:9" x14ac:dyDescent="0.2">
      <c r="A103" s="5">
        <v>0.51481481481481484</v>
      </c>
      <c r="B103" s="6">
        <f t="shared" si="2"/>
        <v>1648</v>
      </c>
      <c r="C103" s="2">
        <f t="shared" si="3"/>
        <v>27.466666666666665</v>
      </c>
      <c r="D103">
        <v>91.387</v>
      </c>
      <c r="E103">
        <v>86.978999999999999</v>
      </c>
      <c r="F103">
        <v>85.46</v>
      </c>
      <c r="G103">
        <v>86.369</v>
      </c>
      <c r="H103">
        <v>85.256</v>
      </c>
      <c r="I103">
        <v>145.51</v>
      </c>
    </row>
    <row r="104" spans="1:9" x14ac:dyDescent="0.2">
      <c r="A104" s="5">
        <v>0.51500000000000001</v>
      </c>
      <c r="B104" s="6">
        <f t="shared" si="2"/>
        <v>1664</v>
      </c>
      <c r="C104" s="2">
        <f t="shared" si="3"/>
        <v>27.733333333333334</v>
      </c>
      <c r="D104">
        <v>90.41</v>
      </c>
      <c r="E104">
        <v>86.373000000000005</v>
      </c>
      <c r="F104">
        <v>84.841999999999999</v>
      </c>
      <c r="G104">
        <v>86.2</v>
      </c>
      <c r="H104">
        <v>91.402000000000001</v>
      </c>
      <c r="I104">
        <v>144.79599999999999</v>
      </c>
    </row>
    <row r="105" spans="1:9" x14ac:dyDescent="0.2">
      <c r="A105" s="5">
        <v>0.51519675925925923</v>
      </c>
      <c r="B105" s="6">
        <f t="shared" si="2"/>
        <v>1681</v>
      </c>
      <c r="C105" s="2">
        <f t="shared" si="3"/>
        <v>28.016666666666666</v>
      </c>
      <c r="D105">
        <v>89.768000000000001</v>
      </c>
      <c r="E105">
        <v>86.468999999999994</v>
      </c>
      <c r="F105">
        <v>84.454999999999998</v>
      </c>
      <c r="G105">
        <v>86.549000000000007</v>
      </c>
      <c r="H105">
        <v>94.215000000000003</v>
      </c>
      <c r="I105">
        <v>143.97900000000001</v>
      </c>
    </row>
    <row r="106" spans="1:9" x14ac:dyDescent="0.2">
      <c r="A106" s="5">
        <v>0.51538194444444441</v>
      </c>
      <c r="B106" s="6">
        <f t="shared" si="2"/>
        <v>1697</v>
      </c>
      <c r="C106" s="2">
        <f t="shared" si="3"/>
        <v>28.283333333333335</v>
      </c>
      <c r="D106">
        <v>89.227000000000004</v>
      </c>
      <c r="E106">
        <v>86.694000000000003</v>
      </c>
      <c r="F106">
        <v>84.358000000000004</v>
      </c>
      <c r="G106">
        <v>86.421000000000006</v>
      </c>
      <c r="H106">
        <v>95.834999999999994</v>
      </c>
      <c r="I106">
        <v>142.804</v>
      </c>
    </row>
    <row r="107" spans="1:9" x14ac:dyDescent="0.2">
      <c r="A107" s="5">
        <v>0.51557870370370373</v>
      </c>
      <c r="B107" s="6">
        <f t="shared" si="2"/>
        <v>1714</v>
      </c>
      <c r="C107" s="2">
        <f t="shared" si="3"/>
        <v>28.566666666666666</v>
      </c>
      <c r="D107">
        <v>88.96</v>
      </c>
      <c r="E107">
        <v>87.572999999999993</v>
      </c>
      <c r="F107">
        <v>84.418999999999997</v>
      </c>
      <c r="G107">
        <v>86.293999999999997</v>
      </c>
      <c r="H107">
        <v>94.435000000000002</v>
      </c>
      <c r="I107">
        <v>141.994</v>
      </c>
    </row>
    <row r="108" spans="1:9" x14ac:dyDescent="0.2">
      <c r="A108" s="5">
        <v>0.51577546296296295</v>
      </c>
      <c r="B108" s="6">
        <f t="shared" si="2"/>
        <v>1731</v>
      </c>
      <c r="C108" s="2">
        <f t="shared" si="3"/>
        <v>28.85</v>
      </c>
      <c r="D108">
        <v>89.052000000000007</v>
      </c>
      <c r="E108">
        <v>88.918999999999997</v>
      </c>
      <c r="F108">
        <v>84.587000000000003</v>
      </c>
      <c r="G108">
        <v>86.188000000000002</v>
      </c>
      <c r="H108">
        <v>86.956000000000003</v>
      </c>
      <c r="I108">
        <v>141.39500000000001</v>
      </c>
    </row>
    <row r="109" spans="1:9" x14ac:dyDescent="0.2">
      <c r="A109" s="5">
        <v>0.51597222222222217</v>
      </c>
      <c r="B109" s="6">
        <f t="shared" si="2"/>
        <v>1748</v>
      </c>
      <c r="C109" s="2">
        <f t="shared" si="3"/>
        <v>29.133333333333333</v>
      </c>
      <c r="D109">
        <v>89.777000000000001</v>
      </c>
      <c r="E109">
        <v>90.114000000000004</v>
      </c>
      <c r="F109">
        <v>84.73</v>
      </c>
      <c r="G109">
        <v>86.23</v>
      </c>
      <c r="H109">
        <v>84.117999999999995</v>
      </c>
      <c r="I109">
        <v>141.149</v>
      </c>
    </row>
    <row r="110" spans="1:9" x14ac:dyDescent="0.2">
      <c r="A110" s="5">
        <v>0.51618055555555553</v>
      </c>
      <c r="B110" s="6">
        <f t="shared" si="2"/>
        <v>1766</v>
      </c>
      <c r="C110" s="2">
        <f t="shared" si="3"/>
        <v>29.433333333333334</v>
      </c>
      <c r="D110">
        <v>89.709000000000003</v>
      </c>
      <c r="E110">
        <v>93.772999999999996</v>
      </c>
      <c r="F110">
        <v>84.817999999999998</v>
      </c>
      <c r="G110">
        <v>86.09</v>
      </c>
      <c r="H110">
        <v>82.855000000000004</v>
      </c>
      <c r="I110">
        <v>141.155</v>
      </c>
    </row>
    <row r="111" spans="1:9" x14ac:dyDescent="0.2">
      <c r="A111" s="5">
        <v>0.51636574074074071</v>
      </c>
      <c r="B111" s="6">
        <f t="shared" si="2"/>
        <v>1782</v>
      </c>
      <c r="C111" s="2">
        <f t="shared" si="3"/>
        <v>29.7</v>
      </c>
      <c r="D111">
        <v>89.748999999999995</v>
      </c>
      <c r="E111">
        <v>95.436999999999998</v>
      </c>
      <c r="F111">
        <v>84.893000000000001</v>
      </c>
      <c r="G111">
        <v>85.918000000000006</v>
      </c>
      <c r="H111">
        <v>81.769000000000005</v>
      </c>
      <c r="I111">
        <v>140.852</v>
      </c>
    </row>
    <row r="112" spans="1:9" x14ac:dyDescent="0.2">
      <c r="A112" s="5">
        <v>0.51656250000000004</v>
      </c>
      <c r="B112" s="6">
        <f t="shared" si="2"/>
        <v>1799</v>
      </c>
      <c r="C112" s="2">
        <f t="shared" si="3"/>
        <v>29.983333333333334</v>
      </c>
      <c r="D112">
        <v>90.061000000000007</v>
      </c>
      <c r="E112">
        <v>97.311999999999998</v>
      </c>
      <c r="F112">
        <v>85.027000000000001</v>
      </c>
      <c r="G112">
        <v>85.804000000000002</v>
      </c>
      <c r="H112">
        <v>80.718000000000004</v>
      </c>
      <c r="I112">
        <v>140.958</v>
      </c>
    </row>
    <row r="113" spans="1:9" x14ac:dyDescent="0.2">
      <c r="A113" s="5">
        <v>0.51675925925925925</v>
      </c>
      <c r="B113" s="6">
        <f t="shared" si="2"/>
        <v>1816</v>
      </c>
      <c r="C113" s="2">
        <f t="shared" si="3"/>
        <v>30.266666666666666</v>
      </c>
      <c r="D113">
        <v>90.197000000000003</v>
      </c>
      <c r="E113">
        <v>97.956999999999994</v>
      </c>
      <c r="F113">
        <v>85.135999999999996</v>
      </c>
      <c r="G113">
        <v>85.721000000000004</v>
      </c>
      <c r="H113">
        <v>80.281000000000006</v>
      </c>
      <c r="I113">
        <v>140.458</v>
      </c>
    </row>
    <row r="114" spans="1:9" x14ac:dyDescent="0.2">
      <c r="A114" s="5">
        <v>0.51695601851851858</v>
      </c>
      <c r="B114" s="6">
        <f t="shared" si="2"/>
        <v>1833</v>
      </c>
      <c r="C114" s="2">
        <f t="shared" si="3"/>
        <v>30.55</v>
      </c>
      <c r="D114">
        <v>90.251000000000005</v>
      </c>
      <c r="E114">
        <v>98.27</v>
      </c>
      <c r="F114">
        <v>85.224999999999994</v>
      </c>
      <c r="G114">
        <v>85.555000000000007</v>
      </c>
      <c r="H114">
        <v>79.933000000000007</v>
      </c>
      <c r="I114">
        <v>139.46199999999999</v>
      </c>
    </row>
    <row r="115" spans="1:9" x14ac:dyDescent="0.2">
      <c r="A115" s="5">
        <v>0.51715277777777779</v>
      </c>
      <c r="B115" s="6">
        <f t="shared" si="2"/>
        <v>1850</v>
      </c>
      <c r="C115" s="2">
        <f t="shared" si="3"/>
        <v>30.833333333333332</v>
      </c>
      <c r="D115">
        <v>90.441999999999993</v>
      </c>
      <c r="E115">
        <v>98.311999999999998</v>
      </c>
      <c r="F115">
        <v>85.367000000000004</v>
      </c>
      <c r="G115">
        <v>85.465999999999994</v>
      </c>
      <c r="H115">
        <v>79.828000000000003</v>
      </c>
      <c r="I115">
        <v>139.37</v>
      </c>
    </row>
    <row r="116" spans="1:9" x14ac:dyDescent="0.2">
      <c r="A116" s="5">
        <v>0.51733796296296297</v>
      </c>
      <c r="B116" s="6">
        <f t="shared" si="2"/>
        <v>1866</v>
      </c>
      <c r="C116" s="2">
        <f t="shared" si="3"/>
        <v>31.1</v>
      </c>
      <c r="D116">
        <v>90.51</v>
      </c>
      <c r="E116">
        <v>98.396000000000001</v>
      </c>
      <c r="F116">
        <v>85.369</v>
      </c>
      <c r="G116">
        <v>85.358000000000004</v>
      </c>
      <c r="H116">
        <v>79.582999999999998</v>
      </c>
      <c r="I116">
        <v>137.78399999999999</v>
      </c>
    </row>
    <row r="117" spans="1:9" x14ac:dyDescent="0.2">
      <c r="A117" s="5">
        <v>0.51753472222222219</v>
      </c>
      <c r="B117" s="6">
        <f t="shared" si="2"/>
        <v>1883</v>
      </c>
      <c r="C117" s="2">
        <f t="shared" si="3"/>
        <v>31.383333333333333</v>
      </c>
      <c r="D117">
        <v>90.525000000000006</v>
      </c>
      <c r="E117">
        <v>97.388999999999996</v>
      </c>
      <c r="F117">
        <v>85.396000000000001</v>
      </c>
      <c r="G117">
        <v>85.256</v>
      </c>
      <c r="H117">
        <v>79.525000000000006</v>
      </c>
      <c r="I117">
        <v>137.28899999999999</v>
      </c>
    </row>
    <row r="118" spans="1:9" x14ac:dyDescent="0.2">
      <c r="A118" s="5">
        <v>0.51771990740740736</v>
      </c>
      <c r="B118" s="6">
        <f t="shared" si="2"/>
        <v>1899</v>
      </c>
      <c r="C118" s="2">
        <f t="shared" si="3"/>
        <v>31.65</v>
      </c>
      <c r="D118">
        <v>90.641000000000005</v>
      </c>
      <c r="E118">
        <v>98.210999999999999</v>
      </c>
      <c r="F118">
        <v>85.403999999999996</v>
      </c>
      <c r="G118">
        <v>85.201999999999998</v>
      </c>
      <c r="H118">
        <v>79.55</v>
      </c>
      <c r="I118">
        <v>137.33500000000001</v>
      </c>
    </row>
    <row r="119" spans="1:9" x14ac:dyDescent="0.2">
      <c r="A119" s="5">
        <v>0.51791666666666669</v>
      </c>
      <c r="B119" s="6">
        <f t="shared" si="2"/>
        <v>1916</v>
      </c>
      <c r="C119" s="2">
        <f t="shared" si="3"/>
        <v>31.933333333333334</v>
      </c>
      <c r="D119">
        <v>90.805000000000007</v>
      </c>
      <c r="E119">
        <v>98.123999999999995</v>
      </c>
      <c r="F119">
        <v>85.418000000000006</v>
      </c>
      <c r="G119">
        <v>85.131</v>
      </c>
      <c r="H119">
        <v>79.513000000000005</v>
      </c>
      <c r="I119">
        <v>136.875</v>
      </c>
    </row>
    <row r="120" spans="1:9" x14ac:dyDescent="0.2">
      <c r="A120" s="5">
        <v>0.51810185185185187</v>
      </c>
      <c r="B120" s="6">
        <f t="shared" si="2"/>
        <v>1932</v>
      </c>
      <c r="C120" s="2">
        <f t="shared" si="3"/>
        <v>32.200000000000003</v>
      </c>
      <c r="D120">
        <v>90.912000000000006</v>
      </c>
      <c r="E120">
        <v>96.674000000000007</v>
      </c>
      <c r="F120">
        <v>85.456000000000003</v>
      </c>
      <c r="G120">
        <v>85.108000000000004</v>
      </c>
      <c r="H120">
        <v>79.509</v>
      </c>
      <c r="I120">
        <v>136.666</v>
      </c>
    </row>
    <row r="121" spans="1:9" x14ac:dyDescent="0.2">
      <c r="A121" s="5">
        <v>0.51829861111111108</v>
      </c>
      <c r="B121" s="6">
        <f t="shared" si="2"/>
        <v>1949</v>
      </c>
      <c r="C121" s="2">
        <f t="shared" si="3"/>
        <v>32.483333333333334</v>
      </c>
      <c r="D121">
        <v>90.908000000000001</v>
      </c>
      <c r="E121">
        <v>92.093000000000004</v>
      </c>
      <c r="F121">
        <v>85.466999999999999</v>
      </c>
      <c r="G121">
        <v>85.025000000000006</v>
      </c>
      <c r="H121">
        <v>79.611999999999995</v>
      </c>
      <c r="I121">
        <v>136.81200000000001</v>
      </c>
    </row>
    <row r="122" spans="1:9" x14ac:dyDescent="0.2">
      <c r="A122" s="5">
        <v>0.51848379629629626</v>
      </c>
      <c r="B122" s="6">
        <f t="shared" si="2"/>
        <v>1965</v>
      </c>
      <c r="C122" s="2">
        <f t="shared" si="3"/>
        <v>32.75</v>
      </c>
      <c r="D122">
        <v>90.864000000000004</v>
      </c>
      <c r="E122">
        <v>91.26</v>
      </c>
      <c r="F122">
        <v>85.453999999999994</v>
      </c>
      <c r="G122">
        <v>84.995999999999995</v>
      </c>
      <c r="H122">
        <v>79.73</v>
      </c>
      <c r="I122">
        <v>137.02099999999999</v>
      </c>
    </row>
    <row r="123" spans="1:9" x14ac:dyDescent="0.2">
      <c r="A123" s="5">
        <v>0.51866898148148144</v>
      </c>
      <c r="B123" s="6">
        <f t="shared" si="2"/>
        <v>1981</v>
      </c>
      <c r="C123" s="2">
        <f t="shared" si="3"/>
        <v>33.016666666666666</v>
      </c>
      <c r="D123">
        <v>90.933000000000007</v>
      </c>
      <c r="E123">
        <v>89.988</v>
      </c>
      <c r="F123">
        <v>85.430999999999997</v>
      </c>
      <c r="G123">
        <v>84.968000000000004</v>
      </c>
      <c r="H123">
        <v>79.721999999999994</v>
      </c>
      <c r="I123">
        <v>137.19999999999999</v>
      </c>
    </row>
    <row r="124" spans="1:9" x14ac:dyDescent="0.2">
      <c r="A124" s="5">
        <v>0.51886574074074077</v>
      </c>
      <c r="B124" s="6">
        <f t="shared" si="2"/>
        <v>1998</v>
      </c>
      <c r="C124" s="2">
        <f t="shared" si="3"/>
        <v>33.299999999999997</v>
      </c>
      <c r="D124">
        <v>90.850999999999999</v>
      </c>
      <c r="E124">
        <v>89.215999999999994</v>
      </c>
      <c r="F124">
        <v>85.414000000000001</v>
      </c>
      <c r="G124">
        <v>84.909000000000006</v>
      </c>
      <c r="H124">
        <v>79.763000000000005</v>
      </c>
      <c r="I124">
        <v>137.24100000000001</v>
      </c>
    </row>
    <row r="125" spans="1:9" x14ac:dyDescent="0.2">
      <c r="A125" s="5">
        <v>0.51906249999999998</v>
      </c>
      <c r="B125" s="6">
        <f t="shared" si="2"/>
        <v>2015</v>
      </c>
      <c r="C125" s="2">
        <f t="shared" si="3"/>
        <v>33.583333333333336</v>
      </c>
      <c r="D125">
        <v>90.715000000000003</v>
      </c>
      <c r="E125">
        <v>89.126000000000005</v>
      </c>
      <c r="F125">
        <v>85.400999999999996</v>
      </c>
      <c r="G125">
        <v>84.89</v>
      </c>
      <c r="H125">
        <v>79.903999999999996</v>
      </c>
      <c r="I125">
        <v>137.23599999999999</v>
      </c>
    </row>
    <row r="126" spans="1:9" x14ac:dyDescent="0.2">
      <c r="A126" s="5">
        <v>0.5192592592592592</v>
      </c>
      <c r="B126" s="6">
        <f t="shared" si="2"/>
        <v>2032</v>
      </c>
      <c r="C126" s="2">
        <f t="shared" si="3"/>
        <v>33.866666666666667</v>
      </c>
      <c r="D126">
        <v>90.753</v>
      </c>
      <c r="E126">
        <v>88.873999999999995</v>
      </c>
      <c r="F126">
        <v>85.391000000000005</v>
      </c>
      <c r="G126">
        <v>84.918000000000006</v>
      </c>
      <c r="H126">
        <v>80.103999999999999</v>
      </c>
      <c r="I126">
        <v>138.24</v>
      </c>
    </row>
    <row r="127" spans="1:9" x14ac:dyDescent="0.2">
      <c r="A127" s="5">
        <v>0.51945601851851853</v>
      </c>
      <c r="B127" s="6">
        <f t="shared" si="2"/>
        <v>2049</v>
      </c>
      <c r="C127" s="2">
        <f t="shared" si="3"/>
        <v>34.15</v>
      </c>
      <c r="D127">
        <v>90.858000000000004</v>
      </c>
      <c r="E127">
        <v>88.516000000000005</v>
      </c>
      <c r="F127">
        <v>85.402000000000001</v>
      </c>
      <c r="G127">
        <v>84.938999999999993</v>
      </c>
      <c r="H127">
        <v>80.283000000000001</v>
      </c>
      <c r="I127">
        <v>139.489</v>
      </c>
    </row>
    <row r="128" spans="1:9" x14ac:dyDescent="0.2">
      <c r="A128" s="5">
        <v>0.51965277777777785</v>
      </c>
      <c r="B128" s="6">
        <f t="shared" si="2"/>
        <v>2066</v>
      </c>
      <c r="C128" s="2">
        <f t="shared" si="3"/>
        <v>34.43333333333333</v>
      </c>
      <c r="D128">
        <v>90.623000000000005</v>
      </c>
      <c r="E128">
        <v>88.448999999999998</v>
      </c>
      <c r="F128">
        <v>85.415000000000006</v>
      </c>
      <c r="G128">
        <v>84.974000000000004</v>
      </c>
      <c r="H128">
        <v>80.387</v>
      </c>
      <c r="I128">
        <v>141.256</v>
      </c>
    </row>
    <row r="129" spans="1:9" x14ac:dyDescent="0.2">
      <c r="A129" s="5">
        <v>0.51983796296296292</v>
      </c>
      <c r="B129" s="6">
        <f t="shared" si="2"/>
        <v>2082</v>
      </c>
      <c r="C129" s="2">
        <f t="shared" si="3"/>
        <v>34.700000000000003</v>
      </c>
      <c r="D129">
        <v>90.602999999999994</v>
      </c>
      <c r="E129">
        <v>88.524000000000001</v>
      </c>
      <c r="F129">
        <v>85.424999999999997</v>
      </c>
      <c r="G129">
        <v>84.980999999999995</v>
      </c>
      <c r="H129">
        <v>80.387</v>
      </c>
      <c r="I129">
        <v>142.547</v>
      </c>
    </row>
    <row r="130" spans="1:9" x14ac:dyDescent="0.2">
      <c r="A130" s="5">
        <v>0.52003472222222225</v>
      </c>
      <c r="B130" s="6">
        <f t="shared" si="2"/>
        <v>2099</v>
      </c>
      <c r="C130" s="2">
        <f t="shared" si="3"/>
        <v>34.983333333333334</v>
      </c>
      <c r="D130">
        <v>90.317999999999998</v>
      </c>
      <c r="E130">
        <v>88.795000000000002</v>
      </c>
      <c r="F130">
        <v>85.421999999999997</v>
      </c>
      <c r="G130">
        <v>84.986000000000004</v>
      </c>
      <c r="H130">
        <v>80.427999999999997</v>
      </c>
      <c r="I130">
        <v>143.42400000000001</v>
      </c>
    </row>
    <row r="131" spans="1:9" x14ac:dyDescent="0.2">
      <c r="A131" s="5">
        <v>0.52023148148148146</v>
      </c>
      <c r="B131" s="6">
        <f t="shared" si="2"/>
        <v>2116</v>
      </c>
      <c r="C131" s="2">
        <f t="shared" si="3"/>
        <v>35.266666666666666</v>
      </c>
      <c r="D131">
        <v>90.350999999999999</v>
      </c>
      <c r="E131">
        <v>88.239000000000004</v>
      </c>
      <c r="F131">
        <v>85.373999999999995</v>
      </c>
      <c r="G131">
        <v>85.02</v>
      </c>
      <c r="H131">
        <v>80.884</v>
      </c>
      <c r="I131">
        <v>144.72900000000001</v>
      </c>
    </row>
    <row r="132" spans="1:9" x14ac:dyDescent="0.2">
      <c r="A132" s="5">
        <v>0.52041666666666664</v>
      </c>
      <c r="B132" s="6">
        <f t="shared" si="2"/>
        <v>2132</v>
      </c>
      <c r="C132" s="2">
        <f t="shared" si="3"/>
        <v>35.533333333333331</v>
      </c>
      <c r="D132">
        <v>90.088999999999999</v>
      </c>
      <c r="E132">
        <v>87.317999999999998</v>
      </c>
      <c r="F132">
        <v>85.355000000000004</v>
      </c>
      <c r="G132">
        <v>85.052999999999997</v>
      </c>
      <c r="H132">
        <v>81.558000000000007</v>
      </c>
      <c r="I132">
        <v>145.774</v>
      </c>
    </row>
    <row r="133" spans="1:9" x14ac:dyDescent="0.2">
      <c r="A133" s="5">
        <v>0.52061342592592597</v>
      </c>
      <c r="B133" s="6">
        <f t="shared" ref="B133:B160" si="4">SECOND(A133-$A$4)+60*MINUTE(A133-$A$4)+3600*HOUR(A133-$A$4)</f>
        <v>2149</v>
      </c>
      <c r="C133" s="2">
        <f t="shared" ref="C133:C160" si="5">B133/60</f>
        <v>35.81666666666667</v>
      </c>
      <c r="D133">
        <v>89.927000000000007</v>
      </c>
      <c r="E133">
        <v>87.209000000000003</v>
      </c>
      <c r="F133">
        <v>85.266999999999996</v>
      </c>
      <c r="G133">
        <v>85.028999999999996</v>
      </c>
      <c r="H133">
        <v>82.075999999999993</v>
      </c>
      <c r="I133">
        <v>145.565</v>
      </c>
    </row>
    <row r="134" spans="1:9" x14ac:dyDescent="0.2">
      <c r="A134" s="5">
        <v>0.52081018518518518</v>
      </c>
      <c r="B134" s="6">
        <f t="shared" si="4"/>
        <v>2166</v>
      </c>
      <c r="C134" s="2">
        <f t="shared" si="5"/>
        <v>36.1</v>
      </c>
      <c r="D134">
        <v>88.912000000000006</v>
      </c>
      <c r="E134">
        <v>86.591999999999999</v>
      </c>
      <c r="F134">
        <v>85.352000000000004</v>
      </c>
      <c r="G134">
        <v>85.061999999999998</v>
      </c>
      <c r="H134">
        <v>82.484999999999999</v>
      </c>
      <c r="I134">
        <v>145.14699999999999</v>
      </c>
    </row>
    <row r="135" spans="1:9" x14ac:dyDescent="0.2">
      <c r="A135" s="5">
        <v>0.5210069444444444</v>
      </c>
      <c r="B135" s="6">
        <f t="shared" si="4"/>
        <v>2183</v>
      </c>
      <c r="C135" s="2">
        <f t="shared" si="5"/>
        <v>36.383333333333333</v>
      </c>
      <c r="D135">
        <v>89.07</v>
      </c>
      <c r="E135">
        <v>87.2</v>
      </c>
      <c r="F135">
        <v>85.39</v>
      </c>
      <c r="G135">
        <v>85.15</v>
      </c>
      <c r="H135">
        <v>82.819000000000003</v>
      </c>
      <c r="I135">
        <v>145.41499999999999</v>
      </c>
    </row>
    <row r="136" spans="1:9" x14ac:dyDescent="0.2">
      <c r="A136" s="5">
        <v>0.52120370370370372</v>
      </c>
      <c r="B136" s="6">
        <f t="shared" si="4"/>
        <v>2200</v>
      </c>
      <c r="C136" s="2">
        <f t="shared" si="5"/>
        <v>36.666666666666664</v>
      </c>
      <c r="D136">
        <v>89.210999999999999</v>
      </c>
      <c r="E136">
        <v>87.06</v>
      </c>
      <c r="F136">
        <v>85.356999999999999</v>
      </c>
      <c r="G136">
        <v>85.183999999999997</v>
      </c>
      <c r="H136">
        <v>82.671999999999997</v>
      </c>
      <c r="I136">
        <v>145.05500000000001</v>
      </c>
    </row>
    <row r="137" spans="1:9" x14ac:dyDescent="0.2">
      <c r="A137" s="5">
        <v>0.5213888888888889</v>
      </c>
      <c r="B137" s="6">
        <f t="shared" si="4"/>
        <v>2216</v>
      </c>
      <c r="C137" s="2">
        <f t="shared" si="5"/>
        <v>36.93333333333333</v>
      </c>
      <c r="D137">
        <v>89.061999999999998</v>
      </c>
      <c r="E137">
        <v>86.944000000000003</v>
      </c>
      <c r="F137">
        <v>85.335999999999999</v>
      </c>
      <c r="G137">
        <v>85.260999999999996</v>
      </c>
      <c r="H137">
        <v>82.665999999999997</v>
      </c>
      <c r="I137">
        <v>144.90299999999999</v>
      </c>
    </row>
    <row r="138" spans="1:9" x14ac:dyDescent="0.2">
      <c r="A138" s="5">
        <v>0.52159722222222216</v>
      </c>
      <c r="B138" s="6">
        <f t="shared" si="4"/>
        <v>2234</v>
      </c>
      <c r="C138" s="2">
        <f t="shared" si="5"/>
        <v>37.233333333333334</v>
      </c>
      <c r="D138">
        <v>89.183999999999997</v>
      </c>
      <c r="E138">
        <v>87.212000000000003</v>
      </c>
      <c r="F138">
        <v>85.323999999999998</v>
      </c>
      <c r="G138">
        <v>85.337000000000003</v>
      </c>
      <c r="H138">
        <v>82.552999999999997</v>
      </c>
      <c r="I138">
        <v>145.255</v>
      </c>
    </row>
    <row r="139" spans="1:9" x14ac:dyDescent="0.2">
      <c r="A139" s="5">
        <v>0.52178240740740744</v>
      </c>
      <c r="B139" s="6">
        <f t="shared" si="4"/>
        <v>2250</v>
      </c>
      <c r="C139" s="2">
        <f t="shared" si="5"/>
        <v>37.5</v>
      </c>
      <c r="D139">
        <v>89.299000000000007</v>
      </c>
      <c r="E139">
        <v>87.146000000000001</v>
      </c>
      <c r="F139">
        <v>85.302999999999997</v>
      </c>
      <c r="G139">
        <v>85.397999999999996</v>
      </c>
      <c r="H139">
        <v>82.992000000000004</v>
      </c>
      <c r="I139">
        <v>145.27199999999999</v>
      </c>
    </row>
    <row r="140" spans="1:9" x14ac:dyDescent="0.2">
      <c r="A140" s="5">
        <v>0.52197916666666666</v>
      </c>
      <c r="B140" s="6">
        <f t="shared" si="4"/>
        <v>2267</v>
      </c>
      <c r="C140" s="2">
        <f t="shared" si="5"/>
        <v>37.783333333333331</v>
      </c>
      <c r="D140">
        <v>89.698999999999998</v>
      </c>
      <c r="E140">
        <v>87.194999999999993</v>
      </c>
      <c r="F140">
        <v>85.366</v>
      </c>
      <c r="G140">
        <v>85.481999999999999</v>
      </c>
      <c r="H140">
        <v>83.278999999999996</v>
      </c>
      <c r="I140">
        <v>146.102</v>
      </c>
    </row>
    <row r="141" spans="1:9" x14ac:dyDescent="0.2">
      <c r="A141" s="5">
        <v>0.52217592592592588</v>
      </c>
      <c r="B141" s="6">
        <f t="shared" si="4"/>
        <v>2284</v>
      </c>
      <c r="C141" s="2">
        <f t="shared" si="5"/>
        <v>38.06666666666667</v>
      </c>
      <c r="D141">
        <v>89.724999999999994</v>
      </c>
      <c r="E141">
        <v>87.245000000000005</v>
      </c>
      <c r="F141">
        <v>85.381</v>
      </c>
      <c r="G141">
        <v>85.540999999999997</v>
      </c>
      <c r="H141">
        <v>83.418000000000006</v>
      </c>
      <c r="I141">
        <v>145.65899999999999</v>
      </c>
    </row>
    <row r="142" spans="1:9" x14ac:dyDescent="0.2">
      <c r="A142" s="5">
        <v>0.5223726851851852</v>
      </c>
      <c r="B142" s="6">
        <f t="shared" si="4"/>
        <v>2301</v>
      </c>
      <c r="C142" s="2">
        <f t="shared" si="5"/>
        <v>38.35</v>
      </c>
      <c r="D142">
        <v>89.177000000000007</v>
      </c>
      <c r="E142">
        <v>86.893000000000001</v>
      </c>
      <c r="F142">
        <v>85.412999999999997</v>
      </c>
      <c r="G142">
        <v>85.596999999999994</v>
      </c>
      <c r="H142">
        <v>83.399000000000001</v>
      </c>
      <c r="I142">
        <v>145.096</v>
      </c>
    </row>
    <row r="143" spans="1:9" x14ac:dyDescent="0.2">
      <c r="A143" s="5">
        <v>0.52255787037037038</v>
      </c>
      <c r="B143" s="6">
        <f t="shared" si="4"/>
        <v>2317</v>
      </c>
      <c r="C143" s="2">
        <f t="shared" si="5"/>
        <v>38.616666666666667</v>
      </c>
      <c r="D143">
        <v>88.852000000000004</v>
      </c>
      <c r="E143">
        <v>86.974999999999994</v>
      </c>
      <c r="F143">
        <v>85.438000000000002</v>
      </c>
      <c r="G143">
        <v>85.63</v>
      </c>
      <c r="H143">
        <v>83.6</v>
      </c>
      <c r="I143">
        <v>144.57400000000001</v>
      </c>
    </row>
    <row r="144" spans="1:9" x14ac:dyDescent="0.2">
      <c r="A144" s="5">
        <v>0.5227546296296296</v>
      </c>
      <c r="B144" s="6">
        <f t="shared" si="4"/>
        <v>2334</v>
      </c>
      <c r="C144" s="2">
        <f t="shared" si="5"/>
        <v>38.9</v>
      </c>
      <c r="D144">
        <v>88.891999999999996</v>
      </c>
      <c r="E144">
        <v>86.927999999999997</v>
      </c>
      <c r="F144">
        <v>85.471000000000004</v>
      </c>
      <c r="G144">
        <v>85.68</v>
      </c>
      <c r="H144">
        <v>83.652000000000001</v>
      </c>
      <c r="I144">
        <v>144.393</v>
      </c>
    </row>
    <row r="145" spans="1:9" x14ac:dyDescent="0.2">
      <c r="A145" s="5">
        <v>0.52295138888888892</v>
      </c>
      <c r="B145" s="6">
        <f t="shared" si="4"/>
        <v>2351</v>
      </c>
      <c r="C145" s="2">
        <f t="shared" si="5"/>
        <v>39.18333333333333</v>
      </c>
      <c r="D145">
        <v>89.100999999999999</v>
      </c>
      <c r="E145">
        <v>87.081000000000003</v>
      </c>
      <c r="F145">
        <v>85.540999999999997</v>
      </c>
      <c r="G145">
        <v>85.76</v>
      </c>
      <c r="H145">
        <v>84.088999999999999</v>
      </c>
      <c r="I145">
        <v>144.90799999999999</v>
      </c>
    </row>
    <row r="146" spans="1:9" x14ac:dyDescent="0.2">
      <c r="A146" s="5">
        <v>0.5231365740740741</v>
      </c>
      <c r="B146" s="6">
        <f t="shared" si="4"/>
        <v>2367</v>
      </c>
      <c r="C146" s="2">
        <f t="shared" si="5"/>
        <v>39.450000000000003</v>
      </c>
      <c r="D146">
        <v>88.855000000000004</v>
      </c>
      <c r="E146">
        <v>87.132999999999996</v>
      </c>
      <c r="F146">
        <v>85.599000000000004</v>
      </c>
      <c r="G146">
        <v>85.825999999999993</v>
      </c>
      <c r="H146">
        <v>84.569000000000003</v>
      </c>
      <c r="I146">
        <v>144.154</v>
      </c>
    </row>
    <row r="147" spans="1:9" x14ac:dyDescent="0.2">
      <c r="A147" s="5">
        <v>0.52333333333333332</v>
      </c>
      <c r="B147" s="6">
        <f t="shared" si="4"/>
        <v>2384</v>
      </c>
      <c r="C147" s="2">
        <f t="shared" si="5"/>
        <v>39.733333333333334</v>
      </c>
      <c r="D147">
        <v>88.858999999999995</v>
      </c>
      <c r="E147">
        <v>87.427999999999997</v>
      </c>
      <c r="F147">
        <v>85.722999999999999</v>
      </c>
      <c r="G147">
        <v>85.932000000000002</v>
      </c>
      <c r="H147">
        <v>84.616</v>
      </c>
      <c r="I147">
        <v>144.46700000000001</v>
      </c>
    </row>
    <row r="148" spans="1:9" x14ac:dyDescent="0.2">
      <c r="A148" s="5">
        <v>0.52353009259259264</v>
      </c>
      <c r="B148" s="6">
        <f t="shared" si="4"/>
        <v>2401</v>
      </c>
      <c r="C148" s="2">
        <f t="shared" si="5"/>
        <v>40.016666666666666</v>
      </c>
      <c r="D148">
        <v>89.305000000000007</v>
      </c>
      <c r="E148">
        <v>87.932000000000002</v>
      </c>
      <c r="F148">
        <v>85.944999999999993</v>
      </c>
      <c r="G148">
        <v>86.028000000000006</v>
      </c>
      <c r="H148">
        <v>84.713999999999999</v>
      </c>
      <c r="I148">
        <v>145.86500000000001</v>
      </c>
    </row>
    <row r="149" spans="1:9" x14ac:dyDescent="0.2">
      <c r="A149" s="5">
        <v>0.52372685185185186</v>
      </c>
      <c r="B149" s="6">
        <f t="shared" si="4"/>
        <v>2418</v>
      </c>
      <c r="C149" s="2">
        <f t="shared" si="5"/>
        <v>40.299999999999997</v>
      </c>
      <c r="D149">
        <v>89.850999999999999</v>
      </c>
      <c r="E149">
        <v>95.254999999999995</v>
      </c>
      <c r="F149">
        <v>86.031999999999996</v>
      </c>
      <c r="G149">
        <v>86.126000000000005</v>
      </c>
      <c r="H149">
        <v>84.662999999999997</v>
      </c>
      <c r="I149">
        <v>146.66800000000001</v>
      </c>
    </row>
    <row r="150" spans="1:9" x14ac:dyDescent="0.2">
      <c r="A150" s="5">
        <v>0.52392361111111108</v>
      </c>
      <c r="B150" s="6">
        <f t="shared" si="4"/>
        <v>2435</v>
      </c>
      <c r="C150" s="2">
        <f t="shared" si="5"/>
        <v>40.583333333333336</v>
      </c>
      <c r="D150">
        <v>89.86</v>
      </c>
      <c r="E150">
        <v>97.867000000000004</v>
      </c>
      <c r="F150">
        <v>86.14</v>
      </c>
      <c r="G150">
        <v>86.192999999999998</v>
      </c>
      <c r="H150">
        <v>84.456999999999994</v>
      </c>
      <c r="I150">
        <v>146.61600000000001</v>
      </c>
    </row>
    <row r="151" spans="1:9" x14ac:dyDescent="0.2">
      <c r="A151" s="5">
        <v>0.52410879629629636</v>
      </c>
      <c r="B151" s="6">
        <f t="shared" si="4"/>
        <v>2451</v>
      </c>
      <c r="C151" s="2">
        <f t="shared" si="5"/>
        <v>40.85</v>
      </c>
      <c r="D151">
        <v>89.668000000000006</v>
      </c>
      <c r="E151">
        <v>98.076999999999998</v>
      </c>
      <c r="F151">
        <v>86.28</v>
      </c>
      <c r="G151">
        <v>86.317999999999998</v>
      </c>
      <c r="H151">
        <v>84.991</v>
      </c>
      <c r="I151">
        <v>147.33199999999999</v>
      </c>
    </row>
    <row r="152" spans="1:9" x14ac:dyDescent="0.2">
      <c r="A152" s="5">
        <v>0.52430555555555558</v>
      </c>
      <c r="B152" s="6">
        <f t="shared" si="4"/>
        <v>2468</v>
      </c>
      <c r="C152" s="2">
        <f t="shared" si="5"/>
        <v>41.133333333333333</v>
      </c>
      <c r="D152">
        <v>89.789000000000001</v>
      </c>
      <c r="E152">
        <v>98.510999999999996</v>
      </c>
      <c r="F152">
        <v>86.448999999999998</v>
      </c>
      <c r="G152">
        <v>86.435000000000002</v>
      </c>
      <c r="H152">
        <v>85.372</v>
      </c>
      <c r="I152">
        <v>147.75200000000001</v>
      </c>
    </row>
    <row r="153" spans="1:9" x14ac:dyDescent="0.2">
      <c r="A153" s="5">
        <v>0.5245023148148148</v>
      </c>
      <c r="B153" s="6">
        <f t="shared" si="4"/>
        <v>2485</v>
      </c>
      <c r="C153" s="2">
        <f t="shared" si="5"/>
        <v>41.416666666666664</v>
      </c>
      <c r="D153">
        <v>89.816999999999993</v>
      </c>
      <c r="E153">
        <v>98.191000000000003</v>
      </c>
      <c r="F153">
        <v>86.647999999999996</v>
      </c>
      <c r="G153">
        <v>86.557000000000002</v>
      </c>
      <c r="H153">
        <v>85.49</v>
      </c>
      <c r="I153">
        <v>148.85400000000001</v>
      </c>
    </row>
    <row r="154" spans="1:9" x14ac:dyDescent="0.2">
      <c r="A154" s="5">
        <v>0.52468749999999997</v>
      </c>
      <c r="B154" s="6">
        <f t="shared" si="4"/>
        <v>2501</v>
      </c>
      <c r="C154" s="2">
        <f t="shared" si="5"/>
        <v>41.68333333333333</v>
      </c>
      <c r="D154">
        <v>89.835999999999999</v>
      </c>
      <c r="E154">
        <v>98.275000000000006</v>
      </c>
      <c r="F154">
        <v>86.793999999999997</v>
      </c>
      <c r="G154">
        <v>86.665000000000006</v>
      </c>
      <c r="H154">
        <v>85.551000000000002</v>
      </c>
      <c r="I154">
        <v>148.56700000000001</v>
      </c>
    </row>
    <row r="155" spans="1:9" x14ac:dyDescent="0.2">
      <c r="A155" s="5">
        <v>0.52488425925925919</v>
      </c>
      <c r="B155" s="6">
        <f t="shared" si="4"/>
        <v>2518</v>
      </c>
      <c r="C155" s="2">
        <f t="shared" si="5"/>
        <v>41.966666666666669</v>
      </c>
      <c r="D155">
        <v>90.141000000000005</v>
      </c>
      <c r="E155">
        <v>98.254999999999995</v>
      </c>
      <c r="F155">
        <v>86.906999999999996</v>
      </c>
      <c r="G155">
        <v>86.765000000000001</v>
      </c>
      <c r="H155">
        <v>85.409000000000006</v>
      </c>
      <c r="I155">
        <v>148.09</v>
      </c>
    </row>
    <row r="156" spans="1:9" x14ac:dyDescent="0.2">
      <c r="A156" s="5">
        <v>0.52508101851851852</v>
      </c>
      <c r="B156" s="6">
        <f t="shared" si="4"/>
        <v>2535</v>
      </c>
      <c r="C156" s="2">
        <f t="shared" si="5"/>
        <v>42.25</v>
      </c>
      <c r="D156">
        <v>89.902000000000001</v>
      </c>
      <c r="E156">
        <v>98.576999999999998</v>
      </c>
      <c r="F156">
        <v>87.075999999999993</v>
      </c>
      <c r="G156">
        <v>86.825000000000003</v>
      </c>
      <c r="H156">
        <v>85.376999999999995</v>
      </c>
      <c r="I156">
        <v>148.60499999999999</v>
      </c>
    </row>
    <row r="157" spans="1:9" x14ac:dyDescent="0.2">
      <c r="A157" s="5">
        <v>0.52527777777777784</v>
      </c>
      <c r="B157" s="6">
        <f t="shared" si="4"/>
        <v>2552</v>
      </c>
      <c r="C157" s="2">
        <f t="shared" si="5"/>
        <v>42.533333333333331</v>
      </c>
      <c r="D157">
        <v>90.218999999999994</v>
      </c>
      <c r="E157">
        <v>98.38</v>
      </c>
      <c r="F157">
        <v>87.191000000000003</v>
      </c>
      <c r="G157">
        <v>86.906000000000006</v>
      </c>
      <c r="H157">
        <v>85.456000000000003</v>
      </c>
      <c r="I157">
        <v>148.62799999999999</v>
      </c>
    </row>
    <row r="158" spans="1:9" x14ac:dyDescent="0.2">
      <c r="A158" s="5">
        <v>0.52547453703703706</v>
      </c>
      <c r="B158" s="6">
        <f t="shared" si="4"/>
        <v>2569</v>
      </c>
      <c r="C158" s="2">
        <f t="shared" si="5"/>
        <v>42.81666666666667</v>
      </c>
      <c r="D158">
        <v>90.475999999999999</v>
      </c>
      <c r="E158">
        <v>98.337999999999994</v>
      </c>
      <c r="F158">
        <v>87.272999999999996</v>
      </c>
      <c r="G158">
        <v>86.948999999999998</v>
      </c>
      <c r="H158">
        <v>85.346000000000004</v>
      </c>
      <c r="I158">
        <v>148.84200000000001</v>
      </c>
    </row>
    <row r="159" spans="1:9" x14ac:dyDescent="0.2">
      <c r="A159" s="5">
        <v>0.52567129629629628</v>
      </c>
      <c r="B159" s="6">
        <f t="shared" si="4"/>
        <v>2586</v>
      </c>
      <c r="C159" s="2">
        <f t="shared" si="5"/>
        <v>43.1</v>
      </c>
      <c r="D159">
        <v>90.314999999999998</v>
      </c>
      <c r="E159">
        <v>98.328999999999994</v>
      </c>
      <c r="F159">
        <v>87.308000000000007</v>
      </c>
      <c r="G159">
        <v>87.009</v>
      </c>
      <c r="H159">
        <v>85.347999999999999</v>
      </c>
      <c r="I159">
        <v>148.786</v>
      </c>
    </row>
    <row r="160" spans="1:9" x14ac:dyDescent="0.2">
      <c r="A160" s="5">
        <v>0.5258680555555556</v>
      </c>
      <c r="B160" s="6">
        <f t="shared" si="4"/>
        <v>2603</v>
      </c>
      <c r="C160" s="2">
        <f t="shared" si="5"/>
        <v>43.383333333333333</v>
      </c>
      <c r="D160">
        <v>90.156999999999996</v>
      </c>
      <c r="E160">
        <v>98.412999999999997</v>
      </c>
      <c r="F160">
        <v>87.361000000000004</v>
      </c>
      <c r="G160">
        <v>87.091999999999999</v>
      </c>
      <c r="H160">
        <v>85.412000000000006</v>
      </c>
      <c r="I160">
        <v>149.24199999999999</v>
      </c>
    </row>
    <row r="161" spans="1:1" x14ac:dyDescent="0.2">
      <c r="A161" s="4"/>
    </row>
    <row r="162" spans="1:1" x14ac:dyDescent="0.2">
      <c r="A162" s="4"/>
    </row>
    <row r="163" spans="1:1" x14ac:dyDescent="0.2">
      <c r="A163" s="4"/>
    </row>
    <row r="164" spans="1:1" x14ac:dyDescent="0.2">
      <c r="A164" s="4"/>
    </row>
    <row r="165" spans="1:1" x14ac:dyDescent="0.2">
      <c r="A165" s="4"/>
    </row>
    <row r="166" spans="1:1" x14ac:dyDescent="0.2">
      <c r="A166" s="4"/>
    </row>
    <row r="167" spans="1:1" x14ac:dyDescent="0.2">
      <c r="A167" s="4"/>
    </row>
    <row r="168" spans="1:1" x14ac:dyDescent="0.2">
      <c r="A168" s="4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7"/>
  <sheetViews>
    <sheetView topLeftCell="A43" workbookViewId="0">
      <selection activeCell="B59" sqref="B59"/>
    </sheetView>
  </sheetViews>
  <sheetFormatPr defaultRowHeight="12.75" x14ac:dyDescent="0.2"/>
  <cols>
    <col min="2" max="2" width="11" customWidth="1"/>
    <col min="5" max="6" width="10.5" customWidth="1"/>
    <col min="7" max="7" width="12.6640625" customWidth="1"/>
    <col min="8" max="9" width="12.5" customWidth="1"/>
    <col min="10" max="10" width="12" customWidth="1"/>
  </cols>
  <sheetData>
    <row r="1" spans="2:11" x14ac:dyDescent="0.2">
      <c r="B1" t="s">
        <v>35</v>
      </c>
    </row>
    <row r="3" spans="2:11" x14ac:dyDescent="0.2">
      <c r="B3" s="10" t="s">
        <v>31</v>
      </c>
      <c r="I3" s="60" t="s">
        <v>29</v>
      </c>
      <c r="J3" s="60"/>
    </row>
    <row r="4" spans="2:11" x14ac:dyDescent="0.2">
      <c r="B4" s="1" t="s">
        <v>0</v>
      </c>
      <c r="C4" s="1" t="s">
        <v>1</v>
      </c>
      <c r="D4" s="60" t="s">
        <v>2</v>
      </c>
      <c r="E4" s="60"/>
      <c r="F4" s="12" t="s">
        <v>62</v>
      </c>
      <c r="G4" s="1" t="s">
        <v>5</v>
      </c>
      <c r="H4" s="1" t="s">
        <v>6</v>
      </c>
      <c r="I4" s="1" t="s">
        <v>30</v>
      </c>
      <c r="J4" s="1" t="s">
        <v>27</v>
      </c>
      <c r="K4" s="1" t="s">
        <v>28</v>
      </c>
    </row>
    <row r="5" spans="2:11" x14ac:dyDescent="0.2">
      <c r="B5" s="1">
        <v>15</v>
      </c>
      <c r="C5" s="1">
        <v>10</v>
      </c>
      <c r="D5" s="1">
        <v>0</v>
      </c>
      <c r="E5" s="1">
        <v>10</v>
      </c>
      <c r="F5" s="12" t="s">
        <v>63</v>
      </c>
      <c r="G5">
        <f t="shared" ref="G5:G14" si="0">AVERAGE(D5:E5)</f>
        <v>5</v>
      </c>
      <c r="H5">
        <f>G5/500</f>
        <v>0.01</v>
      </c>
      <c r="I5">
        <f>1-H5</f>
        <v>0.99</v>
      </c>
      <c r="J5" s="1">
        <v>0</v>
      </c>
      <c r="K5" s="1">
        <v>0.99</v>
      </c>
    </row>
    <row r="6" spans="2:11" x14ac:dyDescent="0.2">
      <c r="B6" s="1">
        <v>30</v>
      </c>
      <c r="C6" s="1">
        <v>20</v>
      </c>
      <c r="D6" s="1">
        <v>20</v>
      </c>
      <c r="E6" s="1">
        <v>45</v>
      </c>
      <c r="F6" s="12" t="s">
        <v>63</v>
      </c>
      <c r="G6">
        <f t="shared" si="0"/>
        <v>32.5</v>
      </c>
      <c r="H6">
        <f t="shared" ref="H6:H14" si="1">G6/500</f>
        <v>6.5000000000000002E-2</v>
      </c>
      <c r="I6">
        <f t="shared" ref="I6:I14" si="2">1-H6</f>
        <v>0.93500000000000005</v>
      </c>
      <c r="J6">
        <f>K5</f>
        <v>0.99</v>
      </c>
      <c r="K6">
        <v>0.93500000000000005</v>
      </c>
    </row>
    <row r="7" spans="2:11" x14ac:dyDescent="0.2">
      <c r="B7" s="1">
        <v>45</v>
      </c>
      <c r="C7" s="1">
        <v>30</v>
      </c>
      <c r="D7" s="1">
        <v>25</v>
      </c>
      <c r="E7" s="1">
        <v>20</v>
      </c>
      <c r="F7" s="12" t="s">
        <v>63</v>
      </c>
      <c r="G7">
        <f t="shared" si="0"/>
        <v>22.5</v>
      </c>
      <c r="H7">
        <f t="shared" si="1"/>
        <v>4.4999999999999998E-2</v>
      </c>
      <c r="I7">
        <f t="shared" si="2"/>
        <v>0.95499999999999996</v>
      </c>
      <c r="J7">
        <f t="shared" ref="J7:J14" si="3">K6</f>
        <v>0.93500000000000005</v>
      </c>
      <c r="K7">
        <v>0.95499999999999996</v>
      </c>
    </row>
    <row r="8" spans="2:11" x14ac:dyDescent="0.2">
      <c r="B8" s="1">
        <v>60</v>
      </c>
      <c r="C8" s="1">
        <v>40</v>
      </c>
      <c r="D8" s="1">
        <v>20</v>
      </c>
      <c r="E8" s="1">
        <v>25</v>
      </c>
      <c r="F8" s="12" t="s">
        <v>63</v>
      </c>
      <c r="G8">
        <f t="shared" si="0"/>
        <v>22.5</v>
      </c>
      <c r="H8">
        <f t="shared" si="1"/>
        <v>4.4999999999999998E-2</v>
      </c>
      <c r="I8">
        <f t="shared" si="2"/>
        <v>0.95499999999999996</v>
      </c>
      <c r="J8">
        <f t="shared" si="3"/>
        <v>0.95499999999999996</v>
      </c>
      <c r="K8">
        <v>0.95499999999999996</v>
      </c>
    </row>
    <row r="9" spans="2:11" x14ac:dyDescent="0.2">
      <c r="B9" s="1">
        <v>75</v>
      </c>
      <c r="C9" s="1">
        <v>50</v>
      </c>
      <c r="D9" s="1">
        <v>100</v>
      </c>
      <c r="E9" s="1">
        <v>150</v>
      </c>
      <c r="F9" s="12" t="s">
        <v>63</v>
      </c>
      <c r="G9">
        <f t="shared" si="0"/>
        <v>125</v>
      </c>
      <c r="H9">
        <f t="shared" si="1"/>
        <v>0.25</v>
      </c>
      <c r="I9">
        <f t="shared" si="2"/>
        <v>0.75</v>
      </c>
      <c r="J9">
        <f t="shared" si="3"/>
        <v>0.95499999999999996</v>
      </c>
      <c r="K9">
        <v>0.75</v>
      </c>
    </row>
    <row r="10" spans="2:11" x14ac:dyDescent="0.2">
      <c r="B10" s="1">
        <v>90</v>
      </c>
      <c r="C10" s="1">
        <v>60</v>
      </c>
      <c r="D10" s="1">
        <v>140</v>
      </c>
      <c r="E10" s="1">
        <v>250</v>
      </c>
      <c r="F10" s="12" t="s">
        <v>63</v>
      </c>
      <c r="G10">
        <f t="shared" si="0"/>
        <v>195</v>
      </c>
      <c r="H10">
        <f t="shared" si="1"/>
        <v>0.39</v>
      </c>
      <c r="I10">
        <f t="shared" si="2"/>
        <v>0.61</v>
      </c>
      <c r="J10">
        <f t="shared" si="3"/>
        <v>0.75</v>
      </c>
      <c r="K10">
        <v>0.61</v>
      </c>
    </row>
    <row r="11" spans="2:11" x14ac:dyDescent="0.2">
      <c r="B11" s="1">
        <v>105</v>
      </c>
      <c r="C11" s="1">
        <v>70</v>
      </c>
      <c r="D11" s="1">
        <v>385</v>
      </c>
      <c r="E11" s="1">
        <v>440</v>
      </c>
      <c r="F11" s="12" t="s">
        <v>63</v>
      </c>
      <c r="G11">
        <f t="shared" si="0"/>
        <v>412.5</v>
      </c>
      <c r="H11">
        <f t="shared" si="1"/>
        <v>0.82499999999999996</v>
      </c>
      <c r="I11">
        <f t="shared" si="2"/>
        <v>0.17500000000000004</v>
      </c>
      <c r="J11">
        <f t="shared" si="3"/>
        <v>0.61</v>
      </c>
      <c r="K11">
        <v>0.17500000000000004</v>
      </c>
    </row>
    <row r="12" spans="2:11" x14ac:dyDescent="0.2">
      <c r="B12" s="1">
        <v>120</v>
      </c>
      <c r="C12" s="1">
        <v>80</v>
      </c>
      <c r="D12" s="1">
        <v>500</v>
      </c>
      <c r="E12" s="1">
        <v>500</v>
      </c>
      <c r="F12" s="12" t="s">
        <v>63</v>
      </c>
      <c r="G12">
        <f t="shared" si="0"/>
        <v>500</v>
      </c>
      <c r="H12">
        <f t="shared" si="1"/>
        <v>1</v>
      </c>
      <c r="I12">
        <f t="shared" si="2"/>
        <v>0</v>
      </c>
      <c r="J12">
        <f t="shared" si="3"/>
        <v>0.17500000000000004</v>
      </c>
      <c r="K12">
        <v>0</v>
      </c>
    </row>
    <row r="13" spans="2:11" x14ac:dyDescent="0.2">
      <c r="B13" s="1">
        <v>135</v>
      </c>
      <c r="C13" s="1">
        <v>90</v>
      </c>
      <c r="D13" s="1">
        <v>500</v>
      </c>
      <c r="E13" s="1">
        <v>500</v>
      </c>
      <c r="F13" s="12" t="s">
        <v>63</v>
      </c>
      <c r="G13">
        <f t="shared" si="0"/>
        <v>500</v>
      </c>
      <c r="H13">
        <f t="shared" si="1"/>
        <v>1</v>
      </c>
      <c r="I13">
        <f t="shared" si="2"/>
        <v>0</v>
      </c>
      <c r="J13">
        <f t="shared" si="3"/>
        <v>0</v>
      </c>
      <c r="K13">
        <v>0</v>
      </c>
    </row>
    <row r="14" spans="2:11" x14ac:dyDescent="0.2">
      <c r="B14" s="1">
        <v>150</v>
      </c>
      <c r="C14" s="1">
        <v>100</v>
      </c>
      <c r="D14" s="1">
        <v>500</v>
      </c>
      <c r="E14" s="1" t="s">
        <v>3</v>
      </c>
      <c r="F14" s="12" t="s">
        <v>63</v>
      </c>
      <c r="G14">
        <f t="shared" si="0"/>
        <v>500</v>
      </c>
      <c r="H14">
        <f t="shared" si="1"/>
        <v>1</v>
      </c>
      <c r="I14">
        <f t="shared" si="2"/>
        <v>0</v>
      </c>
      <c r="J14">
        <f t="shared" si="3"/>
        <v>0</v>
      </c>
      <c r="K14">
        <v>0</v>
      </c>
    </row>
    <row r="16" spans="2:11" x14ac:dyDescent="0.2">
      <c r="B16" s="10" t="s">
        <v>32</v>
      </c>
    </row>
    <row r="17" spans="2:22" x14ac:dyDescent="0.2">
      <c r="B17" s="12" t="s">
        <v>0</v>
      </c>
      <c r="C17" s="12" t="s">
        <v>1</v>
      </c>
      <c r="D17" s="12" t="s">
        <v>2</v>
      </c>
    </row>
    <row r="18" spans="2:22" x14ac:dyDescent="0.2">
      <c r="B18">
        <v>362</v>
      </c>
      <c r="C18" s="1">
        <v>49</v>
      </c>
      <c r="D18" s="1">
        <v>2160</v>
      </c>
      <c r="F18" t="s">
        <v>64</v>
      </c>
      <c r="H18">
        <v>1</v>
      </c>
    </row>
    <row r="19" spans="2:22" x14ac:dyDescent="0.2">
      <c r="B19">
        <v>47</v>
      </c>
      <c r="C19" s="1">
        <v>52</v>
      </c>
      <c r="D19" s="1">
        <v>2160</v>
      </c>
      <c r="F19" t="s">
        <v>64</v>
      </c>
      <c r="H19">
        <v>1</v>
      </c>
    </row>
    <row r="20" spans="2:22" x14ac:dyDescent="0.2">
      <c r="B20">
        <v>6</v>
      </c>
      <c r="C20" s="1">
        <v>55</v>
      </c>
      <c r="D20" s="1">
        <v>2160</v>
      </c>
      <c r="F20" t="s">
        <v>64</v>
      </c>
      <c r="H20">
        <v>1</v>
      </c>
    </row>
    <row r="21" spans="2:22" x14ac:dyDescent="0.2">
      <c r="C21" s="1"/>
    </row>
    <row r="22" spans="2:22" x14ac:dyDescent="0.2">
      <c r="C22" s="1"/>
      <c r="D22" s="1"/>
    </row>
    <row r="23" spans="2:22" x14ac:dyDescent="0.2">
      <c r="B23" s="10" t="s">
        <v>33</v>
      </c>
      <c r="C23" s="11" t="s">
        <v>34</v>
      </c>
    </row>
    <row r="32" spans="2:22" x14ac:dyDescent="0.2">
      <c r="T32" t="s">
        <v>67</v>
      </c>
      <c r="V32" t="s">
        <v>70</v>
      </c>
    </row>
    <row r="33" spans="18:24" x14ac:dyDescent="0.2">
      <c r="R33" t="s">
        <v>0</v>
      </c>
      <c r="S33" t="s">
        <v>1</v>
      </c>
      <c r="T33" t="s">
        <v>68</v>
      </c>
      <c r="U33" t="s">
        <v>69</v>
      </c>
      <c r="V33" t="s">
        <v>71</v>
      </c>
      <c r="W33" t="s">
        <v>72</v>
      </c>
      <c r="X33" t="s">
        <v>73</v>
      </c>
    </row>
    <row r="53" spans="2:6" x14ac:dyDescent="0.2">
      <c r="F53" t="s">
        <v>61</v>
      </c>
    </row>
    <row r="55" spans="2:6" x14ac:dyDescent="0.2">
      <c r="B55" s="60" t="s">
        <v>65</v>
      </c>
      <c r="C55" s="60"/>
    </row>
    <row r="56" spans="2:6" x14ac:dyDescent="0.2">
      <c r="B56" s="9" t="s">
        <v>36</v>
      </c>
      <c r="C56" s="9" t="s">
        <v>37</v>
      </c>
      <c r="D56" s="9"/>
    </row>
    <row r="57" spans="2:6" x14ac:dyDescent="0.2">
      <c r="B57" s="9">
        <v>10</v>
      </c>
      <c r="C57" s="9"/>
      <c r="D57" s="9"/>
    </row>
    <row r="58" spans="2:6" x14ac:dyDescent="0.2">
      <c r="B58" s="9">
        <v>20</v>
      </c>
      <c r="C58" s="9">
        <v>62.5</v>
      </c>
      <c r="D58" s="9"/>
    </row>
    <row r="59" spans="2:6" x14ac:dyDescent="0.2">
      <c r="B59" s="9">
        <v>30</v>
      </c>
      <c r="C59" s="9">
        <v>77.5</v>
      </c>
      <c r="D59" s="9"/>
    </row>
    <row r="60" spans="2:6" x14ac:dyDescent="0.2">
      <c r="B60" s="9">
        <v>35</v>
      </c>
      <c r="C60" s="9">
        <v>82.5</v>
      </c>
      <c r="D60" s="9"/>
    </row>
    <row r="76" spans="2:13" x14ac:dyDescent="0.2">
      <c r="C76" s="60" t="s">
        <v>56</v>
      </c>
      <c r="D76" s="60"/>
      <c r="E76" s="60" t="s">
        <v>48</v>
      </c>
      <c r="F76" s="60"/>
      <c r="G76" s="27" t="s">
        <v>66</v>
      </c>
    </row>
    <row r="77" spans="2:13" x14ac:dyDescent="0.2">
      <c r="B77" s="9" t="s">
        <v>42</v>
      </c>
      <c r="C77" s="9" t="s">
        <v>38</v>
      </c>
      <c r="D77" s="9" t="s">
        <v>41</v>
      </c>
      <c r="E77" s="9" t="s">
        <v>38</v>
      </c>
      <c r="F77" s="9" t="s">
        <v>41</v>
      </c>
      <c r="G77" s="9" t="s">
        <v>55</v>
      </c>
      <c r="H77" s="9" t="s">
        <v>43</v>
      </c>
      <c r="I77" s="9" t="s">
        <v>46</v>
      </c>
      <c r="J77" s="9" t="s">
        <v>49</v>
      </c>
      <c r="K77" s="9" t="s">
        <v>40</v>
      </c>
      <c r="L77" s="9" t="s">
        <v>51</v>
      </c>
      <c r="M77" s="9" t="s">
        <v>54</v>
      </c>
    </row>
    <row r="78" spans="2:13" x14ac:dyDescent="0.2">
      <c r="B78" s="9">
        <v>2540</v>
      </c>
      <c r="C78" s="9">
        <v>350</v>
      </c>
      <c r="D78" s="9">
        <v>180</v>
      </c>
      <c r="E78" s="9">
        <v>120</v>
      </c>
      <c r="F78" s="9">
        <v>48.9</v>
      </c>
      <c r="G78" s="21">
        <v>5</v>
      </c>
      <c r="H78" s="17">
        <f>(F78-35.714)/1.3571</f>
        <v>9.7163068307420239</v>
      </c>
      <c r="I78" s="13">
        <f>H78*G78</f>
        <v>48.581534153710123</v>
      </c>
      <c r="J78" s="14" t="s">
        <v>44</v>
      </c>
      <c r="K78" s="9">
        <v>0</v>
      </c>
      <c r="L78" s="9" t="s">
        <v>52</v>
      </c>
      <c r="M78" t="s">
        <v>39</v>
      </c>
    </row>
    <row r="79" spans="2:13" x14ac:dyDescent="0.2">
      <c r="B79" s="19">
        <v>3760</v>
      </c>
      <c r="C79" s="19" t="s">
        <v>57</v>
      </c>
      <c r="D79" s="19" t="s">
        <v>58</v>
      </c>
      <c r="E79" s="19">
        <v>120</v>
      </c>
      <c r="F79" s="19">
        <v>48.9</v>
      </c>
      <c r="G79" s="22">
        <v>7.9</v>
      </c>
      <c r="H79" s="18">
        <v>17.5</v>
      </c>
      <c r="I79" s="15">
        <f t="shared" ref="I79:I88" si="4">H79*G79</f>
        <v>138.25</v>
      </c>
      <c r="J79" s="20" t="s">
        <v>44</v>
      </c>
      <c r="K79" s="19">
        <v>9880</v>
      </c>
      <c r="L79" s="9" t="s">
        <v>53</v>
      </c>
      <c r="M79" t="s">
        <v>39</v>
      </c>
    </row>
    <row r="80" spans="2:13" x14ac:dyDescent="0.2">
      <c r="B80" s="9">
        <v>2170</v>
      </c>
      <c r="C80" s="9">
        <v>350</v>
      </c>
      <c r="D80" s="9">
        <v>180</v>
      </c>
      <c r="E80" s="9">
        <v>125</v>
      </c>
      <c r="F80" s="9">
        <v>51.67</v>
      </c>
      <c r="G80" s="21">
        <v>5</v>
      </c>
      <c r="H80" s="17">
        <f>(F80-35.714)/1.3571</f>
        <v>11.757423918650066</v>
      </c>
      <c r="I80" s="13">
        <f t="shared" si="4"/>
        <v>58.787119593250324</v>
      </c>
      <c r="J80" s="14" t="s">
        <v>44</v>
      </c>
      <c r="K80" s="9">
        <v>4400</v>
      </c>
      <c r="L80" s="9" t="s">
        <v>52</v>
      </c>
      <c r="M80" t="s">
        <v>39</v>
      </c>
    </row>
    <row r="81" spans="2:13" x14ac:dyDescent="0.2">
      <c r="B81" s="19">
        <v>3000</v>
      </c>
      <c r="C81" s="19" t="s">
        <v>57</v>
      </c>
      <c r="D81" s="19" t="s">
        <v>58</v>
      </c>
      <c r="E81" s="19">
        <v>125</v>
      </c>
      <c r="F81" s="19">
        <v>51.67</v>
      </c>
      <c r="G81" s="22">
        <v>7.9</v>
      </c>
      <c r="H81" s="18">
        <v>20.6</v>
      </c>
      <c r="I81" s="15">
        <f t="shared" si="4"/>
        <v>162.74</v>
      </c>
      <c r="J81" s="20" t="s">
        <v>44</v>
      </c>
      <c r="K81" s="19">
        <v>480</v>
      </c>
      <c r="L81" s="9" t="s">
        <v>53</v>
      </c>
      <c r="M81" t="s">
        <v>39</v>
      </c>
    </row>
    <row r="82" spans="2:13" x14ac:dyDescent="0.2">
      <c r="B82" s="9">
        <v>1800</v>
      </c>
      <c r="C82" s="9">
        <v>350</v>
      </c>
      <c r="D82" s="9">
        <v>180</v>
      </c>
      <c r="E82" s="9">
        <v>130</v>
      </c>
      <c r="F82" s="9">
        <v>54.4</v>
      </c>
      <c r="G82" s="21">
        <v>7</v>
      </c>
      <c r="H82" s="17">
        <f>(F82-35.714)/1.3571</f>
        <v>13.769066391570261</v>
      </c>
      <c r="I82" s="13">
        <f t="shared" si="4"/>
        <v>96.383464740991826</v>
      </c>
      <c r="J82" s="14" t="s">
        <v>44</v>
      </c>
      <c r="K82" s="9" t="s">
        <v>47</v>
      </c>
      <c r="L82" s="9" t="s">
        <v>53</v>
      </c>
      <c r="M82" t="s">
        <v>39</v>
      </c>
    </row>
    <row r="83" spans="2:13" x14ac:dyDescent="0.2">
      <c r="B83" s="9">
        <v>1420</v>
      </c>
      <c r="C83" s="9">
        <v>350</v>
      </c>
      <c r="D83" s="9">
        <v>180</v>
      </c>
      <c r="E83" s="9">
        <v>135</v>
      </c>
      <c r="F83" s="9">
        <v>57.2</v>
      </c>
      <c r="G83" s="21">
        <v>7</v>
      </c>
      <c r="H83" s="17">
        <f>(F83-35.714)/1.3571</f>
        <v>15.832289440719183</v>
      </c>
      <c r="I83" s="13">
        <f t="shared" si="4"/>
        <v>110.82602608503429</v>
      </c>
      <c r="J83" s="14" t="s">
        <v>45</v>
      </c>
      <c r="K83" s="9">
        <v>0</v>
      </c>
      <c r="L83" s="9" t="s">
        <v>53</v>
      </c>
      <c r="M83" t="s">
        <v>39</v>
      </c>
    </row>
    <row r="84" spans="2:13" x14ac:dyDescent="0.2">
      <c r="B84" s="9">
        <v>2180</v>
      </c>
      <c r="C84" s="9">
        <v>350</v>
      </c>
      <c r="D84" s="9">
        <v>180</v>
      </c>
      <c r="E84" s="9">
        <v>135</v>
      </c>
      <c r="F84" s="9">
        <v>57.2</v>
      </c>
      <c r="G84" s="21">
        <v>5</v>
      </c>
      <c r="H84" s="17">
        <v>15.8</v>
      </c>
      <c r="I84" s="13">
        <f t="shared" si="4"/>
        <v>79</v>
      </c>
      <c r="J84" s="14" t="s">
        <v>44</v>
      </c>
      <c r="K84" s="9">
        <v>4</v>
      </c>
      <c r="L84" s="9" t="s">
        <v>52</v>
      </c>
      <c r="M84" t="s">
        <v>39</v>
      </c>
    </row>
    <row r="85" spans="2:13" x14ac:dyDescent="0.2">
      <c r="B85" s="9">
        <v>980</v>
      </c>
      <c r="C85" s="9">
        <v>350</v>
      </c>
      <c r="D85" s="9">
        <v>180</v>
      </c>
      <c r="E85" s="9">
        <v>140</v>
      </c>
      <c r="F85" s="9">
        <v>60</v>
      </c>
      <c r="G85" s="21">
        <v>7</v>
      </c>
      <c r="H85" s="17">
        <f>(F85-35.714)/1.3571</f>
        <v>17.895512489868104</v>
      </c>
      <c r="I85" s="13">
        <f t="shared" si="4"/>
        <v>125.26858742907672</v>
      </c>
      <c r="J85" s="14" t="s">
        <v>3</v>
      </c>
      <c r="K85" s="9">
        <v>0</v>
      </c>
      <c r="L85" s="9" t="s">
        <v>53</v>
      </c>
      <c r="M85" t="s">
        <v>39</v>
      </c>
    </row>
    <row r="86" spans="2:13" x14ac:dyDescent="0.2">
      <c r="B86" s="9">
        <v>980</v>
      </c>
      <c r="C86" s="9">
        <v>350</v>
      </c>
      <c r="D86" s="9">
        <v>180</v>
      </c>
      <c r="E86" s="9">
        <v>145</v>
      </c>
      <c r="F86" s="9">
        <v>62.8</v>
      </c>
      <c r="G86" s="21">
        <v>7</v>
      </c>
      <c r="H86" s="17">
        <f>(F86-35.714)/1.3571</f>
        <v>19.95873553901702</v>
      </c>
      <c r="I86" s="13">
        <f t="shared" si="4"/>
        <v>139.71114877311913</v>
      </c>
      <c r="J86" s="14" t="s">
        <v>3</v>
      </c>
      <c r="K86" s="9">
        <v>0</v>
      </c>
      <c r="L86" s="9" t="s">
        <v>53</v>
      </c>
      <c r="M86" t="s">
        <v>39</v>
      </c>
    </row>
    <row r="87" spans="2:13" x14ac:dyDescent="0.2">
      <c r="B87" s="9">
        <v>640</v>
      </c>
      <c r="C87" s="9">
        <v>350</v>
      </c>
      <c r="D87" s="9">
        <v>180</v>
      </c>
      <c r="E87" s="9">
        <v>150</v>
      </c>
      <c r="F87" s="9">
        <v>65.599999999999994</v>
      </c>
      <c r="G87" s="21">
        <v>7</v>
      </c>
      <c r="H87" s="17">
        <f>(F87-35.714)/1.3571</f>
        <v>22.021958588165941</v>
      </c>
      <c r="I87" s="13">
        <f t="shared" si="4"/>
        <v>154.15371011716158</v>
      </c>
      <c r="J87" s="14" t="s">
        <v>3</v>
      </c>
      <c r="K87" s="9">
        <v>0</v>
      </c>
      <c r="L87" s="9" t="s">
        <v>53</v>
      </c>
      <c r="M87" t="s">
        <v>39</v>
      </c>
    </row>
    <row r="88" spans="2:13" x14ac:dyDescent="0.2">
      <c r="B88" s="9">
        <v>640</v>
      </c>
      <c r="C88" s="9">
        <v>350</v>
      </c>
      <c r="D88" s="9">
        <v>180</v>
      </c>
      <c r="E88" s="9">
        <v>160</v>
      </c>
      <c r="F88" s="9">
        <v>71.099999999999994</v>
      </c>
      <c r="G88" s="21">
        <v>7</v>
      </c>
      <c r="H88" s="17">
        <f>(F88-35.714)/1.3571</f>
        <v>26.074718148994176</v>
      </c>
      <c r="I88" s="13">
        <f t="shared" si="4"/>
        <v>182.52302704295923</v>
      </c>
      <c r="J88" s="14" t="s">
        <v>3</v>
      </c>
      <c r="K88" s="9">
        <v>0</v>
      </c>
      <c r="L88" s="9" t="s">
        <v>53</v>
      </c>
      <c r="M88" t="s">
        <v>39</v>
      </c>
    </row>
    <row r="89" spans="2:13" x14ac:dyDescent="0.2">
      <c r="B89" s="23" t="s">
        <v>60</v>
      </c>
      <c r="C89" s="23" t="s">
        <v>3</v>
      </c>
      <c r="D89" s="23">
        <v>162</v>
      </c>
      <c r="E89" s="23" t="s">
        <v>3</v>
      </c>
      <c r="F89" s="23">
        <v>62</v>
      </c>
      <c r="G89" s="24">
        <f>0.32/0.454</f>
        <v>0.70484581497797361</v>
      </c>
      <c r="H89" s="23" t="s">
        <v>3</v>
      </c>
      <c r="I89" s="23">
        <v>29</v>
      </c>
      <c r="J89" s="26" t="s">
        <v>44</v>
      </c>
      <c r="K89" s="23" t="s">
        <v>44</v>
      </c>
      <c r="L89" s="23" t="s">
        <v>3</v>
      </c>
      <c r="M89" t="s">
        <v>59</v>
      </c>
    </row>
    <row r="90" spans="2:13" x14ac:dyDescent="0.2">
      <c r="B90" s="23" t="s">
        <v>60</v>
      </c>
      <c r="C90" s="23" t="s">
        <v>3</v>
      </c>
      <c r="D90" s="23">
        <v>162</v>
      </c>
      <c r="E90" s="23" t="s">
        <v>3</v>
      </c>
      <c r="F90" s="23">
        <v>66</v>
      </c>
      <c r="G90" s="24">
        <f>0.32/0.454</f>
        <v>0.70484581497797361</v>
      </c>
      <c r="H90" s="24" t="s">
        <v>3</v>
      </c>
      <c r="I90" s="25">
        <v>35</v>
      </c>
      <c r="J90" s="26" t="s">
        <v>3</v>
      </c>
      <c r="K90" s="23">
        <v>0</v>
      </c>
      <c r="L90" s="23" t="s">
        <v>3</v>
      </c>
      <c r="M90" t="s">
        <v>59</v>
      </c>
    </row>
    <row r="97" spans="2:3" x14ac:dyDescent="0.2">
      <c r="B97" s="16"/>
      <c r="C97" t="s">
        <v>50</v>
      </c>
    </row>
  </sheetData>
  <mergeCells count="5">
    <mergeCell ref="I3:J3"/>
    <mergeCell ref="E76:F76"/>
    <mergeCell ref="C76:D76"/>
    <mergeCell ref="D4:E4"/>
    <mergeCell ref="B55:C55"/>
  </mergeCells>
  <pageMargins left="0.25" right="0.25" top="0.75" bottom="0.75" header="0.3" footer="0.3"/>
  <pageSetup paperSize="9" scale="6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workbookViewId="0">
      <selection activeCell="A23" sqref="A23:J41"/>
    </sheetView>
  </sheetViews>
  <sheetFormatPr defaultRowHeight="12.75" x14ac:dyDescent="0.2"/>
  <cols>
    <col min="9" max="9" width="12.5" bestFit="1" customWidth="1"/>
    <col min="12" max="12" width="9.33203125" style="31"/>
    <col min="13" max="13" width="15" customWidth="1"/>
  </cols>
  <sheetData>
    <row r="1" spans="1:18" x14ac:dyDescent="0.2">
      <c r="A1" t="s">
        <v>77</v>
      </c>
    </row>
    <row r="3" spans="1:18" x14ac:dyDescent="0.2">
      <c r="A3" s="10" t="s">
        <v>31</v>
      </c>
    </row>
    <row r="4" spans="1:18" x14ac:dyDescent="0.2">
      <c r="A4" s="28" t="s">
        <v>0</v>
      </c>
      <c r="B4" s="28" t="s">
        <v>1</v>
      </c>
      <c r="C4" s="28" t="s">
        <v>2</v>
      </c>
      <c r="D4" s="28" t="s">
        <v>62</v>
      </c>
    </row>
    <row r="5" spans="1:18" x14ac:dyDescent="0.2">
      <c r="A5" s="28">
        <v>15</v>
      </c>
      <c r="B5" s="28">
        <v>10</v>
      </c>
      <c r="C5" s="28">
        <v>5</v>
      </c>
      <c r="D5" s="28" t="s">
        <v>63</v>
      </c>
      <c r="M5" t="s">
        <v>78</v>
      </c>
      <c r="N5" t="s">
        <v>0</v>
      </c>
      <c r="O5" t="s">
        <v>79</v>
      </c>
      <c r="P5" t="s">
        <v>80</v>
      </c>
      <c r="Q5" t="s">
        <v>81</v>
      </c>
      <c r="R5" t="s">
        <v>82</v>
      </c>
    </row>
    <row r="6" spans="1:18" x14ac:dyDescent="0.2">
      <c r="A6" s="28">
        <v>30</v>
      </c>
      <c r="B6" s="28">
        <v>20</v>
      </c>
      <c r="C6" s="28">
        <v>32.5</v>
      </c>
      <c r="D6" s="28" t="s">
        <v>63</v>
      </c>
      <c r="M6" t="s">
        <v>31</v>
      </c>
      <c r="N6">
        <v>15</v>
      </c>
      <c r="O6">
        <v>0</v>
      </c>
      <c r="P6">
        <v>10</v>
      </c>
      <c r="Q6">
        <v>500</v>
      </c>
      <c r="R6">
        <v>495</v>
      </c>
    </row>
    <row r="7" spans="1:18" x14ac:dyDescent="0.2">
      <c r="A7" s="28">
        <v>45</v>
      </c>
      <c r="B7" s="28">
        <v>30</v>
      </c>
      <c r="C7" s="28">
        <v>22.5</v>
      </c>
      <c r="D7" s="28" t="s">
        <v>63</v>
      </c>
      <c r="M7" t="s">
        <v>31</v>
      </c>
      <c r="N7">
        <v>30</v>
      </c>
      <c r="O7">
        <v>0</v>
      </c>
      <c r="P7">
        <v>20</v>
      </c>
      <c r="Q7">
        <v>500</v>
      </c>
      <c r="R7">
        <f>500-32.5</f>
        <v>467.5</v>
      </c>
    </row>
    <row r="8" spans="1:18" x14ac:dyDescent="0.2">
      <c r="A8" s="28">
        <v>60</v>
      </c>
      <c r="B8" s="28">
        <v>40</v>
      </c>
      <c r="C8" s="28">
        <v>22.5</v>
      </c>
      <c r="D8" s="28" t="s">
        <v>63</v>
      </c>
      <c r="M8" t="s">
        <v>32</v>
      </c>
      <c r="N8">
        <v>362</v>
      </c>
      <c r="O8" s="30">
        <v>49</v>
      </c>
      <c r="P8" s="30">
        <v>49</v>
      </c>
      <c r="Q8">
        <v>2160</v>
      </c>
      <c r="R8">
        <v>0</v>
      </c>
    </row>
    <row r="9" spans="1:18" x14ac:dyDescent="0.2">
      <c r="A9" s="28">
        <v>75</v>
      </c>
      <c r="B9" s="28">
        <v>50</v>
      </c>
      <c r="C9" s="28">
        <v>125</v>
      </c>
      <c r="D9" s="28" t="s">
        <v>63</v>
      </c>
      <c r="M9" t="s">
        <v>32</v>
      </c>
      <c r="N9">
        <v>47</v>
      </c>
      <c r="O9" s="30">
        <v>52</v>
      </c>
      <c r="P9" s="30">
        <v>52</v>
      </c>
      <c r="Q9">
        <v>2160</v>
      </c>
      <c r="R9">
        <v>0</v>
      </c>
    </row>
    <row r="10" spans="1:18" x14ac:dyDescent="0.2">
      <c r="A10" s="28">
        <v>90</v>
      </c>
      <c r="B10" s="28">
        <v>60</v>
      </c>
      <c r="C10" s="28">
        <v>195</v>
      </c>
      <c r="D10" s="28" t="s">
        <v>63</v>
      </c>
      <c r="M10" t="s">
        <v>32</v>
      </c>
      <c r="N10">
        <v>6</v>
      </c>
      <c r="O10" s="30">
        <v>55</v>
      </c>
      <c r="P10" s="30">
        <v>55</v>
      </c>
      <c r="Q10">
        <v>2160</v>
      </c>
      <c r="R10">
        <v>0</v>
      </c>
    </row>
    <row r="11" spans="1:18" x14ac:dyDescent="0.2">
      <c r="A11" s="28">
        <v>105</v>
      </c>
      <c r="B11" s="28">
        <v>70</v>
      </c>
      <c r="C11" s="28">
        <v>412.5</v>
      </c>
      <c r="D11" s="28" t="s">
        <v>63</v>
      </c>
    </row>
    <row r="12" spans="1:18" x14ac:dyDescent="0.2">
      <c r="A12" s="28">
        <v>120</v>
      </c>
      <c r="B12" s="28">
        <v>80</v>
      </c>
      <c r="C12" s="28">
        <v>500</v>
      </c>
      <c r="D12" s="28" t="s">
        <v>63</v>
      </c>
    </row>
    <row r="13" spans="1:18" x14ac:dyDescent="0.2">
      <c r="A13" s="28">
        <v>135</v>
      </c>
      <c r="B13" s="28">
        <v>90</v>
      </c>
      <c r="C13" s="28">
        <v>500</v>
      </c>
      <c r="D13" s="28" t="s">
        <v>63</v>
      </c>
    </row>
    <row r="14" spans="1:18" x14ac:dyDescent="0.2">
      <c r="A14" s="28">
        <v>150</v>
      </c>
      <c r="B14" s="28">
        <v>100</v>
      </c>
      <c r="C14" s="28">
        <v>500</v>
      </c>
      <c r="D14" s="28" t="s">
        <v>63</v>
      </c>
    </row>
    <row r="16" spans="1:18" x14ac:dyDescent="0.2">
      <c r="A16" s="10" t="s">
        <v>32</v>
      </c>
    </row>
    <row r="17" spans="1:9" x14ac:dyDescent="0.2">
      <c r="A17" s="28" t="s">
        <v>0</v>
      </c>
      <c r="B17" s="28" t="s">
        <v>1</v>
      </c>
      <c r="C17" s="28" t="s">
        <v>2</v>
      </c>
    </row>
    <row r="18" spans="1:9" x14ac:dyDescent="0.2">
      <c r="A18">
        <v>362</v>
      </c>
      <c r="B18" s="28">
        <v>49</v>
      </c>
      <c r="C18" s="28">
        <v>2160</v>
      </c>
      <c r="D18" t="s">
        <v>64</v>
      </c>
    </row>
    <row r="19" spans="1:9" x14ac:dyDescent="0.2">
      <c r="A19">
        <v>47</v>
      </c>
      <c r="B19" s="28">
        <v>52</v>
      </c>
      <c r="C19" s="28">
        <v>2160</v>
      </c>
      <c r="D19" t="s">
        <v>64</v>
      </c>
    </row>
    <row r="20" spans="1:9" x14ac:dyDescent="0.2">
      <c r="A20">
        <v>6</v>
      </c>
      <c r="B20" s="28">
        <v>55</v>
      </c>
      <c r="C20" s="28">
        <v>2160</v>
      </c>
      <c r="D20" t="s">
        <v>64</v>
      </c>
    </row>
    <row r="21" spans="1:9" x14ac:dyDescent="0.2">
      <c r="B21" s="28"/>
    </row>
    <row r="22" spans="1:9" x14ac:dyDescent="0.2">
      <c r="B22" s="28"/>
      <c r="C22" s="28"/>
    </row>
    <row r="23" spans="1:9" x14ac:dyDescent="0.2">
      <c r="A23" s="10" t="s">
        <v>33</v>
      </c>
      <c r="B23" s="11" t="s">
        <v>34</v>
      </c>
    </row>
    <row r="25" spans="1:9" x14ac:dyDescent="0.2">
      <c r="B25" s="29" t="s">
        <v>75</v>
      </c>
      <c r="C25" s="29" t="s">
        <v>76</v>
      </c>
      <c r="D25" s="27" t="s">
        <v>66</v>
      </c>
    </row>
    <row r="26" spans="1:9" x14ac:dyDescent="0.2">
      <c r="A26" s="28" t="s">
        <v>42</v>
      </c>
      <c r="B26" s="28" t="s">
        <v>41</v>
      </c>
      <c r="C26" s="28" t="s">
        <v>41</v>
      </c>
      <c r="D26" s="28" t="s">
        <v>55</v>
      </c>
      <c r="E26" s="28" t="s">
        <v>18</v>
      </c>
      <c r="F26" s="28" t="s">
        <v>49</v>
      </c>
      <c r="G26" s="28" t="s">
        <v>40</v>
      </c>
      <c r="H26" s="28" t="s">
        <v>51</v>
      </c>
      <c r="I26" s="28" t="s">
        <v>54</v>
      </c>
    </row>
    <row r="27" spans="1:9" x14ac:dyDescent="0.2">
      <c r="A27" s="28">
        <v>2540</v>
      </c>
      <c r="B27" s="28">
        <v>180</v>
      </c>
      <c r="C27" s="28">
        <v>48.9</v>
      </c>
      <c r="D27" s="21">
        <v>5</v>
      </c>
      <c r="E27" s="17">
        <v>48.581534153710123</v>
      </c>
      <c r="F27" s="14" t="s">
        <v>44</v>
      </c>
      <c r="G27" s="28">
        <v>0</v>
      </c>
      <c r="H27" s="28" t="s">
        <v>52</v>
      </c>
      <c r="I27" t="s">
        <v>39</v>
      </c>
    </row>
    <row r="28" spans="1:9" x14ac:dyDescent="0.2">
      <c r="A28" s="19">
        <v>3760</v>
      </c>
      <c r="B28" s="19" t="s">
        <v>58</v>
      </c>
      <c r="C28" s="19">
        <v>48.9</v>
      </c>
      <c r="D28" s="22">
        <v>7.9</v>
      </c>
      <c r="E28" s="18">
        <v>138.25</v>
      </c>
      <c r="F28" s="20" t="s">
        <v>44</v>
      </c>
      <c r="G28" s="19">
        <v>9880</v>
      </c>
      <c r="H28" s="28" t="s">
        <v>53</v>
      </c>
      <c r="I28" t="s">
        <v>39</v>
      </c>
    </row>
    <row r="29" spans="1:9" x14ac:dyDescent="0.2">
      <c r="A29" s="28">
        <v>2170</v>
      </c>
      <c r="B29" s="28">
        <v>180</v>
      </c>
      <c r="C29" s="28">
        <v>51.67</v>
      </c>
      <c r="D29" s="21">
        <v>5</v>
      </c>
      <c r="E29" s="17">
        <v>58.787119593250324</v>
      </c>
      <c r="F29" s="14" t="s">
        <v>44</v>
      </c>
      <c r="G29" s="28">
        <v>4400</v>
      </c>
      <c r="H29" s="28" t="s">
        <v>52</v>
      </c>
      <c r="I29" t="s">
        <v>39</v>
      </c>
    </row>
    <row r="30" spans="1:9" x14ac:dyDescent="0.2">
      <c r="A30" s="19">
        <v>3000</v>
      </c>
      <c r="B30" s="19" t="s">
        <v>58</v>
      </c>
      <c r="C30" s="19">
        <v>51.67</v>
      </c>
      <c r="D30" s="22">
        <v>7.9</v>
      </c>
      <c r="E30" s="18">
        <v>162.74</v>
      </c>
      <c r="F30" s="20" t="s">
        <v>44</v>
      </c>
      <c r="G30" s="19">
        <v>480</v>
      </c>
      <c r="H30" s="28" t="s">
        <v>53</v>
      </c>
      <c r="I30" t="s">
        <v>39</v>
      </c>
    </row>
    <row r="31" spans="1:9" x14ac:dyDescent="0.2">
      <c r="A31" s="28">
        <v>1800</v>
      </c>
      <c r="B31" s="28">
        <v>180</v>
      </c>
      <c r="C31" s="28">
        <v>54.4</v>
      </c>
      <c r="D31" s="21">
        <v>7</v>
      </c>
      <c r="E31" s="17">
        <v>96.383464740991826</v>
      </c>
      <c r="F31" s="14" t="s">
        <v>44</v>
      </c>
      <c r="G31" s="28" t="s">
        <v>47</v>
      </c>
      <c r="H31" s="28" t="s">
        <v>53</v>
      </c>
      <c r="I31" t="s">
        <v>39</v>
      </c>
    </row>
    <row r="32" spans="1:9" x14ac:dyDescent="0.2">
      <c r="A32" s="28">
        <v>1420</v>
      </c>
      <c r="B32" s="28">
        <v>180</v>
      </c>
      <c r="C32" s="28">
        <v>57.2</v>
      </c>
      <c r="D32" s="21">
        <v>7</v>
      </c>
      <c r="E32" s="17">
        <v>110.82602608503429</v>
      </c>
      <c r="F32" s="14" t="s">
        <v>45</v>
      </c>
      <c r="G32" s="28">
        <v>0</v>
      </c>
      <c r="H32" s="28" t="s">
        <v>53</v>
      </c>
      <c r="I32" t="s">
        <v>39</v>
      </c>
    </row>
    <row r="33" spans="1:9" x14ac:dyDescent="0.2">
      <c r="A33" s="28">
        <v>2180</v>
      </c>
      <c r="B33" s="28">
        <v>180</v>
      </c>
      <c r="C33" s="28">
        <v>57.2</v>
      </c>
      <c r="D33" s="21">
        <v>5</v>
      </c>
      <c r="E33" s="17">
        <v>79</v>
      </c>
      <c r="F33" s="14" t="s">
        <v>44</v>
      </c>
      <c r="G33" s="28">
        <v>4</v>
      </c>
      <c r="H33" s="28" t="s">
        <v>52</v>
      </c>
      <c r="I33" t="s">
        <v>39</v>
      </c>
    </row>
    <row r="34" spans="1:9" x14ac:dyDescent="0.2">
      <c r="A34" s="28">
        <v>980</v>
      </c>
      <c r="B34" s="28">
        <v>180</v>
      </c>
      <c r="C34" s="28">
        <v>60</v>
      </c>
      <c r="D34" s="21">
        <v>7</v>
      </c>
      <c r="E34" s="17">
        <v>125.26858742907672</v>
      </c>
      <c r="F34" s="14" t="s">
        <v>3</v>
      </c>
      <c r="G34" s="28">
        <v>0</v>
      </c>
      <c r="H34" s="28" t="s">
        <v>53</v>
      </c>
      <c r="I34" t="s">
        <v>39</v>
      </c>
    </row>
    <row r="35" spans="1:9" x14ac:dyDescent="0.2">
      <c r="A35" s="28">
        <v>980</v>
      </c>
      <c r="B35" s="28">
        <v>180</v>
      </c>
      <c r="C35" s="28">
        <v>62.8</v>
      </c>
      <c r="D35" s="21">
        <v>7</v>
      </c>
      <c r="E35" s="17">
        <v>139.71114877311913</v>
      </c>
      <c r="F35" s="14" t="s">
        <v>3</v>
      </c>
      <c r="G35" s="28">
        <v>0</v>
      </c>
      <c r="H35" s="28" t="s">
        <v>53</v>
      </c>
      <c r="I35" t="s">
        <v>39</v>
      </c>
    </row>
    <row r="36" spans="1:9" x14ac:dyDescent="0.2">
      <c r="A36" s="28">
        <v>640</v>
      </c>
      <c r="B36" s="28">
        <v>180</v>
      </c>
      <c r="C36" s="28">
        <v>65.599999999999994</v>
      </c>
      <c r="D36" s="21">
        <v>7</v>
      </c>
      <c r="E36" s="17">
        <v>154.15371011716158</v>
      </c>
      <c r="F36" s="14" t="s">
        <v>3</v>
      </c>
      <c r="G36" s="28">
        <v>0</v>
      </c>
      <c r="H36" s="28" t="s">
        <v>53</v>
      </c>
      <c r="I36" t="s">
        <v>39</v>
      </c>
    </row>
    <row r="37" spans="1:9" x14ac:dyDescent="0.2">
      <c r="A37" s="28">
        <v>640</v>
      </c>
      <c r="B37" s="28">
        <v>180</v>
      </c>
      <c r="C37" s="28">
        <v>71.099999999999994</v>
      </c>
      <c r="D37" s="21">
        <v>7</v>
      </c>
      <c r="E37" s="17">
        <v>182.52302704295923</v>
      </c>
      <c r="F37" s="14" t="s">
        <v>3</v>
      </c>
      <c r="G37" s="28">
        <v>0</v>
      </c>
      <c r="H37" s="28" t="s">
        <v>53</v>
      </c>
      <c r="I37" t="s">
        <v>39</v>
      </c>
    </row>
    <row r="38" spans="1:9" x14ac:dyDescent="0.2">
      <c r="A38" s="23" t="s">
        <v>60</v>
      </c>
      <c r="B38" s="23">
        <v>162</v>
      </c>
      <c r="C38" s="23">
        <v>62</v>
      </c>
      <c r="D38" s="24">
        <f>0.32/0.454</f>
        <v>0.70484581497797361</v>
      </c>
      <c r="E38" s="23">
        <v>29</v>
      </c>
      <c r="F38" s="26" t="s">
        <v>44</v>
      </c>
      <c r="G38" s="23" t="s">
        <v>44</v>
      </c>
      <c r="H38" s="23" t="s">
        <v>3</v>
      </c>
      <c r="I38" t="s">
        <v>59</v>
      </c>
    </row>
    <row r="39" spans="1:9" x14ac:dyDescent="0.2">
      <c r="A39" s="23" t="s">
        <v>60</v>
      </c>
      <c r="B39" s="23">
        <v>162</v>
      </c>
      <c r="C39" s="23">
        <v>66</v>
      </c>
      <c r="D39" s="24">
        <f>0.32/0.454</f>
        <v>0.70484581497797361</v>
      </c>
      <c r="E39" s="24">
        <v>35</v>
      </c>
      <c r="F39" s="26" t="s">
        <v>3</v>
      </c>
      <c r="G39" s="23">
        <v>0</v>
      </c>
      <c r="H39" s="23" t="s">
        <v>3</v>
      </c>
      <c r="I39" t="s">
        <v>59</v>
      </c>
    </row>
    <row r="41" spans="1:9" x14ac:dyDescent="0.2">
      <c r="A41" s="16"/>
      <c r="B41" t="s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pane ySplit="1" topLeftCell="A35" activePane="bottomLeft" state="frozen"/>
      <selection pane="bottomLeft" activeCell="H57" sqref="H57"/>
    </sheetView>
  </sheetViews>
  <sheetFormatPr defaultRowHeight="12.75" x14ac:dyDescent="0.2"/>
  <cols>
    <col min="1" max="6" width="9.33203125" style="11"/>
    <col min="7" max="7" width="16.33203125" style="11" customWidth="1"/>
    <col min="8" max="16384" width="9.33203125" style="11"/>
  </cols>
  <sheetData>
    <row r="1" spans="1:8" x14ac:dyDescent="0.2">
      <c r="A1" s="11" t="s">
        <v>78</v>
      </c>
      <c r="B1" s="11" t="s">
        <v>0</v>
      </c>
      <c r="C1" s="11" t="s">
        <v>79</v>
      </c>
      <c r="D1" s="11" t="s">
        <v>80</v>
      </c>
      <c r="E1" s="11" t="s">
        <v>81</v>
      </c>
      <c r="F1" s="11" t="s">
        <v>82</v>
      </c>
      <c r="G1" s="11" t="s">
        <v>83</v>
      </c>
      <c r="H1" s="11" t="s">
        <v>84</v>
      </c>
    </row>
    <row r="2" spans="1:8" x14ac:dyDescent="0.2">
      <c r="A2" s="11" t="s">
        <v>31</v>
      </c>
      <c r="B2" s="11">
        <v>15</v>
      </c>
      <c r="C2" s="11">
        <v>0</v>
      </c>
      <c r="D2" s="11">
        <v>10</v>
      </c>
      <c r="E2" s="11">
        <v>500</v>
      </c>
      <c r="F2" s="11">
        <v>495</v>
      </c>
    </row>
    <row r="3" spans="1:8" x14ac:dyDescent="0.2">
      <c r="A3" s="11" t="s">
        <v>31</v>
      </c>
      <c r="B3" s="11">
        <v>30</v>
      </c>
      <c r="C3" s="11">
        <v>0</v>
      </c>
      <c r="D3" s="11">
        <v>20</v>
      </c>
      <c r="E3" s="11">
        <v>500</v>
      </c>
      <c r="F3" s="11">
        <v>468</v>
      </c>
    </row>
    <row r="4" spans="1:8" x14ac:dyDescent="0.2">
      <c r="A4" s="11" t="s">
        <v>31</v>
      </c>
      <c r="B4" s="11">
        <v>45</v>
      </c>
      <c r="C4" s="11">
        <v>0</v>
      </c>
      <c r="D4" s="11">
        <v>30</v>
      </c>
      <c r="E4" s="11">
        <v>500</v>
      </c>
      <c r="F4" s="11">
        <v>478</v>
      </c>
    </row>
    <row r="5" spans="1:8" x14ac:dyDescent="0.2">
      <c r="A5" s="11" t="s">
        <v>31</v>
      </c>
      <c r="B5" s="11">
        <v>60</v>
      </c>
      <c r="C5" s="11">
        <v>0</v>
      </c>
      <c r="D5" s="11">
        <v>40</v>
      </c>
      <c r="E5" s="11">
        <v>500</v>
      </c>
      <c r="F5" s="11">
        <v>478</v>
      </c>
    </row>
    <row r="6" spans="1:8" x14ac:dyDescent="0.2">
      <c r="A6" s="11" t="s">
        <v>31</v>
      </c>
      <c r="B6" s="11">
        <v>75</v>
      </c>
      <c r="C6" s="11">
        <v>0</v>
      </c>
      <c r="D6" s="11">
        <v>50</v>
      </c>
      <c r="E6" s="11">
        <v>500</v>
      </c>
      <c r="F6" s="11">
        <v>375</v>
      </c>
    </row>
    <row r="7" spans="1:8" x14ac:dyDescent="0.2">
      <c r="A7" s="11" t="s">
        <v>31</v>
      </c>
      <c r="B7" s="11">
        <v>90</v>
      </c>
      <c r="C7" s="11">
        <v>0</v>
      </c>
      <c r="D7" s="11">
        <v>60</v>
      </c>
      <c r="E7" s="11">
        <v>500</v>
      </c>
      <c r="F7" s="11">
        <v>305</v>
      </c>
    </row>
    <row r="8" spans="1:8" x14ac:dyDescent="0.2">
      <c r="A8" s="11" t="s">
        <v>31</v>
      </c>
      <c r="B8" s="11">
        <v>105</v>
      </c>
      <c r="C8" s="11">
        <v>0</v>
      </c>
      <c r="D8" s="11">
        <v>70</v>
      </c>
      <c r="E8" s="11">
        <v>500</v>
      </c>
      <c r="F8" s="11">
        <v>88</v>
      </c>
    </row>
    <row r="9" spans="1:8" x14ac:dyDescent="0.2">
      <c r="A9" s="11" t="s">
        <v>31</v>
      </c>
      <c r="B9" s="11">
        <v>120</v>
      </c>
      <c r="C9" s="11">
        <v>0</v>
      </c>
      <c r="D9" s="11">
        <v>80</v>
      </c>
      <c r="E9" s="11">
        <v>500</v>
      </c>
      <c r="F9" s="11">
        <v>0</v>
      </c>
    </row>
    <row r="10" spans="1:8" x14ac:dyDescent="0.2">
      <c r="A10" s="11" t="s">
        <v>31</v>
      </c>
      <c r="B10" s="11">
        <v>135</v>
      </c>
      <c r="C10" s="11">
        <v>0</v>
      </c>
      <c r="D10" s="11">
        <v>90</v>
      </c>
      <c r="E10" s="11">
        <v>500</v>
      </c>
      <c r="F10" s="11">
        <v>0</v>
      </c>
    </row>
    <row r="11" spans="1:8" x14ac:dyDescent="0.2">
      <c r="A11" s="11" t="s">
        <v>31</v>
      </c>
      <c r="B11" s="11">
        <v>150</v>
      </c>
      <c r="C11" s="11">
        <v>0</v>
      </c>
      <c r="D11" s="11">
        <v>100</v>
      </c>
      <c r="E11" s="11">
        <v>500</v>
      </c>
      <c r="F11" s="11">
        <v>0</v>
      </c>
    </row>
    <row r="12" spans="1:8" x14ac:dyDescent="0.2">
      <c r="A12" s="11" t="s">
        <v>32</v>
      </c>
      <c r="B12" s="11">
        <v>47</v>
      </c>
      <c r="C12" s="11">
        <v>52</v>
      </c>
      <c r="D12" s="11">
        <v>52</v>
      </c>
      <c r="E12" s="11">
        <v>2160</v>
      </c>
      <c r="F12" s="11">
        <v>0</v>
      </c>
      <c r="G12" s="11" t="s">
        <v>85</v>
      </c>
    </row>
    <row r="13" spans="1:8" x14ac:dyDescent="0.2">
      <c r="A13" s="11" t="s">
        <v>32</v>
      </c>
      <c r="B13" s="11">
        <v>62</v>
      </c>
      <c r="C13" s="11">
        <v>52</v>
      </c>
      <c r="D13" s="11">
        <v>52</v>
      </c>
      <c r="E13" s="11">
        <v>2160</v>
      </c>
      <c r="F13" s="11">
        <v>0</v>
      </c>
      <c r="G13" s="11" t="s">
        <v>85</v>
      </c>
    </row>
    <row r="14" spans="1:8" x14ac:dyDescent="0.2">
      <c r="A14" s="11" t="s">
        <v>32</v>
      </c>
      <c r="B14" s="11">
        <v>6</v>
      </c>
      <c r="C14" s="11">
        <v>55</v>
      </c>
      <c r="D14" s="11">
        <v>55</v>
      </c>
      <c r="E14" s="11">
        <v>2160</v>
      </c>
      <c r="F14" s="11">
        <v>0</v>
      </c>
      <c r="G14" s="11" t="s">
        <v>87</v>
      </c>
    </row>
    <row r="15" spans="1:8" x14ac:dyDescent="0.2">
      <c r="A15" s="11" t="s">
        <v>32</v>
      </c>
      <c r="B15" s="11">
        <v>17</v>
      </c>
      <c r="C15" s="11">
        <v>55</v>
      </c>
      <c r="D15" s="11">
        <v>55</v>
      </c>
      <c r="E15" s="11">
        <v>2160</v>
      </c>
      <c r="F15" s="11">
        <v>0</v>
      </c>
      <c r="G15" s="11" t="s">
        <v>87</v>
      </c>
    </row>
    <row r="16" spans="1:8" x14ac:dyDescent="0.2">
      <c r="A16" s="11" t="s">
        <v>32</v>
      </c>
      <c r="B16" s="11">
        <v>32</v>
      </c>
      <c r="C16" s="11">
        <v>55</v>
      </c>
      <c r="D16" s="11">
        <v>55</v>
      </c>
      <c r="E16" s="11">
        <v>2160</v>
      </c>
      <c r="F16" s="11">
        <v>0</v>
      </c>
      <c r="G16" s="11" t="s">
        <v>87</v>
      </c>
    </row>
    <row r="17" spans="1:7" x14ac:dyDescent="0.2">
      <c r="A17" s="11" t="s">
        <v>32</v>
      </c>
      <c r="B17" s="11">
        <v>3</v>
      </c>
      <c r="C17" s="11">
        <v>60</v>
      </c>
      <c r="D17" s="11">
        <v>60</v>
      </c>
      <c r="E17" s="11">
        <v>2160</v>
      </c>
      <c r="F17" s="11">
        <v>0</v>
      </c>
      <c r="G17" s="11" t="s">
        <v>86</v>
      </c>
    </row>
    <row r="18" spans="1:7" x14ac:dyDescent="0.2">
      <c r="A18" s="11" t="s">
        <v>32</v>
      </c>
      <c r="B18" s="11">
        <v>6</v>
      </c>
      <c r="C18" s="11">
        <v>60</v>
      </c>
      <c r="D18" s="11">
        <v>60</v>
      </c>
      <c r="E18" s="11">
        <v>2160</v>
      </c>
      <c r="F18" s="11">
        <v>0</v>
      </c>
      <c r="G18" s="11" t="s">
        <v>86</v>
      </c>
    </row>
    <row r="19" spans="1:7" x14ac:dyDescent="0.2">
      <c r="A19" s="11" t="s">
        <v>32</v>
      </c>
      <c r="B19" s="11">
        <v>17</v>
      </c>
      <c r="C19" s="11">
        <v>60</v>
      </c>
      <c r="D19" s="11">
        <v>60</v>
      </c>
      <c r="E19" s="11">
        <v>2160</v>
      </c>
      <c r="F19" s="11">
        <v>0</v>
      </c>
      <c r="G19" s="11" t="s">
        <v>86</v>
      </c>
    </row>
    <row r="20" spans="1:7" x14ac:dyDescent="0.2">
      <c r="A20" s="11" t="s">
        <v>32</v>
      </c>
      <c r="B20" s="11">
        <v>32</v>
      </c>
      <c r="C20" s="11">
        <v>60</v>
      </c>
      <c r="D20" s="11">
        <v>60</v>
      </c>
      <c r="E20" s="11">
        <v>2160</v>
      </c>
      <c r="F20" s="11">
        <v>0</v>
      </c>
      <c r="G20" s="11" t="s">
        <v>86</v>
      </c>
    </row>
    <row r="22" spans="1:7" x14ac:dyDescent="0.2">
      <c r="A22" s="11" t="s">
        <v>33</v>
      </c>
      <c r="B22" s="13">
        <v>48.581534153710123</v>
      </c>
      <c r="C22" s="11">
        <v>18</v>
      </c>
      <c r="D22" s="56">
        <v>48.9</v>
      </c>
      <c r="E22" s="56">
        <v>2540</v>
      </c>
      <c r="F22" s="56">
        <v>0</v>
      </c>
    </row>
    <row r="23" spans="1:7" x14ac:dyDescent="0.2">
      <c r="A23" s="11" t="s">
        <v>33</v>
      </c>
      <c r="B23" s="13">
        <v>48.581534153710123</v>
      </c>
      <c r="C23" s="11">
        <v>18</v>
      </c>
      <c r="D23" s="56">
        <v>48.9</v>
      </c>
      <c r="E23" s="56">
        <v>2540</v>
      </c>
      <c r="F23" s="56">
        <v>0</v>
      </c>
    </row>
    <row r="24" spans="1:7" x14ac:dyDescent="0.2">
      <c r="A24" s="11" t="s">
        <v>33</v>
      </c>
      <c r="B24" s="55">
        <v>76.758823962861996</v>
      </c>
      <c r="C24" s="11">
        <v>18</v>
      </c>
      <c r="D24" s="54">
        <v>48.9</v>
      </c>
      <c r="E24" s="54">
        <v>3760</v>
      </c>
      <c r="F24" s="54">
        <v>9880</v>
      </c>
    </row>
    <row r="25" spans="1:7" x14ac:dyDescent="0.2">
      <c r="A25" s="11" t="s">
        <v>33</v>
      </c>
      <c r="B25" s="55">
        <v>58.787119593250324</v>
      </c>
      <c r="C25" s="11">
        <v>18</v>
      </c>
      <c r="D25" s="54">
        <v>51.67</v>
      </c>
      <c r="E25" s="54">
        <v>2540</v>
      </c>
      <c r="F25" s="54" t="s">
        <v>104</v>
      </c>
    </row>
    <row r="26" spans="1:7" x14ac:dyDescent="0.2">
      <c r="A26" s="11" t="s">
        <v>33</v>
      </c>
      <c r="B26" s="55">
        <v>58.787119593250324</v>
      </c>
      <c r="C26" s="11">
        <v>18</v>
      </c>
      <c r="D26" s="54">
        <v>51.67</v>
      </c>
      <c r="E26" s="54">
        <v>2540</v>
      </c>
      <c r="F26" s="54">
        <v>8073</v>
      </c>
    </row>
    <row r="27" spans="1:7" x14ac:dyDescent="0.2">
      <c r="A27" s="11" t="s">
        <v>33</v>
      </c>
      <c r="B27" s="55">
        <v>58.787119593250324</v>
      </c>
      <c r="C27" s="11">
        <v>18</v>
      </c>
      <c r="D27" s="54">
        <v>51.67</v>
      </c>
      <c r="E27" s="54">
        <v>1800</v>
      </c>
      <c r="F27" s="54">
        <v>2800</v>
      </c>
    </row>
    <row r="28" spans="1:7" x14ac:dyDescent="0.2">
      <c r="A28" s="11" t="s">
        <v>33</v>
      </c>
      <c r="B28" s="55">
        <v>58.787119593250324</v>
      </c>
      <c r="C28" s="11">
        <v>18</v>
      </c>
      <c r="D28" s="54">
        <v>51.67</v>
      </c>
      <c r="E28" s="54">
        <v>1800</v>
      </c>
      <c r="F28" s="54">
        <v>630</v>
      </c>
    </row>
    <row r="29" spans="1:7" x14ac:dyDescent="0.2">
      <c r="A29" s="11" t="s">
        <v>33</v>
      </c>
      <c r="B29" s="55">
        <v>58.787119593250324</v>
      </c>
      <c r="C29" s="11">
        <v>18</v>
      </c>
      <c r="D29" s="54">
        <v>51.67</v>
      </c>
      <c r="E29" s="54">
        <v>1800</v>
      </c>
      <c r="F29" s="54">
        <v>5010</v>
      </c>
    </row>
    <row r="30" spans="1:7" x14ac:dyDescent="0.2">
      <c r="A30" s="11" t="s">
        <v>33</v>
      </c>
      <c r="B30" s="55">
        <v>58.787119593250324</v>
      </c>
      <c r="C30" s="11">
        <v>18</v>
      </c>
      <c r="D30" s="54">
        <v>51.67</v>
      </c>
      <c r="E30" s="54">
        <v>1800</v>
      </c>
      <c r="F30" s="54">
        <v>290</v>
      </c>
    </row>
    <row r="31" spans="1:7" x14ac:dyDescent="0.2">
      <c r="A31" s="11" t="s">
        <v>33</v>
      </c>
      <c r="B31" s="55">
        <v>92.883648957335524</v>
      </c>
      <c r="C31" s="11">
        <v>18</v>
      </c>
      <c r="D31" s="54">
        <v>51.67</v>
      </c>
      <c r="E31" s="54">
        <v>3000</v>
      </c>
      <c r="F31" s="54">
        <v>480</v>
      </c>
    </row>
    <row r="32" spans="1:7" x14ac:dyDescent="0.2">
      <c r="A32" s="11" t="s">
        <v>33</v>
      </c>
      <c r="B32" s="55">
        <v>92.883648957335524</v>
      </c>
      <c r="C32" s="11">
        <v>18</v>
      </c>
      <c r="D32" s="54">
        <v>51.67</v>
      </c>
      <c r="E32" s="54">
        <v>3000</v>
      </c>
      <c r="F32" s="54">
        <v>3510</v>
      </c>
    </row>
    <row r="33" spans="1:8" x14ac:dyDescent="0.2">
      <c r="A33" s="11" t="s">
        <v>33</v>
      </c>
      <c r="B33" s="55">
        <v>96.383464740991826</v>
      </c>
      <c r="C33" s="11">
        <v>18</v>
      </c>
      <c r="D33" s="54">
        <v>54.4</v>
      </c>
      <c r="E33" s="54">
        <v>1800</v>
      </c>
      <c r="F33" s="54" t="s">
        <v>104</v>
      </c>
    </row>
    <row r="34" spans="1:8" x14ac:dyDescent="0.2">
      <c r="A34" s="11" t="s">
        <v>33</v>
      </c>
      <c r="B34" s="55">
        <v>96.383464740991826</v>
      </c>
      <c r="C34" s="11">
        <v>18</v>
      </c>
      <c r="D34" s="54">
        <v>54.4</v>
      </c>
      <c r="E34" s="54">
        <v>1800</v>
      </c>
      <c r="F34" s="54" t="s">
        <v>104</v>
      </c>
    </row>
    <row r="35" spans="1:8" x14ac:dyDescent="0.2">
      <c r="A35" s="11" t="s">
        <v>33</v>
      </c>
      <c r="B35" s="55">
        <v>96.383464740991826</v>
      </c>
      <c r="C35" s="11">
        <v>18</v>
      </c>
      <c r="D35" s="54">
        <v>54.4</v>
      </c>
      <c r="E35" s="54">
        <v>1800</v>
      </c>
      <c r="F35" s="54" t="s">
        <v>104</v>
      </c>
    </row>
    <row r="36" spans="1:8" x14ac:dyDescent="0.2">
      <c r="A36" s="11" t="s">
        <v>33</v>
      </c>
      <c r="B36" s="55">
        <v>96.383464740991826</v>
      </c>
      <c r="C36" s="11">
        <v>18</v>
      </c>
      <c r="D36" s="54">
        <v>54.4</v>
      </c>
      <c r="E36" s="54">
        <v>1800</v>
      </c>
      <c r="F36" s="54">
        <v>1140</v>
      </c>
    </row>
    <row r="37" spans="1:8" x14ac:dyDescent="0.2">
      <c r="A37" s="11" t="s">
        <v>33</v>
      </c>
      <c r="B37" s="55">
        <v>96.383464740991826</v>
      </c>
      <c r="C37" s="11">
        <v>18</v>
      </c>
      <c r="D37" s="54">
        <v>54.4</v>
      </c>
      <c r="E37" s="54">
        <v>2840</v>
      </c>
      <c r="F37" s="54">
        <v>4920</v>
      </c>
    </row>
    <row r="38" spans="1:8" x14ac:dyDescent="0.2">
      <c r="A38" s="11" t="s">
        <v>33</v>
      </c>
      <c r="B38" s="55">
        <v>96.383464740991826</v>
      </c>
      <c r="C38" s="11">
        <v>18</v>
      </c>
      <c r="D38" s="54">
        <v>54.4</v>
      </c>
      <c r="E38" s="54">
        <v>2840</v>
      </c>
      <c r="F38" s="54">
        <v>120</v>
      </c>
    </row>
    <row r="39" spans="1:8" x14ac:dyDescent="0.2">
      <c r="A39" s="11" t="s">
        <v>33</v>
      </c>
      <c r="B39" s="55">
        <v>96.383464740991826</v>
      </c>
      <c r="C39" s="11">
        <v>18</v>
      </c>
      <c r="D39" s="54">
        <v>54.4</v>
      </c>
      <c r="E39" s="54">
        <v>2840</v>
      </c>
      <c r="F39" s="54">
        <v>0</v>
      </c>
    </row>
    <row r="40" spans="1:8" x14ac:dyDescent="0.2">
      <c r="A40" s="11" t="s">
        <v>33</v>
      </c>
      <c r="B40" s="55">
        <v>96.383464740991826</v>
      </c>
      <c r="C40" s="11">
        <v>18</v>
      </c>
      <c r="D40" s="54">
        <v>54.4</v>
      </c>
      <c r="E40" s="54">
        <v>2840</v>
      </c>
      <c r="F40" s="54">
        <v>0</v>
      </c>
    </row>
    <row r="41" spans="1:8" x14ac:dyDescent="0.2">
      <c r="A41" s="11" t="s">
        <v>33</v>
      </c>
      <c r="B41" s="55">
        <v>110.82602608503429</v>
      </c>
      <c r="C41" s="11">
        <v>18</v>
      </c>
      <c r="D41" s="54">
        <v>57.2</v>
      </c>
      <c r="E41" s="54">
        <v>1420</v>
      </c>
      <c r="F41" s="54">
        <v>0</v>
      </c>
    </row>
    <row r="42" spans="1:8" x14ac:dyDescent="0.2">
      <c r="A42" s="11" t="s">
        <v>33</v>
      </c>
      <c r="B42" s="55">
        <v>110.82602608503429</v>
      </c>
      <c r="C42" s="11">
        <v>18</v>
      </c>
      <c r="D42" s="54">
        <v>57.2</v>
      </c>
      <c r="E42" s="54">
        <v>1420</v>
      </c>
      <c r="F42" s="54">
        <v>0</v>
      </c>
    </row>
    <row r="43" spans="1:8" x14ac:dyDescent="0.2">
      <c r="A43" s="11" t="s">
        <v>33</v>
      </c>
      <c r="B43" s="55">
        <v>110.82602608503429</v>
      </c>
      <c r="C43" s="11">
        <v>18</v>
      </c>
      <c r="D43" s="54">
        <v>57.2</v>
      </c>
      <c r="E43" s="54">
        <v>1420</v>
      </c>
      <c r="F43" s="54">
        <v>0</v>
      </c>
    </row>
    <row r="44" spans="1:8" x14ac:dyDescent="0.2">
      <c r="A44" s="11" t="s">
        <v>33</v>
      </c>
      <c r="B44" s="55">
        <v>110.82602608503429</v>
      </c>
      <c r="C44" s="11">
        <v>18</v>
      </c>
      <c r="D44" s="54">
        <v>57.2</v>
      </c>
      <c r="E44" s="54">
        <v>1420</v>
      </c>
      <c r="F44" s="54">
        <v>0</v>
      </c>
    </row>
    <row r="45" spans="1:8" x14ac:dyDescent="0.2">
      <c r="A45" s="11" t="s">
        <v>33</v>
      </c>
      <c r="B45" s="55">
        <v>79.161447203595912</v>
      </c>
      <c r="C45" s="11">
        <v>18</v>
      </c>
      <c r="D45" s="54">
        <v>57.2</v>
      </c>
      <c r="E45" s="54">
        <v>2180</v>
      </c>
      <c r="F45" s="54">
        <v>4</v>
      </c>
    </row>
    <row r="46" spans="1:8" x14ac:dyDescent="0.2">
      <c r="A46" s="11" t="s">
        <v>33</v>
      </c>
      <c r="B46" s="55">
        <v>79.161447203595912</v>
      </c>
      <c r="C46" s="11">
        <v>18</v>
      </c>
      <c r="D46" s="54">
        <v>57.2</v>
      </c>
      <c r="E46" s="54">
        <v>2180</v>
      </c>
      <c r="F46" s="54">
        <v>0</v>
      </c>
      <c r="H46" s="36"/>
    </row>
    <row r="47" spans="1:8" x14ac:dyDescent="0.2">
      <c r="A47" s="11" t="s">
        <v>33</v>
      </c>
      <c r="B47" s="55">
        <v>79.161447203595912</v>
      </c>
      <c r="C47" s="11">
        <v>18</v>
      </c>
      <c r="D47" s="54">
        <v>57.2</v>
      </c>
      <c r="E47" s="54">
        <v>2180</v>
      </c>
      <c r="F47" s="54">
        <v>15</v>
      </c>
      <c r="H47"/>
    </row>
    <row r="48" spans="1:8" x14ac:dyDescent="0.2">
      <c r="A48" s="11" t="s">
        <v>33</v>
      </c>
      <c r="B48" s="55">
        <v>79.161447203595912</v>
      </c>
      <c r="C48" s="11">
        <v>18</v>
      </c>
      <c r="D48" s="54">
        <v>57.2</v>
      </c>
      <c r="E48" s="54">
        <v>2180</v>
      </c>
      <c r="F48" s="54">
        <v>0</v>
      </c>
      <c r="H48"/>
    </row>
    <row r="49" spans="1:6" x14ac:dyDescent="0.2">
      <c r="A49" s="11" t="s">
        <v>33</v>
      </c>
      <c r="B49" s="55">
        <v>125.26858742907672</v>
      </c>
      <c r="C49" s="11">
        <v>18</v>
      </c>
      <c r="D49" s="54">
        <v>60</v>
      </c>
      <c r="E49" s="54">
        <v>980</v>
      </c>
      <c r="F49" s="54">
        <v>0</v>
      </c>
    </row>
    <row r="50" spans="1:6" x14ac:dyDescent="0.2">
      <c r="A50" s="11" t="s">
        <v>33</v>
      </c>
      <c r="B50" s="55">
        <v>125.26858742907672</v>
      </c>
      <c r="C50" s="11">
        <v>18</v>
      </c>
      <c r="D50" s="54">
        <v>60</v>
      </c>
      <c r="E50" s="54">
        <v>980</v>
      </c>
      <c r="F50" s="54">
        <v>0</v>
      </c>
    </row>
    <row r="51" spans="1:6" x14ac:dyDescent="0.2">
      <c r="A51" s="11" t="s">
        <v>33</v>
      </c>
      <c r="B51" s="55">
        <v>125.26858742907672</v>
      </c>
      <c r="C51" s="11">
        <v>18</v>
      </c>
      <c r="D51" s="54">
        <v>60</v>
      </c>
      <c r="E51" s="54">
        <v>1840</v>
      </c>
      <c r="F51" s="54">
        <v>0</v>
      </c>
    </row>
    <row r="52" spans="1:6" x14ac:dyDescent="0.2">
      <c r="A52" s="11" t="s">
        <v>33</v>
      </c>
      <c r="B52" s="55">
        <v>125.26858742907672</v>
      </c>
      <c r="C52" s="11">
        <v>18</v>
      </c>
      <c r="D52" s="54">
        <v>60</v>
      </c>
      <c r="E52" s="54">
        <v>1840</v>
      </c>
      <c r="F52" s="54">
        <v>0</v>
      </c>
    </row>
    <row r="53" spans="1:6" x14ac:dyDescent="0.2">
      <c r="A53" s="11" t="s">
        <v>33</v>
      </c>
      <c r="B53" s="55">
        <v>125.26858742907672</v>
      </c>
      <c r="C53" s="11">
        <v>18</v>
      </c>
      <c r="D53" s="54">
        <v>60</v>
      </c>
      <c r="E53" s="54">
        <v>1840</v>
      </c>
      <c r="F53" s="54">
        <v>0</v>
      </c>
    </row>
    <row r="54" spans="1:6" x14ac:dyDescent="0.2">
      <c r="A54" s="11" t="s">
        <v>33</v>
      </c>
      <c r="B54" s="55">
        <v>125.26858742907672</v>
      </c>
      <c r="C54" s="11">
        <v>18</v>
      </c>
      <c r="D54" s="54">
        <v>60</v>
      </c>
      <c r="E54" s="54">
        <v>1840</v>
      </c>
      <c r="F54" s="54">
        <v>0</v>
      </c>
    </row>
    <row r="55" spans="1:6" x14ac:dyDescent="0.2">
      <c r="A55" s="11" t="s">
        <v>33</v>
      </c>
      <c r="B55" s="55">
        <v>139.71114877311913</v>
      </c>
      <c r="C55" s="11">
        <v>18</v>
      </c>
      <c r="D55" s="54">
        <v>62.8</v>
      </c>
      <c r="E55" s="54">
        <v>980</v>
      </c>
      <c r="F55" s="54">
        <v>0</v>
      </c>
    </row>
    <row r="56" spans="1:6" x14ac:dyDescent="0.2">
      <c r="A56" s="11" t="s">
        <v>33</v>
      </c>
      <c r="B56" s="55">
        <v>139.71114877311913</v>
      </c>
      <c r="C56" s="11">
        <v>18</v>
      </c>
      <c r="D56" s="54">
        <v>62.8</v>
      </c>
      <c r="E56" s="54">
        <v>980</v>
      </c>
      <c r="F56" s="54">
        <v>0</v>
      </c>
    </row>
    <row r="57" spans="1:6" x14ac:dyDescent="0.2">
      <c r="A57" s="11" t="s">
        <v>33</v>
      </c>
      <c r="B57" s="55">
        <v>154.15371011716158</v>
      </c>
      <c r="C57" s="11">
        <v>18</v>
      </c>
      <c r="D57" s="54">
        <v>65.599999999999994</v>
      </c>
      <c r="E57" s="54">
        <v>640</v>
      </c>
      <c r="F57" s="54">
        <v>0</v>
      </c>
    </row>
    <row r="58" spans="1:6" x14ac:dyDescent="0.2">
      <c r="A58" s="11" t="s">
        <v>33</v>
      </c>
      <c r="B58" s="55">
        <v>154.15371011716158</v>
      </c>
      <c r="C58" s="11">
        <v>18</v>
      </c>
      <c r="D58" s="54">
        <v>65.599999999999994</v>
      </c>
      <c r="E58" s="54">
        <v>640</v>
      </c>
      <c r="F58" s="54">
        <v>0</v>
      </c>
    </row>
    <row r="59" spans="1:6" x14ac:dyDescent="0.2">
      <c r="A59" s="11" t="s">
        <v>33</v>
      </c>
      <c r="B59" s="55">
        <v>182.52302704295923</v>
      </c>
      <c r="C59" s="11">
        <v>18</v>
      </c>
      <c r="D59" s="54">
        <v>71.099999999999994</v>
      </c>
      <c r="E59" s="54">
        <v>640</v>
      </c>
      <c r="F59" s="54">
        <v>0</v>
      </c>
    </row>
    <row r="60" spans="1:6" ht="14.25" customHeight="1" x14ac:dyDescent="0.2">
      <c r="A60" s="11" t="s">
        <v>33</v>
      </c>
      <c r="B60" s="55">
        <v>182.52302704295923</v>
      </c>
      <c r="C60" s="11">
        <v>18</v>
      </c>
      <c r="D60" s="54">
        <v>71.099999999999994</v>
      </c>
      <c r="E60" s="54">
        <v>640</v>
      </c>
      <c r="F60" s="54">
        <v>0</v>
      </c>
    </row>
  </sheetData>
  <sortState ref="A2:F69">
    <sortCondition ref="A2:A69"/>
    <sortCondition ref="D2:D69"/>
    <sortCondition ref="B2:B6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K31"/>
  <sheetViews>
    <sheetView showGridLines="0" workbookViewId="0">
      <selection activeCell="M35" sqref="M35"/>
    </sheetView>
  </sheetViews>
  <sheetFormatPr defaultRowHeight="12.75" x14ac:dyDescent="0.2"/>
  <cols>
    <col min="2" max="2" width="17.33203125" customWidth="1"/>
    <col min="3" max="3" width="5.6640625" customWidth="1"/>
    <col min="4" max="4" width="13.83203125" customWidth="1"/>
    <col min="5" max="5" width="5.83203125" customWidth="1"/>
    <col min="6" max="6" width="13" style="32" customWidth="1"/>
    <col min="7" max="7" width="7" customWidth="1"/>
    <col min="8" max="8" width="0.6640625" customWidth="1"/>
    <col min="9" max="9" width="16.1640625" customWidth="1"/>
    <col min="10" max="10" width="7.1640625" customWidth="1"/>
    <col min="11" max="11" width="17" customWidth="1"/>
    <col min="14" max="14" width="6.83203125" customWidth="1"/>
    <col min="15" max="15" width="14" customWidth="1"/>
    <col min="16" max="16" width="13.6640625" customWidth="1"/>
    <col min="17" max="17" width="8" customWidth="1"/>
    <col min="18" max="18" width="3.83203125" customWidth="1"/>
    <col min="19" max="19" width="1.83203125" customWidth="1"/>
    <col min="20" max="20" width="3.83203125" customWidth="1"/>
    <col min="21" max="21" width="1.83203125" customWidth="1"/>
    <col min="22" max="22" width="3.83203125" customWidth="1"/>
    <col min="23" max="23" width="1.83203125" customWidth="1"/>
    <col min="24" max="24" width="3.83203125" customWidth="1"/>
    <col min="25" max="25" width="1.83203125" customWidth="1"/>
    <col min="26" max="26" width="3.83203125" customWidth="1"/>
    <col min="27" max="27" width="1.83203125" customWidth="1"/>
    <col min="28" max="28" width="3.83203125" customWidth="1"/>
    <col min="29" max="29" width="1.83203125" customWidth="1"/>
    <col min="30" max="30" width="3.83203125" customWidth="1"/>
    <col min="31" max="31" width="1.83203125" customWidth="1"/>
    <col min="32" max="32" width="3.83203125" customWidth="1"/>
    <col min="33" max="33" width="1.83203125" customWidth="1"/>
    <col min="34" max="34" width="3.83203125" customWidth="1"/>
    <col min="35" max="35" width="1.83203125" customWidth="1"/>
    <col min="36" max="36" width="3.83203125" customWidth="1"/>
    <col min="37" max="43" width="4.1640625" customWidth="1"/>
  </cols>
  <sheetData>
    <row r="1" spans="2:11" ht="17.25" customHeight="1" x14ac:dyDescent="0.2">
      <c r="B1" s="53" t="s">
        <v>90</v>
      </c>
    </row>
    <row r="2" spans="2:11" ht="41.25" customHeight="1" x14ac:dyDescent="0.2">
      <c r="I2" s="50" t="s">
        <v>89</v>
      </c>
      <c r="K2" s="50" t="s">
        <v>91</v>
      </c>
    </row>
    <row r="3" spans="2:11" ht="40.5" customHeight="1" x14ac:dyDescent="0.2">
      <c r="B3" s="50" t="s">
        <v>88</v>
      </c>
      <c r="D3" s="50" t="s">
        <v>94</v>
      </c>
      <c r="F3" s="50" t="s">
        <v>92</v>
      </c>
    </row>
    <row r="4" spans="2:11" ht="53.25" customHeight="1" x14ac:dyDescent="0.2">
      <c r="B4" s="33"/>
      <c r="I4" s="50" t="s">
        <v>103</v>
      </c>
      <c r="K4" s="50" t="s">
        <v>93</v>
      </c>
    </row>
    <row r="9" spans="2:11" ht="51" x14ac:dyDescent="0.2">
      <c r="F9" s="51" t="s">
        <v>95</v>
      </c>
      <c r="I9" s="52" t="s">
        <v>96</v>
      </c>
    </row>
    <row r="17" spans="9:37" x14ac:dyDescent="0.2">
      <c r="I17" s="34" t="s">
        <v>0</v>
      </c>
      <c r="J17" s="34" t="s">
        <v>1</v>
      </c>
      <c r="K17" s="34" t="s">
        <v>2</v>
      </c>
      <c r="L17" s="34"/>
      <c r="O17" s="53" t="s">
        <v>97</v>
      </c>
      <c r="AK17" s="49" t="s">
        <v>99</v>
      </c>
    </row>
    <row r="18" spans="9:37" ht="19.5" customHeight="1" x14ac:dyDescent="0.2">
      <c r="I18" s="34">
        <v>15</v>
      </c>
      <c r="J18" s="34">
        <v>10</v>
      </c>
      <c r="K18" s="34">
        <v>0</v>
      </c>
      <c r="L18" s="34">
        <v>10</v>
      </c>
      <c r="R18" s="48"/>
      <c r="AJ18" s="47"/>
      <c r="AK18" s="32">
        <v>100</v>
      </c>
    </row>
    <row r="19" spans="9:37" ht="19.5" customHeight="1" x14ac:dyDescent="0.2">
      <c r="I19" s="34">
        <v>30</v>
      </c>
      <c r="J19" s="34">
        <v>20</v>
      </c>
      <c r="K19" s="34">
        <v>20</v>
      </c>
      <c r="L19" s="34">
        <v>45</v>
      </c>
      <c r="AH19" s="46"/>
      <c r="AJ19" s="46"/>
      <c r="AK19" s="32">
        <v>90</v>
      </c>
    </row>
    <row r="20" spans="9:37" ht="19.5" customHeight="1" x14ac:dyDescent="0.2">
      <c r="I20" s="34">
        <v>45</v>
      </c>
      <c r="J20" s="34">
        <v>30</v>
      </c>
      <c r="K20" s="34">
        <v>25</v>
      </c>
      <c r="L20" s="34">
        <v>20</v>
      </c>
      <c r="AF20" s="45"/>
      <c r="AH20" s="45"/>
      <c r="AJ20" s="45"/>
      <c r="AK20" s="32">
        <v>80</v>
      </c>
    </row>
    <row r="21" spans="9:37" ht="19.5" customHeight="1" x14ac:dyDescent="0.2">
      <c r="I21" s="34">
        <v>60</v>
      </c>
      <c r="J21" s="34">
        <v>40</v>
      </c>
      <c r="K21" s="34">
        <v>20</v>
      </c>
      <c r="L21" s="34">
        <v>25</v>
      </c>
      <c r="AD21" s="44"/>
      <c r="AF21" s="44"/>
      <c r="AH21" s="44"/>
      <c r="AJ21" s="44"/>
      <c r="AK21" s="32">
        <v>70</v>
      </c>
    </row>
    <row r="22" spans="9:37" ht="19.5" customHeight="1" x14ac:dyDescent="0.2">
      <c r="I22" s="34">
        <v>75</v>
      </c>
      <c r="J22" s="34">
        <v>50</v>
      </c>
      <c r="K22" s="34">
        <v>100</v>
      </c>
      <c r="L22" s="34">
        <v>150</v>
      </c>
      <c r="AB22" s="43"/>
      <c r="AD22" s="43"/>
      <c r="AF22" s="43"/>
      <c r="AH22" s="43"/>
      <c r="AJ22" s="43"/>
      <c r="AK22" s="32">
        <v>60</v>
      </c>
    </row>
    <row r="23" spans="9:37" ht="19.5" customHeight="1" x14ac:dyDescent="0.2">
      <c r="I23" s="34">
        <v>90</v>
      </c>
      <c r="J23" s="34">
        <v>60</v>
      </c>
      <c r="K23" s="34">
        <v>140</v>
      </c>
      <c r="L23" s="34">
        <v>250</v>
      </c>
      <c r="Y23" s="42"/>
      <c r="Z23" s="41"/>
      <c r="AB23" s="41"/>
      <c r="AD23" s="41"/>
      <c r="AF23" s="41"/>
      <c r="AH23" s="41"/>
      <c r="AJ23" s="41"/>
      <c r="AK23" s="32">
        <v>50</v>
      </c>
    </row>
    <row r="24" spans="9:37" ht="19.5" customHeight="1" x14ac:dyDescent="0.2">
      <c r="I24" s="34">
        <v>105</v>
      </c>
      <c r="J24" s="34">
        <v>70</v>
      </c>
      <c r="K24" s="34">
        <v>385</v>
      </c>
      <c r="L24" s="34">
        <v>440</v>
      </c>
      <c r="X24" s="40"/>
      <c r="Z24" s="40"/>
      <c r="AB24" s="40"/>
      <c r="AD24" s="40"/>
      <c r="AF24" s="40"/>
      <c r="AH24" s="40"/>
      <c r="AJ24" s="40"/>
      <c r="AK24" s="32">
        <v>40</v>
      </c>
    </row>
    <row r="25" spans="9:37" ht="19.5" customHeight="1" x14ac:dyDescent="0.2">
      <c r="I25" s="34">
        <v>120</v>
      </c>
      <c r="J25" s="34">
        <v>80</v>
      </c>
      <c r="K25" s="34">
        <v>500</v>
      </c>
      <c r="L25" s="34">
        <v>500</v>
      </c>
      <c r="V25" s="39"/>
      <c r="X25" s="39"/>
      <c r="Z25" s="39"/>
      <c r="AB25" s="39"/>
      <c r="AD25" s="39"/>
      <c r="AF25" s="39"/>
      <c r="AH25" s="39"/>
      <c r="AJ25" s="39"/>
      <c r="AK25" s="32">
        <v>30</v>
      </c>
    </row>
    <row r="26" spans="9:37" ht="19.5" customHeight="1" x14ac:dyDescent="0.2">
      <c r="I26" s="34">
        <v>135</v>
      </c>
      <c r="J26" s="34">
        <v>90</v>
      </c>
      <c r="K26" s="34">
        <v>500</v>
      </c>
      <c r="L26" s="34">
        <v>500</v>
      </c>
      <c r="O26" s="61" t="s">
        <v>101</v>
      </c>
      <c r="P26" s="62"/>
      <c r="T26" s="38"/>
      <c r="V26" s="38"/>
      <c r="X26" s="38"/>
      <c r="Z26" s="38"/>
      <c r="AB26" s="38"/>
      <c r="AD26" s="38"/>
      <c r="AF26" s="38"/>
      <c r="AH26" s="38"/>
      <c r="AJ26" s="38"/>
      <c r="AK26" s="32">
        <v>20</v>
      </c>
    </row>
    <row r="27" spans="9:37" ht="19.5" customHeight="1" x14ac:dyDescent="0.2">
      <c r="I27" s="34">
        <v>150</v>
      </c>
      <c r="J27" s="34">
        <v>100</v>
      </c>
      <c r="K27" s="34">
        <v>500</v>
      </c>
      <c r="L27" s="34" t="s">
        <v>3</v>
      </c>
      <c r="O27" s="63" t="s">
        <v>102</v>
      </c>
      <c r="P27" s="64"/>
      <c r="R27" s="37"/>
      <c r="T27" s="37"/>
      <c r="V27" s="37"/>
      <c r="X27" s="37"/>
      <c r="Z27" s="37"/>
      <c r="AB27" s="37"/>
      <c r="AD27" s="37"/>
      <c r="AF27" s="37"/>
      <c r="AH27" s="37"/>
      <c r="AJ27" s="37"/>
      <c r="AK27" s="32">
        <v>10</v>
      </c>
    </row>
    <row r="28" spans="9:37" x14ac:dyDescent="0.2">
      <c r="R28" s="34">
        <v>15</v>
      </c>
      <c r="S28" s="34"/>
      <c r="T28" s="34">
        <v>30</v>
      </c>
      <c r="U28" s="34"/>
      <c r="V28" s="34">
        <v>45</v>
      </c>
      <c r="W28" s="34"/>
      <c r="X28" s="34">
        <v>60</v>
      </c>
      <c r="Y28" s="34"/>
      <c r="Z28" s="34">
        <v>75</v>
      </c>
      <c r="AA28" s="34"/>
      <c r="AB28" s="34">
        <v>90</v>
      </c>
      <c r="AC28" s="34"/>
      <c r="AD28" s="34">
        <v>105</v>
      </c>
      <c r="AE28" s="34"/>
      <c r="AF28" s="34">
        <v>120</v>
      </c>
      <c r="AG28" s="34"/>
      <c r="AH28" s="34">
        <v>135</v>
      </c>
      <c r="AI28" s="34"/>
      <c r="AJ28" s="34">
        <v>150</v>
      </c>
      <c r="AK28" t="s">
        <v>98</v>
      </c>
    </row>
    <row r="30" spans="9:37" ht="4.5" customHeight="1" x14ac:dyDescent="0.2"/>
    <row r="31" spans="9:37" x14ac:dyDescent="0.2">
      <c r="R31" s="65" t="s">
        <v>100</v>
      </c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7"/>
    </row>
  </sheetData>
  <mergeCells count="3">
    <mergeCell ref="O26:P26"/>
    <mergeCell ref="O27:P27"/>
    <mergeCell ref="R31:AJ31"/>
  </mergeCells>
  <pageMargins left="0.7" right="0.7" top="0.75" bottom="0.75" header="0.3" footer="0.3"/>
  <pageSetup paperSize="9" scale="41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zoomScale="95" zoomScaleNormal="95" workbookViewId="0">
      <selection activeCell="D8" sqref="D8"/>
    </sheetView>
  </sheetViews>
  <sheetFormatPr defaultRowHeight="12.75" x14ac:dyDescent="0.2"/>
  <cols>
    <col min="6" max="6" width="9.33203125" style="58"/>
  </cols>
  <sheetData>
    <row r="1" spans="1:10" x14ac:dyDescent="0.2">
      <c r="A1" s="35" t="s">
        <v>42</v>
      </c>
      <c r="B1" s="58" t="s">
        <v>79</v>
      </c>
      <c r="C1" s="35" t="s">
        <v>80</v>
      </c>
      <c r="D1" s="35" t="s">
        <v>0</v>
      </c>
      <c r="E1" s="35" t="s">
        <v>40</v>
      </c>
      <c r="F1" s="58" t="s">
        <v>51</v>
      </c>
      <c r="G1" s="58" t="s">
        <v>104</v>
      </c>
      <c r="H1" s="58" t="s">
        <v>107</v>
      </c>
      <c r="I1" s="58" t="s">
        <v>81</v>
      </c>
      <c r="J1" s="58" t="s">
        <v>82</v>
      </c>
    </row>
    <row r="2" spans="1:10" x14ac:dyDescent="0.2">
      <c r="B2" s="58">
        <v>0</v>
      </c>
      <c r="C2" s="58">
        <v>10</v>
      </c>
      <c r="D2" s="58">
        <v>15</v>
      </c>
      <c r="F2" s="58" t="s">
        <v>110</v>
      </c>
      <c r="H2" t="s">
        <v>109</v>
      </c>
      <c r="I2">
        <v>500</v>
      </c>
      <c r="J2">
        <v>495</v>
      </c>
    </row>
    <row r="3" spans="1:10" x14ac:dyDescent="0.2">
      <c r="B3" s="58">
        <v>0</v>
      </c>
      <c r="C3" s="58">
        <v>20</v>
      </c>
      <c r="D3" s="58">
        <v>30</v>
      </c>
      <c r="F3" s="58" t="s">
        <v>110</v>
      </c>
      <c r="H3" t="s">
        <v>109</v>
      </c>
      <c r="I3">
        <v>500</v>
      </c>
      <c r="J3">
        <v>467.5</v>
      </c>
    </row>
    <row r="4" spans="1:10" x14ac:dyDescent="0.2">
      <c r="B4" s="59">
        <v>0</v>
      </c>
      <c r="C4" s="58">
        <v>30</v>
      </c>
      <c r="D4" s="58">
        <v>45</v>
      </c>
      <c r="F4" s="58" t="s">
        <v>110</v>
      </c>
      <c r="H4" t="s">
        <v>109</v>
      </c>
      <c r="I4">
        <v>500</v>
      </c>
      <c r="J4">
        <v>477.5</v>
      </c>
    </row>
    <row r="5" spans="1:10" x14ac:dyDescent="0.2">
      <c r="B5" s="59">
        <v>0</v>
      </c>
      <c r="C5" s="58">
        <v>40</v>
      </c>
      <c r="D5" s="58">
        <v>60</v>
      </c>
      <c r="F5" s="58" t="s">
        <v>110</v>
      </c>
      <c r="H5" t="s">
        <v>109</v>
      </c>
      <c r="I5">
        <v>500</v>
      </c>
      <c r="J5">
        <v>477.5</v>
      </c>
    </row>
    <row r="6" spans="1:10" x14ac:dyDescent="0.2">
      <c r="B6" s="59">
        <v>0</v>
      </c>
      <c r="C6" s="58">
        <v>50</v>
      </c>
      <c r="D6" s="58">
        <v>75</v>
      </c>
      <c r="F6" s="58" t="s">
        <v>110</v>
      </c>
      <c r="H6" t="s">
        <v>109</v>
      </c>
      <c r="I6">
        <v>500</v>
      </c>
      <c r="J6">
        <v>375</v>
      </c>
    </row>
    <row r="7" spans="1:10" x14ac:dyDescent="0.2">
      <c r="B7" s="59">
        <v>0</v>
      </c>
      <c r="C7" s="58">
        <v>60</v>
      </c>
      <c r="D7" s="58">
        <v>90</v>
      </c>
      <c r="F7" s="58" t="s">
        <v>110</v>
      </c>
      <c r="H7" t="s">
        <v>109</v>
      </c>
      <c r="I7">
        <v>500</v>
      </c>
      <c r="J7">
        <v>305</v>
      </c>
    </row>
    <row r="8" spans="1:10" x14ac:dyDescent="0.2">
      <c r="B8" s="59">
        <v>0</v>
      </c>
      <c r="C8" s="58">
        <v>70</v>
      </c>
      <c r="D8" s="58">
        <v>105</v>
      </c>
      <c r="F8" s="58" t="s">
        <v>110</v>
      </c>
      <c r="H8" t="s">
        <v>109</v>
      </c>
      <c r="I8">
        <v>500</v>
      </c>
      <c r="J8">
        <v>87.5</v>
      </c>
    </row>
    <row r="9" spans="1:10" x14ac:dyDescent="0.2">
      <c r="B9" s="59">
        <v>0</v>
      </c>
      <c r="C9" s="58">
        <v>80</v>
      </c>
      <c r="D9" s="58">
        <v>120</v>
      </c>
      <c r="F9" s="58" t="s">
        <v>110</v>
      </c>
      <c r="H9" t="s">
        <v>109</v>
      </c>
      <c r="I9">
        <v>500</v>
      </c>
      <c r="J9">
        <v>0</v>
      </c>
    </row>
    <row r="10" spans="1:10" x14ac:dyDescent="0.2">
      <c r="B10" s="59">
        <v>0</v>
      </c>
      <c r="C10" s="58">
        <v>90</v>
      </c>
      <c r="D10" s="58">
        <v>135</v>
      </c>
      <c r="F10" s="58" t="s">
        <v>110</v>
      </c>
      <c r="H10" t="s">
        <v>109</v>
      </c>
      <c r="I10">
        <v>500</v>
      </c>
      <c r="J10">
        <v>0</v>
      </c>
    </row>
    <row r="11" spans="1:10" x14ac:dyDescent="0.2">
      <c r="B11" s="59">
        <v>0</v>
      </c>
      <c r="C11" s="58">
        <v>100</v>
      </c>
      <c r="D11" s="58">
        <v>150</v>
      </c>
      <c r="F11" s="58" t="s">
        <v>110</v>
      </c>
      <c r="H11" t="s">
        <v>109</v>
      </c>
      <c r="I11">
        <v>500</v>
      </c>
      <c r="J11">
        <v>0</v>
      </c>
    </row>
    <row r="12" spans="1:10" x14ac:dyDescent="0.2">
      <c r="A12" s="35">
        <v>2540</v>
      </c>
      <c r="B12" s="58">
        <v>18</v>
      </c>
      <c r="C12" s="35">
        <v>48.9</v>
      </c>
      <c r="D12" s="13">
        <v>48.581534153710123</v>
      </c>
      <c r="E12" s="35">
        <v>0</v>
      </c>
      <c r="F12" s="58" t="s">
        <v>52</v>
      </c>
      <c r="G12" t="s">
        <v>105</v>
      </c>
      <c r="H12" t="s">
        <v>108</v>
      </c>
    </row>
    <row r="13" spans="1:10" x14ac:dyDescent="0.2">
      <c r="A13" s="35">
        <v>2540</v>
      </c>
      <c r="B13" s="58">
        <v>18</v>
      </c>
      <c r="C13" s="35">
        <v>48.9</v>
      </c>
      <c r="D13" s="13">
        <v>48.581534153710123</v>
      </c>
      <c r="E13" s="35">
        <v>0</v>
      </c>
      <c r="F13" s="58" t="s">
        <v>52</v>
      </c>
      <c r="G13" t="s">
        <v>105</v>
      </c>
      <c r="H13" t="s">
        <v>108</v>
      </c>
    </row>
    <row r="14" spans="1:10" x14ac:dyDescent="0.2">
      <c r="A14" s="54">
        <v>3760</v>
      </c>
      <c r="B14" s="58">
        <v>18</v>
      </c>
      <c r="C14" s="54">
        <v>48.9</v>
      </c>
      <c r="D14" s="55">
        <v>76.758823962861996</v>
      </c>
      <c r="E14" s="54">
        <v>9880</v>
      </c>
      <c r="F14" s="58" t="s">
        <v>53</v>
      </c>
      <c r="G14" t="s">
        <v>105</v>
      </c>
      <c r="H14" t="s">
        <v>108</v>
      </c>
    </row>
    <row r="15" spans="1:10" x14ac:dyDescent="0.2">
      <c r="A15" s="54">
        <v>2540</v>
      </c>
      <c r="B15" s="58">
        <v>18</v>
      </c>
      <c r="C15" s="54">
        <v>51.67</v>
      </c>
      <c r="D15" s="55">
        <v>58.787119593250324</v>
      </c>
      <c r="E15" s="57">
        <v>8450</v>
      </c>
      <c r="F15" s="58" t="s">
        <v>52</v>
      </c>
      <c r="G15" t="s">
        <v>106</v>
      </c>
      <c r="H15" t="s">
        <v>108</v>
      </c>
    </row>
    <row r="16" spans="1:10" x14ac:dyDescent="0.2">
      <c r="A16" s="54">
        <v>2540</v>
      </c>
      <c r="B16" s="58">
        <v>18</v>
      </c>
      <c r="C16" s="54">
        <v>51.67</v>
      </c>
      <c r="D16" s="55">
        <v>58.787119593250324</v>
      </c>
      <c r="E16" s="54">
        <v>8073</v>
      </c>
      <c r="F16" s="58" t="s">
        <v>52</v>
      </c>
      <c r="G16" t="s">
        <v>105</v>
      </c>
      <c r="H16" t="s">
        <v>108</v>
      </c>
    </row>
    <row r="17" spans="1:8" x14ac:dyDescent="0.2">
      <c r="A17" s="54">
        <v>1800</v>
      </c>
      <c r="B17" s="58">
        <v>18</v>
      </c>
      <c r="C17" s="54">
        <v>51.67</v>
      </c>
      <c r="D17" s="55">
        <v>58.787119593250324</v>
      </c>
      <c r="E17" s="54">
        <v>2800</v>
      </c>
      <c r="F17" s="58" t="s">
        <v>52</v>
      </c>
      <c r="G17" t="s">
        <v>105</v>
      </c>
      <c r="H17" t="s">
        <v>108</v>
      </c>
    </row>
    <row r="18" spans="1:8" x14ac:dyDescent="0.2">
      <c r="A18" s="54">
        <v>1800</v>
      </c>
      <c r="B18" s="58">
        <v>18</v>
      </c>
      <c r="C18" s="54">
        <v>51.67</v>
      </c>
      <c r="D18" s="55">
        <v>58.787119593250324</v>
      </c>
      <c r="E18" s="54">
        <v>630</v>
      </c>
      <c r="F18" s="58" t="s">
        <v>52</v>
      </c>
      <c r="G18" t="s">
        <v>105</v>
      </c>
      <c r="H18" t="s">
        <v>108</v>
      </c>
    </row>
    <row r="19" spans="1:8" x14ac:dyDescent="0.2">
      <c r="A19" s="54">
        <v>1800</v>
      </c>
      <c r="B19" s="58">
        <v>18</v>
      </c>
      <c r="C19" s="54">
        <v>51.67</v>
      </c>
      <c r="D19" s="55">
        <v>58.787119593250324</v>
      </c>
      <c r="E19" s="54">
        <v>5010</v>
      </c>
      <c r="F19" s="58" t="s">
        <v>52</v>
      </c>
      <c r="G19" t="s">
        <v>105</v>
      </c>
      <c r="H19" t="s">
        <v>108</v>
      </c>
    </row>
    <row r="20" spans="1:8" x14ac:dyDescent="0.2">
      <c r="A20" s="54">
        <v>1800</v>
      </c>
      <c r="B20" s="58">
        <v>18</v>
      </c>
      <c r="C20" s="54">
        <v>51.67</v>
      </c>
      <c r="D20" s="55">
        <v>58.787119593250324</v>
      </c>
      <c r="E20" s="54">
        <v>290</v>
      </c>
      <c r="F20" s="58" t="s">
        <v>52</v>
      </c>
      <c r="G20" t="s">
        <v>105</v>
      </c>
      <c r="H20" t="s">
        <v>108</v>
      </c>
    </row>
    <row r="21" spans="1:8" x14ac:dyDescent="0.2">
      <c r="A21" s="54">
        <v>3000</v>
      </c>
      <c r="B21" s="58">
        <v>18</v>
      </c>
      <c r="C21" s="54">
        <v>51.67</v>
      </c>
      <c r="D21" s="55">
        <v>92.883648957335524</v>
      </c>
      <c r="E21" s="54">
        <v>480</v>
      </c>
      <c r="F21" s="58" t="s">
        <v>53</v>
      </c>
      <c r="G21" t="s">
        <v>105</v>
      </c>
      <c r="H21" t="s">
        <v>108</v>
      </c>
    </row>
    <row r="22" spans="1:8" x14ac:dyDescent="0.2">
      <c r="A22" s="54">
        <v>3000</v>
      </c>
      <c r="B22" s="58">
        <v>18</v>
      </c>
      <c r="C22" s="54">
        <v>51.67</v>
      </c>
      <c r="D22" s="55">
        <v>92.883648957335524</v>
      </c>
      <c r="E22" s="54">
        <v>3510</v>
      </c>
      <c r="F22" s="58" t="s">
        <v>53</v>
      </c>
      <c r="G22" t="s">
        <v>105</v>
      </c>
      <c r="H22" t="s">
        <v>108</v>
      </c>
    </row>
    <row r="23" spans="1:8" x14ac:dyDescent="0.2">
      <c r="A23" s="54">
        <v>1800</v>
      </c>
      <c r="B23" s="58">
        <v>18</v>
      </c>
      <c r="C23" s="54">
        <v>54.4</v>
      </c>
      <c r="D23" s="55">
        <v>96.383464740991826</v>
      </c>
      <c r="E23" s="57">
        <v>8450</v>
      </c>
      <c r="F23" s="58" t="s">
        <v>52</v>
      </c>
      <c r="G23" t="s">
        <v>106</v>
      </c>
      <c r="H23" t="s">
        <v>108</v>
      </c>
    </row>
    <row r="24" spans="1:8" x14ac:dyDescent="0.2">
      <c r="A24" s="54">
        <v>1800</v>
      </c>
      <c r="B24" s="58">
        <v>18</v>
      </c>
      <c r="C24" s="54">
        <v>54.4</v>
      </c>
      <c r="D24" s="55">
        <v>96.383464740991826</v>
      </c>
      <c r="E24" s="57">
        <v>8450</v>
      </c>
      <c r="F24" s="58" t="s">
        <v>52</v>
      </c>
      <c r="G24" t="s">
        <v>106</v>
      </c>
      <c r="H24" t="s">
        <v>108</v>
      </c>
    </row>
    <row r="25" spans="1:8" x14ac:dyDescent="0.2">
      <c r="A25" s="54">
        <v>1800</v>
      </c>
      <c r="B25" s="58">
        <v>18</v>
      </c>
      <c r="C25" s="54">
        <v>54.4</v>
      </c>
      <c r="D25" s="55">
        <v>96.383464740991826</v>
      </c>
      <c r="E25" s="57">
        <v>8450</v>
      </c>
      <c r="F25" s="58" t="s">
        <v>52</v>
      </c>
      <c r="G25" t="s">
        <v>106</v>
      </c>
      <c r="H25" t="s">
        <v>108</v>
      </c>
    </row>
    <row r="26" spans="1:8" x14ac:dyDescent="0.2">
      <c r="A26" s="54">
        <v>1800</v>
      </c>
      <c r="B26" s="58">
        <v>18</v>
      </c>
      <c r="C26" s="54">
        <v>54.4</v>
      </c>
      <c r="D26" s="55">
        <v>96.383464740991826</v>
      </c>
      <c r="E26" s="54">
        <v>1140</v>
      </c>
      <c r="F26" s="58" t="s">
        <v>52</v>
      </c>
      <c r="G26" t="s">
        <v>105</v>
      </c>
      <c r="H26" t="s">
        <v>108</v>
      </c>
    </row>
    <row r="27" spans="1:8" x14ac:dyDescent="0.2">
      <c r="A27" s="54">
        <v>2840</v>
      </c>
      <c r="B27" s="58">
        <v>18</v>
      </c>
      <c r="C27" s="54">
        <v>54.4</v>
      </c>
      <c r="D27" s="55">
        <v>96.383464740991826</v>
      </c>
      <c r="E27" s="54">
        <v>4920</v>
      </c>
      <c r="F27" s="58" t="s">
        <v>53</v>
      </c>
      <c r="G27" t="s">
        <v>105</v>
      </c>
      <c r="H27" t="s">
        <v>108</v>
      </c>
    </row>
    <row r="28" spans="1:8" x14ac:dyDescent="0.2">
      <c r="A28" s="54">
        <v>2840</v>
      </c>
      <c r="B28" s="58">
        <v>18</v>
      </c>
      <c r="C28" s="54">
        <v>54.4</v>
      </c>
      <c r="D28" s="55">
        <v>96.383464740991826</v>
      </c>
      <c r="E28" s="54">
        <v>120</v>
      </c>
      <c r="F28" s="58" t="s">
        <v>53</v>
      </c>
      <c r="G28" t="s">
        <v>105</v>
      </c>
      <c r="H28" t="s">
        <v>108</v>
      </c>
    </row>
    <row r="29" spans="1:8" x14ac:dyDescent="0.2">
      <c r="A29" s="54">
        <v>2840</v>
      </c>
      <c r="B29" s="58">
        <v>18</v>
      </c>
      <c r="C29" s="54">
        <v>54.4</v>
      </c>
      <c r="D29" s="55">
        <v>96.383464740991826</v>
      </c>
      <c r="E29" s="54">
        <v>0</v>
      </c>
      <c r="F29" s="58" t="s">
        <v>53</v>
      </c>
      <c r="G29" t="s">
        <v>105</v>
      </c>
      <c r="H29" t="s">
        <v>108</v>
      </c>
    </row>
    <row r="30" spans="1:8" x14ac:dyDescent="0.2">
      <c r="A30" s="54">
        <v>2840</v>
      </c>
      <c r="B30" s="58">
        <v>18</v>
      </c>
      <c r="C30" s="54">
        <v>54.4</v>
      </c>
      <c r="D30" s="55">
        <v>96.383464740991826</v>
      </c>
      <c r="E30" s="54">
        <v>0</v>
      </c>
      <c r="F30" s="58" t="s">
        <v>53</v>
      </c>
      <c r="G30" t="s">
        <v>105</v>
      </c>
      <c r="H30" t="s">
        <v>108</v>
      </c>
    </row>
    <row r="31" spans="1:8" x14ac:dyDescent="0.2">
      <c r="A31" s="54">
        <v>1420</v>
      </c>
      <c r="B31" s="58">
        <v>18</v>
      </c>
      <c r="C31" s="54">
        <v>57.2</v>
      </c>
      <c r="D31" s="55">
        <v>110.82602608503429</v>
      </c>
      <c r="E31" s="54">
        <v>0</v>
      </c>
      <c r="F31" s="58" t="s">
        <v>52</v>
      </c>
      <c r="G31" t="s">
        <v>105</v>
      </c>
      <c r="H31" t="s">
        <v>108</v>
      </c>
    </row>
    <row r="32" spans="1:8" x14ac:dyDescent="0.2">
      <c r="A32" s="54">
        <v>1420</v>
      </c>
      <c r="B32" s="58">
        <v>18</v>
      </c>
      <c r="C32" s="54">
        <v>57.2</v>
      </c>
      <c r="D32" s="55">
        <v>110.82602608503429</v>
      </c>
      <c r="E32" s="54">
        <v>0</v>
      </c>
      <c r="F32" s="58" t="s">
        <v>52</v>
      </c>
      <c r="G32" t="s">
        <v>105</v>
      </c>
      <c r="H32" t="s">
        <v>108</v>
      </c>
    </row>
    <row r="33" spans="1:8" x14ac:dyDescent="0.2">
      <c r="A33" s="54">
        <v>1420</v>
      </c>
      <c r="B33" s="58">
        <v>18</v>
      </c>
      <c r="C33" s="54">
        <v>57.2</v>
      </c>
      <c r="D33" s="55">
        <v>110.82602608503429</v>
      </c>
      <c r="E33" s="54">
        <v>0</v>
      </c>
      <c r="F33" s="58" t="s">
        <v>52</v>
      </c>
      <c r="G33" t="s">
        <v>105</v>
      </c>
      <c r="H33" t="s">
        <v>108</v>
      </c>
    </row>
    <row r="34" spans="1:8" x14ac:dyDescent="0.2">
      <c r="A34" s="54">
        <v>1420</v>
      </c>
      <c r="B34" s="58">
        <v>18</v>
      </c>
      <c r="C34" s="54">
        <v>57.2</v>
      </c>
      <c r="D34" s="55">
        <v>110.82602608503429</v>
      </c>
      <c r="E34" s="54">
        <v>0</v>
      </c>
      <c r="F34" s="58" t="s">
        <v>52</v>
      </c>
      <c r="G34" t="s">
        <v>105</v>
      </c>
      <c r="H34" t="s">
        <v>108</v>
      </c>
    </row>
    <row r="35" spans="1:8" x14ac:dyDescent="0.2">
      <c r="A35" s="54">
        <v>2180</v>
      </c>
      <c r="B35" s="58">
        <v>18</v>
      </c>
      <c r="C35" s="54">
        <v>57.2</v>
      </c>
      <c r="D35" s="55">
        <v>79.161447203595912</v>
      </c>
      <c r="E35" s="54">
        <v>4</v>
      </c>
      <c r="F35" s="58" t="s">
        <v>53</v>
      </c>
      <c r="G35" t="s">
        <v>105</v>
      </c>
      <c r="H35" t="s">
        <v>108</v>
      </c>
    </row>
    <row r="36" spans="1:8" x14ac:dyDescent="0.2">
      <c r="A36" s="54">
        <v>2180</v>
      </c>
      <c r="B36" s="58">
        <v>18</v>
      </c>
      <c r="C36" s="54">
        <v>57.2</v>
      </c>
      <c r="D36" s="55">
        <v>79.161447203595912</v>
      </c>
      <c r="E36" s="54">
        <v>0</v>
      </c>
      <c r="F36" s="58" t="s">
        <v>53</v>
      </c>
      <c r="G36" t="s">
        <v>105</v>
      </c>
      <c r="H36" t="s">
        <v>108</v>
      </c>
    </row>
    <row r="37" spans="1:8" x14ac:dyDescent="0.2">
      <c r="A37" s="54">
        <v>2180</v>
      </c>
      <c r="B37" s="58">
        <v>18</v>
      </c>
      <c r="C37" s="54">
        <v>57.2</v>
      </c>
      <c r="D37" s="55">
        <v>79.161447203595912</v>
      </c>
      <c r="E37" s="54">
        <v>15</v>
      </c>
      <c r="F37" s="58" t="s">
        <v>53</v>
      </c>
      <c r="G37" t="s">
        <v>105</v>
      </c>
      <c r="H37" t="s">
        <v>108</v>
      </c>
    </row>
    <row r="38" spans="1:8" x14ac:dyDescent="0.2">
      <c r="A38" s="54">
        <v>2180</v>
      </c>
      <c r="B38" s="58">
        <v>18</v>
      </c>
      <c r="C38" s="54">
        <v>57.2</v>
      </c>
      <c r="D38" s="55">
        <v>79.161447203595912</v>
      </c>
      <c r="E38" s="54">
        <v>0</v>
      </c>
      <c r="F38" s="58" t="s">
        <v>53</v>
      </c>
      <c r="G38" t="s">
        <v>105</v>
      </c>
      <c r="H38" t="s">
        <v>108</v>
      </c>
    </row>
    <row r="39" spans="1:8" x14ac:dyDescent="0.2">
      <c r="A39" s="54">
        <v>980</v>
      </c>
      <c r="B39" s="58">
        <v>18</v>
      </c>
      <c r="C39" s="54">
        <v>60</v>
      </c>
      <c r="D39" s="55">
        <v>125.26858742907672</v>
      </c>
      <c r="E39" s="54">
        <v>0</v>
      </c>
      <c r="F39" s="58" t="s">
        <v>53</v>
      </c>
      <c r="G39" t="s">
        <v>105</v>
      </c>
      <c r="H39" t="s">
        <v>108</v>
      </c>
    </row>
    <row r="40" spans="1:8" x14ac:dyDescent="0.2">
      <c r="A40" s="54">
        <v>980</v>
      </c>
      <c r="B40" s="58">
        <v>18</v>
      </c>
      <c r="C40" s="54">
        <v>60</v>
      </c>
      <c r="D40" s="55">
        <v>125.26858742907672</v>
      </c>
      <c r="E40" s="54">
        <v>0</v>
      </c>
      <c r="F40" s="58" t="s">
        <v>53</v>
      </c>
      <c r="G40" t="s">
        <v>105</v>
      </c>
      <c r="H40" t="s">
        <v>108</v>
      </c>
    </row>
    <row r="41" spans="1:8" x14ac:dyDescent="0.2">
      <c r="A41" s="54">
        <v>1840</v>
      </c>
      <c r="B41" s="58">
        <v>18</v>
      </c>
      <c r="C41" s="54">
        <v>60</v>
      </c>
      <c r="D41" s="55">
        <v>125.26858742907672</v>
      </c>
      <c r="E41" s="54">
        <v>0</v>
      </c>
      <c r="F41" s="58" t="s">
        <v>53</v>
      </c>
      <c r="G41" t="s">
        <v>105</v>
      </c>
      <c r="H41" t="s">
        <v>108</v>
      </c>
    </row>
    <row r="42" spans="1:8" x14ac:dyDescent="0.2">
      <c r="A42" s="54">
        <v>1840</v>
      </c>
      <c r="B42" s="58">
        <v>18</v>
      </c>
      <c r="C42" s="54">
        <v>60</v>
      </c>
      <c r="D42" s="55">
        <v>125.26858742907672</v>
      </c>
      <c r="E42" s="54">
        <v>0</v>
      </c>
      <c r="F42" s="58" t="s">
        <v>53</v>
      </c>
      <c r="G42" t="s">
        <v>105</v>
      </c>
      <c r="H42" t="s">
        <v>108</v>
      </c>
    </row>
    <row r="43" spans="1:8" x14ac:dyDescent="0.2">
      <c r="A43" s="54">
        <v>1840</v>
      </c>
      <c r="B43" s="58">
        <v>18</v>
      </c>
      <c r="C43" s="54">
        <v>60</v>
      </c>
      <c r="D43" s="55">
        <v>125.26858742907672</v>
      </c>
      <c r="E43" s="54">
        <v>0</v>
      </c>
      <c r="F43" s="58" t="s">
        <v>53</v>
      </c>
      <c r="G43" t="s">
        <v>105</v>
      </c>
      <c r="H43" t="s">
        <v>108</v>
      </c>
    </row>
    <row r="44" spans="1:8" x14ac:dyDescent="0.2">
      <c r="A44" s="54">
        <v>1840</v>
      </c>
      <c r="B44" s="58">
        <v>18</v>
      </c>
      <c r="C44" s="54">
        <v>60</v>
      </c>
      <c r="D44" s="55">
        <v>125.26858742907672</v>
      </c>
      <c r="E44" s="54">
        <v>0</v>
      </c>
      <c r="F44" s="58" t="s">
        <v>53</v>
      </c>
      <c r="G44" t="s">
        <v>105</v>
      </c>
      <c r="H44" t="s">
        <v>108</v>
      </c>
    </row>
    <row r="45" spans="1:8" x14ac:dyDescent="0.2">
      <c r="A45" s="54">
        <v>980</v>
      </c>
      <c r="B45" s="58">
        <v>18</v>
      </c>
      <c r="C45" s="54">
        <v>62.8</v>
      </c>
      <c r="D45" s="55">
        <v>139.71114877311913</v>
      </c>
      <c r="E45" s="54">
        <v>0</v>
      </c>
      <c r="F45" s="58" t="s">
        <v>53</v>
      </c>
      <c r="G45" t="s">
        <v>105</v>
      </c>
      <c r="H45" t="s">
        <v>108</v>
      </c>
    </row>
    <row r="46" spans="1:8" x14ac:dyDescent="0.2">
      <c r="A46" s="54">
        <v>980</v>
      </c>
      <c r="B46" s="58">
        <v>18</v>
      </c>
      <c r="C46" s="54">
        <v>62.8</v>
      </c>
      <c r="D46" s="55">
        <v>139.71114877311913</v>
      </c>
      <c r="E46" s="54">
        <v>0</v>
      </c>
      <c r="F46" s="58" t="s">
        <v>53</v>
      </c>
      <c r="G46" t="s">
        <v>105</v>
      </c>
      <c r="H46" t="s">
        <v>108</v>
      </c>
    </row>
    <row r="47" spans="1:8" x14ac:dyDescent="0.2">
      <c r="A47" s="54">
        <v>640</v>
      </c>
      <c r="B47" s="58">
        <v>18</v>
      </c>
      <c r="C47" s="54">
        <v>65.599999999999994</v>
      </c>
      <c r="D47" s="55">
        <v>154.15371011716158</v>
      </c>
      <c r="E47" s="54">
        <v>0</v>
      </c>
      <c r="F47" s="58" t="s">
        <v>53</v>
      </c>
      <c r="G47" t="s">
        <v>105</v>
      </c>
      <c r="H47" t="s">
        <v>108</v>
      </c>
    </row>
    <row r="48" spans="1:8" x14ac:dyDescent="0.2">
      <c r="A48" s="54">
        <v>640</v>
      </c>
      <c r="B48" s="58">
        <v>18</v>
      </c>
      <c r="C48" s="54">
        <v>65.599999999999994</v>
      </c>
      <c r="D48" s="55">
        <v>154.15371011716158</v>
      </c>
      <c r="E48" s="54">
        <v>0</v>
      </c>
      <c r="F48" s="58" t="s">
        <v>53</v>
      </c>
      <c r="G48" t="s">
        <v>105</v>
      </c>
      <c r="H48" t="s">
        <v>108</v>
      </c>
    </row>
    <row r="49" spans="1:8" x14ac:dyDescent="0.2">
      <c r="A49" s="54">
        <v>640</v>
      </c>
      <c r="B49" s="58">
        <v>18</v>
      </c>
      <c r="C49" s="54">
        <v>71.099999999999994</v>
      </c>
      <c r="D49" s="55">
        <v>182.52302704295923</v>
      </c>
      <c r="E49" s="54">
        <v>0</v>
      </c>
      <c r="F49" s="58" t="s">
        <v>53</v>
      </c>
      <c r="G49" t="s">
        <v>105</v>
      </c>
      <c r="H49" t="s">
        <v>108</v>
      </c>
    </row>
    <row r="50" spans="1:8" x14ac:dyDescent="0.2">
      <c r="A50" s="54">
        <v>640</v>
      </c>
      <c r="B50" s="58">
        <v>18</v>
      </c>
      <c r="C50" s="54">
        <v>71.099999999999994</v>
      </c>
      <c r="D50" s="55">
        <v>182.52302704295923</v>
      </c>
      <c r="E50" s="54">
        <v>0</v>
      </c>
      <c r="F50" s="58" t="s">
        <v>53</v>
      </c>
      <c r="G50" t="s">
        <v>105</v>
      </c>
      <c r="H50" t="s">
        <v>108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Trich inactivation</vt:lpstr>
      <vt:lpstr>Hamburger koken (Rob)</vt:lpstr>
      <vt:lpstr>time-temp-dose</vt:lpstr>
      <vt:lpstr>data analysis</vt:lpstr>
      <vt:lpstr>data</vt:lpstr>
      <vt:lpstr>exp lay out</vt:lpstr>
      <vt:lpstr>Sheet1</vt:lpstr>
      <vt:lpstr>'Hamburger koken (Rob)'!_20090826h</vt:lpstr>
    </vt:vector>
  </TitlesOfParts>
  <Company>RIVM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Frits Franssen</dc:creator>
  <cp:lastModifiedBy>Arno Swart</cp:lastModifiedBy>
  <cp:lastPrinted>2014-12-19T14:10:40Z</cp:lastPrinted>
  <dcterms:created xsi:type="dcterms:W3CDTF">2014-03-19T07:58:13Z</dcterms:created>
  <dcterms:modified xsi:type="dcterms:W3CDTF">2015-06-23T10:00:03Z</dcterms:modified>
</cp:coreProperties>
</file>