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0140902\Desktop\bilts_paper_code\"/>
    </mc:Choice>
  </mc:AlternateContent>
  <xr:revisionPtr revIDLastSave="0" documentId="13_ncr:1_{D7AA5F21-77AA-4B11-9DA2-EE59504A1CCD}" xr6:coauthVersionLast="47" xr6:coauthVersionMax="47" xr10:uidLastSave="{00000000-0000-0000-0000-000000000000}"/>
  <bookViews>
    <workbookView xWindow="-108" yWindow="-108" windowWidth="23256" windowHeight="12576" xr2:uid="{3E353D89-91BC-44C0-AE2B-E2FE5B994E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9" i="1" l="1"/>
  <c r="W60" i="1"/>
  <c r="W61" i="1"/>
  <c r="W62" i="1"/>
  <c r="W63" i="1"/>
  <c r="W58" i="1"/>
  <c r="W53" i="1"/>
  <c r="W52" i="1"/>
  <c r="W41" i="1"/>
  <c r="W42" i="1"/>
  <c r="W43" i="1"/>
  <c r="W44" i="1"/>
  <c r="W45" i="1"/>
  <c r="W46" i="1"/>
  <c r="W47" i="1"/>
  <c r="W48" i="1"/>
  <c r="W40" i="1"/>
  <c r="P48" i="1"/>
  <c r="V61" i="1"/>
  <c r="V62" i="1"/>
  <c r="V63" i="1"/>
  <c r="V59" i="1"/>
  <c r="V60" i="1"/>
  <c r="V58" i="1"/>
  <c r="V53" i="1"/>
  <c r="V52" i="1"/>
  <c r="V41" i="1"/>
  <c r="V42" i="1"/>
  <c r="V43" i="1"/>
  <c r="V44" i="1"/>
  <c r="V45" i="1"/>
  <c r="V46" i="1"/>
  <c r="V47" i="1"/>
  <c r="V48" i="1"/>
  <c r="V40" i="1"/>
  <c r="U59" i="1"/>
  <c r="U60" i="1"/>
  <c r="U61" i="1"/>
  <c r="U62" i="1"/>
  <c r="U63" i="1"/>
  <c r="U58" i="1"/>
  <c r="U53" i="1"/>
  <c r="U54" i="1"/>
  <c r="U52" i="1"/>
  <c r="U41" i="1"/>
  <c r="U42" i="1"/>
  <c r="U43" i="1"/>
  <c r="U44" i="1"/>
  <c r="U45" i="1"/>
  <c r="U46" i="1"/>
  <c r="U47" i="1"/>
  <c r="U48" i="1"/>
  <c r="P40" i="1"/>
  <c r="U40" i="1"/>
  <c r="P62" i="1"/>
  <c r="P59" i="1"/>
  <c r="P60" i="1"/>
  <c r="P61" i="1"/>
  <c r="P63" i="1"/>
  <c r="P58" i="1"/>
  <c r="P53" i="1"/>
  <c r="P54" i="1"/>
  <c r="P52" i="1"/>
  <c r="P41" i="1"/>
  <c r="P42" i="1"/>
  <c r="P43" i="1"/>
  <c r="P44" i="1"/>
  <c r="P45" i="1"/>
  <c r="P46" i="1"/>
  <c r="P47" i="1"/>
  <c r="W54" i="1"/>
  <c r="V54" i="1"/>
</calcChain>
</file>

<file path=xl/sharedStrings.xml><?xml version="1.0" encoding="utf-8"?>
<sst xmlns="http://schemas.openxmlformats.org/spreadsheetml/2006/main" count="308" uniqueCount="28">
  <si>
    <t>DHB</t>
  </si>
  <si>
    <t>eFS</t>
  </si>
  <si>
    <t>ISA</t>
  </si>
  <si>
    <t>ISA-ocp</t>
  </si>
  <si>
    <t>BILTS</t>
  </si>
  <si>
    <t>BILTS+</t>
  </si>
  <si>
    <t>RRV</t>
  </si>
  <si>
    <t>DSRF</t>
  </si>
  <si>
    <t>SYN</t>
  </si>
  <si>
    <t>TRAIN</t>
  </si>
  <si>
    <t>TEST</t>
  </si>
  <si>
    <t>DLA</t>
  </si>
  <si>
    <t>MEAN</t>
  </si>
  <si>
    <t>STD DEV S</t>
  </si>
  <si>
    <t>L</t>
  </si>
  <si>
    <t>lambda</t>
  </si>
  <si>
    <t>adapted 1</t>
  </si>
  <si>
    <t>adapted 2</t>
  </si>
  <si>
    <t>xi</t>
  </si>
  <si>
    <t>na</t>
  </si>
  <si>
    <t>DIFF</t>
  </si>
  <si>
    <t>arclength</t>
  </si>
  <si>
    <t>angle</t>
  </si>
  <si>
    <t>screw path</t>
  </si>
  <si>
    <t>82.5???</t>
  </si>
  <si>
    <t>85.3???</t>
  </si>
  <si>
    <t>DLA adapted 1</t>
  </si>
  <si>
    <t>DLA adapted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</si>
</sst>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EE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0" xfId="0" applyFill="1" applyBorder="1"/>
    <xf numFmtId="0" fontId="0" fillId="0" borderId="11" xfId="0" applyBorder="1"/>
    <xf numFmtId="0" fontId="0" fillId="0" borderId="11" xfId="0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10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2" borderId="3" xfId="0" applyFont="1" applyFill="1" applyBorder="1"/>
    <xf numFmtId="0" fontId="2" fillId="2" borderId="2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4" xfId="0" applyFont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0" borderId="7" xfId="0" applyFont="1" applyBorder="1"/>
    <xf numFmtId="0" fontId="2" fillId="0" borderId="9" xfId="0" applyFont="1" applyBorder="1"/>
    <xf numFmtId="0" fontId="2" fillId="0" borderId="8" xfId="0" applyFont="1" applyBorder="1"/>
    <xf numFmtId="0" fontId="2" fillId="3" borderId="11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5" xfId="0" applyFont="1" applyBorder="1"/>
    <xf numFmtId="0" fontId="2" fillId="0" borderId="2" xfId="0" applyFont="1" applyFill="1" applyBorder="1"/>
    <xf numFmtId="0" fontId="0" fillId="0" borderId="2" xfId="0" applyFill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0" fillId="0" borderId="4" xfId="0" applyBorder="1" applyAlignment="1">
      <alignment horizontal="right"/>
    </xf>
    <xf numFmtId="0" fontId="1" fillId="0" borderId="5" xfId="0" applyFont="1" applyBorder="1" applyAlignment="1">
      <alignment horizontal="right"/>
    </xf>
    <xf numFmtId="0" fontId="0" fillId="0" borderId="5" xfId="0" applyFont="1" applyBorder="1" applyAlignment="1">
      <alignment horizontal="right"/>
    </xf>
    <xf numFmtId="0" fontId="1" fillId="0" borderId="11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0" fillId="0" borderId="5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6" xfId="0" applyFill="1" applyBorder="1"/>
    <xf numFmtId="0" fontId="0" fillId="0" borderId="2" xfId="0" applyFill="1" applyBorder="1" applyAlignment="1">
      <alignment horizontal="center"/>
    </xf>
    <xf numFmtId="0" fontId="2" fillId="0" borderId="3" xfId="0" applyFont="1" applyFill="1" applyBorder="1"/>
    <xf numFmtId="0" fontId="0" fillId="0" borderId="3" xfId="0" applyFill="1" applyBorder="1" applyAlignment="1">
      <alignment horizontal="center"/>
    </xf>
    <xf numFmtId="0" fontId="0" fillId="2" borderId="2" xfId="0" applyFill="1" applyBorder="1" applyAlignment="1">
      <alignment horizontal="right"/>
    </xf>
    <xf numFmtId="0" fontId="0" fillId="0" borderId="4" xfId="0" applyFont="1" applyBorder="1"/>
    <xf numFmtId="0" fontId="0" fillId="0" borderId="1" xfId="0" applyFont="1" applyBorder="1"/>
    <xf numFmtId="0" fontId="0" fillId="0" borderId="2" xfId="0" applyFont="1" applyBorder="1"/>
    <xf numFmtId="0" fontId="0" fillId="2" borderId="2" xfId="0" applyFont="1" applyFill="1" applyBorder="1"/>
    <xf numFmtId="0" fontId="0" fillId="2" borderId="5" xfId="0" applyFont="1" applyFill="1" applyBorder="1"/>
    <xf numFmtId="0" fontId="2" fillId="0" borderId="13" xfId="0" applyFont="1" applyBorder="1"/>
    <xf numFmtId="0" fontId="0" fillId="0" borderId="13" xfId="0" applyBorder="1"/>
    <xf numFmtId="0" fontId="0" fillId="0" borderId="14" xfId="0" applyBorder="1"/>
    <xf numFmtId="0" fontId="0" fillId="2" borderId="14" xfId="0" applyFill="1" applyBorder="1"/>
    <xf numFmtId="0" fontId="0" fillId="0" borderId="14" xfId="0" applyFill="1" applyBorder="1"/>
    <xf numFmtId="0" fontId="0" fillId="0" borderId="15" xfId="0" applyFill="1" applyBorder="1"/>
    <xf numFmtId="0" fontId="0" fillId="3" borderId="13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2" fillId="0" borderId="12" xfId="0" applyFont="1" applyBorder="1"/>
    <xf numFmtId="0" fontId="0" fillId="2" borderId="15" xfId="0" applyFill="1" applyBorder="1"/>
    <xf numFmtId="0" fontId="0" fillId="0" borderId="11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13" xfId="0" applyFont="1" applyBorder="1"/>
    <xf numFmtId="0" fontId="0" fillId="0" borderId="14" xfId="0" applyFont="1" applyBorder="1"/>
    <xf numFmtId="0" fontId="0" fillId="2" borderId="3" xfId="0" applyFont="1" applyFill="1" applyBorder="1"/>
    <xf numFmtId="0" fontId="0" fillId="2" borderId="6" xfId="0" applyFont="1" applyFill="1" applyBorder="1"/>
    <xf numFmtId="0" fontId="0" fillId="2" borderId="15" xfId="0" applyFont="1" applyFill="1" applyBorder="1"/>
    <xf numFmtId="0" fontId="0" fillId="2" borderId="3" xfId="0" applyFill="1" applyBorder="1" applyAlignment="1">
      <alignment horizontal="right"/>
    </xf>
    <xf numFmtId="164" fontId="0" fillId="4" borderId="13" xfId="0" applyNumberFormat="1" applyFill="1" applyBorder="1" applyAlignment="1">
      <alignment horizontal="center"/>
    </xf>
    <xf numFmtId="164" fontId="0" fillId="4" borderId="15" xfId="0" applyNumberForma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0" fillId="0" borderId="0" xfId="0" applyFont="1" applyBorder="1"/>
    <xf numFmtId="0" fontId="0" fillId="0" borderId="0" xfId="0" applyFont="1" applyBorder="1" applyAlignment="1">
      <alignment horizontal="right"/>
    </xf>
    <xf numFmtId="164" fontId="0" fillId="3" borderId="1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0" fillId="0" borderId="13" xfId="0" applyFill="1" applyBorder="1"/>
    <xf numFmtId="0" fontId="0" fillId="0" borderId="0" xfId="0" applyFill="1"/>
    <xf numFmtId="0" fontId="2" fillId="0" borderId="10" xfId="0" applyFont="1" applyFill="1" applyBorder="1" applyAlignment="1">
      <alignment horizontal="center"/>
    </xf>
    <xf numFmtId="0" fontId="0" fillId="0" borderId="2" xfId="0" applyFont="1" applyFill="1" applyBorder="1"/>
    <xf numFmtId="164" fontId="0" fillId="3" borderId="11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E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A00A-18CB-4355-99A9-7EB39C66F9DF}">
  <dimension ref="A1:AC66"/>
  <sheetViews>
    <sheetView tabSelected="1" topLeftCell="A37" zoomScale="90" zoomScaleNormal="90" workbookViewId="0">
      <selection activeCell="X47" sqref="X47"/>
    </sheetView>
  </sheetViews>
  <sheetFormatPr defaultRowHeight="14.4" x14ac:dyDescent="0.3"/>
  <cols>
    <col min="3" max="3" width="10.44140625" bestFit="1" customWidth="1"/>
    <col min="10" max="10" width="8.6640625" customWidth="1"/>
    <col min="11" max="11" width="9.21875" bestFit="1" customWidth="1"/>
    <col min="12" max="20" width="9.21875" customWidth="1"/>
    <col min="21" max="21" width="8.44140625" customWidth="1"/>
    <col min="22" max="22" width="9.88671875" bestFit="1" customWidth="1"/>
    <col min="23" max="25" width="9.21875" customWidth="1"/>
    <col min="26" max="26" width="13.77734375" bestFit="1" customWidth="1"/>
    <col min="27" max="27" width="9.88671875" bestFit="1" customWidth="1"/>
    <col min="28" max="28" width="8.88671875" style="9"/>
    <col min="29" max="29" width="10" style="9" bestFit="1" customWidth="1"/>
  </cols>
  <sheetData>
    <row r="1" spans="2:29" ht="15" thickBot="1" x14ac:dyDescent="0.35"/>
    <row r="2" spans="2:29" x14ac:dyDescent="0.3">
      <c r="B2" s="5"/>
      <c r="C2" s="5"/>
      <c r="D2" s="51"/>
      <c r="E2" s="52" t="s">
        <v>8</v>
      </c>
      <c r="F2" s="52"/>
      <c r="G2" s="53"/>
      <c r="H2" s="51"/>
      <c r="I2" s="52" t="s">
        <v>11</v>
      </c>
      <c r="J2" s="52"/>
      <c r="K2" s="54"/>
      <c r="L2" s="54"/>
      <c r="M2" s="54"/>
      <c r="N2" s="54"/>
      <c r="O2" s="51"/>
      <c r="P2" s="52" t="s">
        <v>11</v>
      </c>
      <c r="Q2" s="52"/>
      <c r="R2" s="52"/>
      <c r="S2" s="52"/>
      <c r="T2" s="55" t="s">
        <v>16</v>
      </c>
      <c r="U2" s="12"/>
      <c r="V2" s="56"/>
      <c r="W2" s="51"/>
      <c r="X2" s="52" t="s">
        <v>11</v>
      </c>
      <c r="Y2" s="55" t="s">
        <v>17</v>
      </c>
      <c r="Z2" s="12"/>
      <c r="AA2" s="56"/>
      <c r="AB2" s="30" t="s">
        <v>12</v>
      </c>
      <c r="AC2" s="31" t="s">
        <v>13</v>
      </c>
    </row>
    <row r="3" spans="2:29" ht="15" thickBot="1" x14ac:dyDescent="0.35">
      <c r="B3" s="5"/>
      <c r="C3" s="5"/>
      <c r="D3" s="43" t="s">
        <v>14</v>
      </c>
      <c r="E3" s="44" t="s">
        <v>15</v>
      </c>
      <c r="F3" s="44" t="s">
        <v>9</v>
      </c>
      <c r="G3" s="45" t="s">
        <v>10</v>
      </c>
      <c r="H3" s="43" t="s">
        <v>14</v>
      </c>
      <c r="I3" s="44" t="s">
        <v>15</v>
      </c>
      <c r="J3" s="44" t="s">
        <v>9</v>
      </c>
      <c r="K3" s="50" t="s">
        <v>10</v>
      </c>
      <c r="L3" s="50"/>
      <c r="M3" s="50"/>
      <c r="N3" s="50"/>
      <c r="O3" s="43" t="s">
        <v>14</v>
      </c>
      <c r="P3" s="44" t="s">
        <v>15</v>
      </c>
      <c r="Q3" s="44"/>
      <c r="R3" s="44"/>
      <c r="S3" s="44"/>
      <c r="T3" s="44" t="s">
        <v>9</v>
      </c>
      <c r="U3" s="50" t="s">
        <v>10</v>
      </c>
      <c r="V3" s="57" t="s">
        <v>20</v>
      </c>
      <c r="W3" s="43" t="s">
        <v>14</v>
      </c>
      <c r="X3" s="44" t="s">
        <v>15</v>
      </c>
      <c r="Y3" s="44" t="s">
        <v>9</v>
      </c>
      <c r="Z3" s="50" t="s">
        <v>10</v>
      </c>
      <c r="AA3" s="57" t="s">
        <v>20</v>
      </c>
      <c r="AB3" s="33"/>
      <c r="AC3" s="34"/>
    </row>
    <row r="4" spans="2:29" x14ac:dyDescent="0.3">
      <c r="B4" s="35"/>
      <c r="C4" s="76" t="s">
        <v>21</v>
      </c>
      <c r="D4" s="1">
        <v>0.1</v>
      </c>
      <c r="E4" s="2">
        <v>100</v>
      </c>
      <c r="F4" s="2">
        <v>73.599999999999994</v>
      </c>
      <c r="G4" s="13">
        <v>71.3</v>
      </c>
      <c r="H4" s="1">
        <v>0.1</v>
      </c>
      <c r="I4" s="2">
        <v>10</v>
      </c>
      <c r="J4" s="2">
        <v>89</v>
      </c>
      <c r="K4" s="12">
        <v>85.4</v>
      </c>
      <c r="L4" s="12"/>
      <c r="M4" s="12"/>
      <c r="N4" s="12"/>
      <c r="O4" s="1">
        <v>0.1</v>
      </c>
      <c r="P4" s="2">
        <v>10</v>
      </c>
      <c r="Q4" s="2"/>
      <c r="R4" s="2"/>
      <c r="S4" s="2"/>
      <c r="T4" s="2">
        <v>63</v>
      </c>
      <c r="U4" s="12">
        <v>62.7</v>
      </c>
      <c r="V4" s="42"/>
      <c r="W4" s="1">
        <v>0.1</v>
      </c>
      <c r="X4" s="2">
        <v>10</v>
      </c>
      <c r="Y4" s="2">
        <v>80</v>
      </c>
      <c r="Z4" s="12">
        <v>75.3</v>
      </c>
      <c r="AA4" s="68"/>
      <c r="AB4" s="18"/>
      <c r="AC4" s="19"/>
    </row>
    <row r="5" spans="2:29" x14ac:dyDescent="0.3">
      <c r="B5" s="36" t="s">
        <v>0</v>
      </c>
      <c r="C5" s="90" t="s">
        <v>22</v>
      </c>
      <c r="D5" s="7">
        <v>0.3</v>
      </c>
      <c r="E5" s="5">
        <v>10</v>
      </c>
      <c r="F5" s="5">
        <v>55</v>
      </c>
      <c r="G5" s="15">
        <v>52.2</v>
      </c>
      <c r="H5" s="7">
        <v>0.9</v>
      </c>
      <c r="I5" s="6">
        <v>0.1</v>
      </c>
      <c r="J5" s="6">
        <v>92</v>
      </c>
      <c r="K5" s="14">
        <v>91.8</v>
      </c>
      <c r="L5" s="14"/>
      <c r="M5" s="14"/>
      <c r="N5" s="14"/>
      <c r="O5" s="7">
        <v>0.9</v>
      </c>
      <c r="P5" s="6">
        <v>0.1</v>
      </c>
      <c r="Q5" s="6"/>
      <c r="R5" s="6"/>
      <c r="S5" s="6"/>
      <c r="T5" s="6">
        <v>70</v>
      </c>
      <c r="U5" s="14">
        <v>71.400000000000006</v>
      </c>
      <c r="V5" s="6"/>
      <c r="W5" s="7">
        <v>0.9</v>
      </c>
      <c r="X5" s="6">
        <v>0.1</v>
      </c>
      <c r="Y5" s="6">
        <v>92</v>
      </c>
      <c r="Z5" s="14">
        <v>91.3</v>
      </c>
      <c r="AA5" s="69"/>
      <c r="AB5" s="22"/>
      <c r="AC5" s="23"/>
    </row>
    <row r="6" spans="2:29" ht="15" thickBot="1" x14ac:dyDescent="0.35">
      <c r="B6" s="37"/>
      <c r="C6" s="75" t="s">
        <v>23</v>
      </c>
      <c r="D6" s="3">
        <v>0.3</v>
      </c>
      <c r="E6" s="4">
        <v>100</v>
      </c>
      <c r="F6" s="4">
        <v>73.599999999999994</v>
      </c>
      <c r="G6" s="17">
        <v>70.400000000000006</v>
      </c>
      <c r="H6" s="3">
        <v>0.5</v>
      </c>
      <c r="I6" s="4">
        <v>1</v>
      </c>
      <c r="J6" s="4">
        <v>96</v>
      </c>
      <c r="K6" s="16">
        <v>94.3</v>
      </c>
      <c r="L6" s="16"/>
      <c r="M6" s="16"/>
      <c r="N6" s="16"/>
      <c r="O6" s="3">
        <v>0.5</v>
      </c>
      <c r="P6" s="4">
        <v>1</v>
      </c>
      <c r="Q6" s="4"/>
      <c r="R6" s="4"/>
      <c r="S6" s="4"/>
      <c r="T6" s="4">
        <v>75</v>
      </c>
      <c r="U6" s="16">
        <v>74.7</v>
      </c>
      <c r="V6" s="67"/>
      <c r="W6" s="3">
        <v>0.5</v>
      </c>
      <c r="X6" s="4">
        <v>0.01</v>
      </c>
      <c r="Y6" s="4">
        <v>95</v>
      </c>
      <c r="Z6" s="16">
        <v>91.3</v>
      </c>
      <c r="AA6" s="70"/>
      <c r="AB6" s="20"/>
      <c r="AC6" s="21"/>
    </row>
    <row r="7" spans="2:29" x14ac:dyDescent="0.3">
      <c r="B7" s="35"/>
      <c r="C7" s="76" t="s">
        <v>21</v>
      </c>
      <c r="D7" s="1">
        <v>0.3</v>
      </c>
      <c r="E7" s="2">
        <v>1</v>
      </c>
      <c r="F7" s="2">
        <v>59.3</v>
      </c>
      <c r="G7" s="13">
        <v>61.7</v>
      </c>
      <c r="H7" s="2">
        <v>0.1</v>
      </c>
      <c r="I7" s="2">
        <v>0.1</v>
      </c>
      <c r="J7" s="2">
        <v>82</v>
      </c>
      <c r="K7" s="12">
        <v>79</v>
      </c>
      <c r="L7" s="12"/>
      <c r="M7" s="12"/>
      <c r="N7" s="12"/>
      <c r="O7" s="1">
        <v>0.1</v>
      </c>
      <c r="P7" s="2">
        <v>0.1</v>
      </c>
      <c r="Q7" s="2"/>
      <c r="R7" s="2"/>
      <c r="S7" s="2"/>
      <c r="T7" s="2">
        <v>54</v>
      </c>
      <c r="U7" s="12">
        <v>51.7</v>
      </c>
      <c r="V7" s="42"/>
      <c r="W7" s="1">
        <v>0.1</v>
      </c>
      <c r="X7" s="2">
        <v>0.01</v>
      </c>
      <c r="Y7" s="2">
        <v>76</v>
      </c>
      <c r="Z7" s="12">
        <v>71.7</v>
      </c>
      <c r="AA7" s="68"/>
      <c r="AB7" s="18"/>
      <c r="AC7" s="19"/>
    </row>
    <row r="8" spans="2:29" x14ac:dyDescent="0.3">
      <c r="B8" s="36" t="s">
        <v>1</v>
      </c>
      <c r="C8" s="90" t="s">
        <v>22</v>
      </c>
      <c r="D8" s="8">
        <v>0.7</v>
      </c>
      <c r="E8" s="6">
        <v>0.1</v>
      </c>
      <c r="F8" s="6">
        <v>55</v>
      </c>
      <c r="G8" s="15">
        <v>56.7</v>
      </c>
      <c r="H8" s="5">
        <v>0.5</v>
      </c>
      <c r="I8" s="6">
        <v>1E-3</v>
      </c>
      <c r="J8" s="6">
        <v>90</v>
      </c>
      <c r="K8" s="14">
        <v>87.6</v>
      </c>
      <c r="L8" s="14"/>
      <c r="M8" s="14"/>
      <c r="N8" s="14"/>
      <c r="O8" s="7">
        <v>0.9</v>
      </c>
      <c r="P8" s="6">
        <v>0.01</v>
      </c>
      <c r="Q8" s="6"/>
      <c r="R8" s="6"/>
      <c r="S8" s="6"/>
      <c r="T8" s="6">
        <v>69</v>
      </c>
      <c r="U8" s="14">
        <v>68.7</v>
      </c>
      <c r="V8" s="6"/>
      <c r="W8" s="7">
        <v>0.9</v>
      </c>
      <c r="X8" s="6">
        <v>1E-3</v>
      </c>
      <c r="Y8" s="6">
        <v>90</v>
      </c>
      <c r="Z8" s="14">
        <v>89.8</v>
      </c>
      <c r="AA8" s="69"/>
      <c r="AB8" s="22"/>
      <c r="AC8" s="23"/>
    </row>
    <row r="9" spans="2:29" ht="15" thickBot="1" x14ac:dyDescent="0.35">
      <c r="B9" s="37"/>
      <c r="C9" s="75" t="s">
        <v>23</v>
      </c>
      <c r="D9" s="3">
        <v>0.3</v>
      </c>
      <c r="E9" s="4">
        <v>1</v>
      </c>
      <c r="F9" s="4">
        <v>72.099999999999994</v>
      </c>
      <c r="G9" s="17">
        <v>65.2</v>
      </c>
      <c r="H9" s="4">
        <v>0.5</v>
      </c>
      <c r="I9" s="4">
        <v>0.01</v>
      </c>
      <c r="J9" s="4">
        <v>97</v>
      </c>
      <c r="K9" s="16">
        <v>94.1</v>
      </c>
      <c r="L9" s="16"/>
      <c r="M9" s="16"/>
      <c r="N9" s="16"/>
      <c r="O9" s="3">
        <v>0.7</v>
      </c>
      <c r="P9" s="4">
        <v>0.01</v>
      </c>
      <c r="Q9" s="4"/>
      <c r="R9" s="4"/>
      <c r="S9" s="4"/>
      <c r="T9" s="4">
        <v>73</v>
      </c>
      <c r="U9" s="16">
        <v>73.900000000000006</v>
      </c>
      <c r="V9" s="67"/>
      <c r="W9" s="3">
        <v>0.5</v>
      </c>
      <c r="X9" s="4">
        <v>1E-3</v>
      </c>
      <c r="Y9" s="4">
        <v>95</v>
      </c>
      <c r="Z9" s="16">
        <v>91.4</v>
      </c>
      <c r="AA9" s="70"/>
      <c r="AB9" s="24"/>
      <c r="AC9" s="25"/>
    </row>
    <row r="10" spans="2:29" x14ac:dyDescent="0.3">
      <c r="B10" s="36" t="s">
        <v>2</v>
      </c>
      <c r="C10" s="90" t="s">
        <v>22</v>
      </c>
      <c r="D10" s="8">
        <v>0.7</v>
      </c>
      <c r="E10" s="6">
        <v>1E-3</v>
      </c>
      <c r="F10" s="6">
        <v>63.6</v>
      </c>
      <c r="G10" s="15">
        <v>61.6</v>
      </c>
      <c r="H10" s="1">
        <v>0.5</v>
      </c>
      <c r="I10" s="42">
        <v>1E-4</v>
      </c>
      <c r="J10" s="42">
        <v>89</v>
      </c>
      <c r="K10" s="12">
        <v>90.7</v>
      </c>
      <c r="L10" s="12"/>
      <c r="M10" s="12"/>
      <c r="N10" s="12"/>
      <c r="O10" s="1">
        <v>0.9</v>
      </c>
      <c r="P10" s="42">
        <v>1E-4</v>
      </c>
      <c r="Q10" s="42"/>
      <c r="R10" s="42"/>
      <c r="S10" s="42"/>
      <c r="T10" s="42">
        <v>89</v>
      </c>
      <c r="U10" s="12">
        <v>89.9</v>
      </c>
      <c r="V10" s="42"/>
      <c r="W10" s="1">
        <v>0.7</v>
      </c>
      <c r="X10" s="42">
        <v>1E-4</v>
      </c>
      <c r="Y10" s="42">
        <v>90</v>
      </c>
      <c r="Z10" s="12">
        <v>91.2</v>
      </c>
      <c r="AA10" s="68"/>
      <c r="AB10" s="22"/>
      <c r="AC10" s="23"/>
    </row>
    <row r="11" spans="2:29" ht="15" thickBot="1" x14ac:dyDescent="0.35">
      <c r="B11" s="37"/>
      <c r="C11" s="75" t="s">
        <v>23</v>
      </c>
      <c r="D11" s="3">
        <v>0.3</v>
      </c>
      <c r="E11" s="4">
        <v>0.01</v>
      </c>
      <c r="F11" s="4">
        <v>64.3</v>
      </c>
      <c r="G11" s="17">
        <v>67.8</v>
      </c>
      <c r="H11" s="3">
        <v>0.5</v>
      </c>
      <c r="I11" s="4">
        <v>1E-4</v>
      </c>
      <c r="J11" s="4">
        <v>92</v>
      </c>
      <c r="K11" s="16">
        <v>91</v>
      </c>
      <c r="L11" s="16"/>
      <c r="M11" s="16"/>
      <c r="N11" s="16"/>
      <c r="O11" s="3">
        <v>0.5</v>
      </c>
      <c r="P11" s="4">
        <v>1E-4</v>
      </c>
      <c r="Q11" s="4"/>
      <c r="R11" s="4"/>
      <c r="S11" s="4"/>
      <c r="T11" s="4">
        <v>92</v>
      </c>
      <c r="U11" s="16">
        <v>90.1</v>
      </c>
      <c r="V11" s="67"/>
      <c r="W11" s="3">
        <v>0.9</v>
      </c>
      <c r="X11" s="4">
        <v>1E-3</v>
      </c>
      <c r="Y11" s="4">
        <v>95</v>
      </c>
      <c r="Z11" s="16">
        <v>90.8</v>
      </c>
      <c r="AA11" s="70"/>
      <c r="AB11" s="20"/>
      <c r="AC11" s="21"/>
    </row>
    <row r="12" spans="2:29" ht="15" thickBot="1" x14ac:dyDescent="0.35">
      <c r="B12" s="88" t="s">
        <v>3</v>
      </c>
      <c r="C12" s="75" t="s">
        <v>23</v>
      </c>
      <c r="D12" s="81">
        <v>0.3</v>
      </c>
      <c r="E12" s="82">
        <v>1</v>
      </c>
      <c r="F12" s="82">
        <v>85</v>
      </c>
      <c r="G12" s="89"/>
      <c r="H12" s="81">
        <v>0.3</v>
      </c>
      <c r="I12" s="82">
        <v>1E-4</v>
      </c>
      <c r="J12" s="82">
        <v>94</v>
      </c>
      <c r="K12" s="83"/>
      <c r="L12" s="83"/>
      <c r="M12" s="83"/>
      <c r="N12" s="83"/>
      <c r="O12" s="81"/>
      <c r="P12" s="82"/>
      <c r="Q12" s="82"/>
      <c r="R12" s="82"/>
      <c r="S12" s="82"/>
      <c r="T12" s="82"/>
      <c r="U12" s="83"/>
      <c r="V12" s="84"/>
      <c r="W12" s="81"/>
      <c r="X12" s="82"/>
      <c r="Y12" s="82"/>
      <c r="Z12" s="83"/>
      <c r="AA12" s="85"/>
      <c r="AB12" s="86"/>
      <c r="AC12" s="87"/>
    </row>
    <row r="13" spans="2:29" ht="15" thickBot="1" x14ac:dyDescent="0.3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10"/>
      <c r="AC13" s="11"/>
    </row>
    <row r="14" spans="2:29" x14ac:dyDescent="0.3">
      <c r="B14" s="6"/>
      <c r="C14" s="6"/>
      <c r="D14" s="51"/>
      <c r="E14" s="52" t="s">
        <v>8</v>
      </c>
      <c r="F14" s="52"/>
      <c r="G14" s="53"/>
      <c r="H14" s="51"/>
      <c r="I14" s="52" t="s">
        <v>11</v>
      </c>
      <c r="J14" s="52"/>
      <c r="K14" s="54"/>
      <c r="L14" s="54"/>
      <c r="M14" s="54"/>
      <c r="N14" s="54"/>
      <c r="O14" s="51"/>
      <c r="P14" s="52" t="s">
        <v>11</v>
      </c>
      <c r="Q14" s="52"/>
      <c r="R14" s="52"/>
      <c r="S14" s="52"/>
      <c r="T14" s="55" t="s">
        <v>16</v>
      </c>
      <c r="U14" s="12"/>
      <c r="V14" s="56"/>
      <c r="W14" s="51"/>
      <c r="X14" s="52" t="s">
        <v>11</v>
      </c>
      <c r="Y14" s="55" t="s">
        <v>17</v>
      </c>
      <c r="Z14" s="12"/>
      <c r="AA14" s="56"/>
      <c r="AB14" s="30" t="s">
        <v>12</v>
      </c>
      <c r="AC14" s="31" t="s">
        <v>13</v>
      </c>
    </row>
    <row r="15" spans="2:29" ht="15" thickBot="1" x14ac:dyDescent="0.35">
      <c r="B15" s="6"/>
      <c r="C15" s="6"/>
      <c r="D15" s="46" t="s">
        <v>14</v>
      </c>
      <c r="E15" s="47" t="s">
        <v>18</v>
      </c>
      <c r="F15" s="47" t="s">
        <v>9</v>
      </c>
      <c r="G15" s="49" t="s">
        <v>10</v>
      </c>
      <c r="H15" s="43" t="s">
        <v>14</v>
      </c>
      <c r="I15" s="44" t="s">
        <v>18</v>
      </c>
      <c r="J15" s="44" t="s">
        <v>9</v>
      </c>
      <c r="K15" s="50" t="s">
        <v>10</v>
      </c>
      <c r="L15" s="50"/>
      <c r="M15" s="50"/>
      <c r="N15" s="50"/>
      <c r="O15" s="43" t="s">
        <v>14</v>
      </c>
      <c r="P15" s="44" t="s">
        <v>18</v>
      </c>
      <c r="Q15" s="44"/>
      <c r="R15" s="44"/>
      <c r="S15" s="44"/>
      <c r="T15" s="44" t="s">
        <v>9</v>
      </c>
      <c r="U15" s="50" t="s">
        <v>10</v>
      </c>
      <c r="V15" s="57" t="s">
        <v>20</v>
      </c>
      <c r="W15" s="43" t="s">
        <v>14</v>
      </c>
      <c r="X15" s="44" t="s">
        <v>18</v>
      </c>
      <c r="Y15" s="44" t="s">
        <v>9</v>
      </c>
      <c r="Z15" s="50" t="s">
        <v>10</v>
      </c>
      <c r="AA15" s="57" t="s">
        <v>20</v>
      </c>
      <c r="AB15" s="38"/>
      <c r="AC15" s="39"/>
    </row>
    <row r="16" spans="2:29" x14ac:dyDescent="0.3">
      <c r="B16" s="26" t="s">
        <v>4</v>
      </c>
      <c r="C16" s="91" t="s">
        <v>22</v>
      </c>
      <c r="D16" s="76">
        <v>0.9</v>
      </c>
      <c r="E16" s="77">
        <v>1</v>
      </c>
      <c r="F16" s="77">
        <v>77.900000000000006</v>
      </c>
      <c r="G16" s="95">
        <v>69.8</v>
      </c>
      <c r="H16" s="76">
        <v>0.5</v>
      </c>
      <c r="I16" s="77">
        <v>1</v>
      </c>
      <c r="J16" s="77">
        <v>96</v>
      </c>
      <c r="K16" s="78">
        <v>92.3</v>
      </c>
      <c r="L16" s="78"/>
      <c r="M16" s="78"/>
      <c r="N16" s="78"/>
      <c r="O16" s="76">
        <v>0.5</v>
      </c>
      <c r="P16" s="77">
        <v>1</v>
      </c>
      <c r="Q16" s="77"/>
      <c r="R16" s="77"/>
      <c r="S16" s="77"/>
      <c r="T16" s="77">
        <v>95</v>
      </c>
      <c r="U16" s="12">
        <v>92.4</v>
      </c>
      <c r="V16" s="42"/>
      <c r="W16" s="76">
        <v>0.7</v>
      </c>
      <c r="X16" s="77">
        <v>10</v>
      </c>
      <c r="Y16" s="77">
        <v>88</v>
      </c>
      <c r="Z16" s="12" t="s">
        <v>24</v>
      </c>
      <c r="AA16" s="68"/>
      <c r="AB16" s="18"/>
      <c r="AC16" s="19"/>
    </row>
    <row r="17" spans="1:29" ht="15" thickBot="1" x14ac:dyDescent="0.35">
      <c r="B17" s="32"/>
      <c r="C17" s="92" t="s">
        <v>23</v>
      </c>
      <c r="D17" s="75">
        <v>0.9</v>
      </c>
      <c r="E17" s="40">
        <v>0.06</v>
      </c>
      <c r="F17" s="40">
        <v>81.400000000000006</v>
      </c>
      <c r="G17" s="96">
        <v>71.3</v>
      </c>
      <c r="H17" s="75">
        <v>0.5</v>
      </c>
      <c r="I17" s="40">
        <v>0.03</v>
      </c>
      <c r="J17" s="40">
        <v>95</v>
      </c>
      <c r="K17" s="79">
        <v>92.4</v>
      </c>
      <c r="L17" s="79"/>
      <c r="M17" s="79"/>
      <c r="N17" s="79"/>
      <c r="O17" s="75">
        <v>0.5</v>
      </c>
      <c r="P17" s="40">
        <v>0.03</v>
      </c>
      <c r="Q17" s="40"/>
      <c r="R17" s="40"/>
      <c r="S17" s="40"/>
      <c r="T17" s="40">
        <v>95</v>
      </c>
      <c r="U17" s="16">
        <v>92.5</v>
      </c>
      <c r="V17" s="67"/>
      <c r="W17" s="75">
        <v>0.5</v>
      </c>
      <c r="X17" s="40">
        <v>0.12</v>
      </c>
      <c r="Y17" s="40">
        <v>91</v>
      </c>
      <c r="Z17" s="16" t="s">
        <v>25</v>
      </c>
      <c r="AA17" s="70"/>
      <c r="AB17" s="20"/>
      <c r="AC17" s="21"/>
    </row>
    <row r="18" spans="1:29" ht="15" thickBot="1" x14ac:dyDescent="0.35">
      <c r="B18" s="80" t="s">
        <v>5</v>
      </c>
      <c r="C18" s="92" t="s">
        <v>23</v>
      </c>
      <c r="D18" s="93">
        <v>0.5</v>
      </c>
      <c r="E18" s="94">
        <v>0.12</v>
      </c>
      <c r="F18" s="94">
        <v>100</v>
      </c>
      <c r="G18" s="97">
        <v>100</v>
      </c>
      <c r="H18" s="81">
        <v>0.1</v>
      </c>
      <c r="I18" s="82">
        <v>0.03</v>
      </c>
      <c r="J18" s="82">
        <v>98</v>
      </c>
      <c r="K18" s="83">
        <v>95.5</v>
      </c>
      <c r="L18" s="83"/>
      <c r="M18" s="83"/>
      <c r="N18" s="83"/>
      <c r="O18" s="93">
        <v>0.3</v>
      </c>
      <c r="P18" s="94">
        <v>0.12</v>
      </c>
      <c r="Q18" s="94"/>
      <c r="R18" s="94"/>
      <c r="S18" s="94"/>
      <c r="T18" s="94">
        <v>97</v>
      </c>
      <c r="U18" s="83">
        <v>87.3</v>
      </c>
      <c r="V18" s="84"/>
      <c r="W18" s="93">
        <v>0.3</v>
      </c>
      <c r="X18" s="94">
        <v>0.03</v>
      </c>
      <c r="Y18" s="94">
        <v>95</v>
      </c>
      <c r="Z18" s="83">
        <v>93</v>
      </c>
      <c r="AA18" s="85"/>
      <c r="AB18" s="86"/>
      <c r="AC18" s="87"/>
    </row>
    <row r="19" spans="1:29" ht="15" thickBot="1" x14ac:dyDescent="0.35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10"/>
      <c r="AC19" s="11"/>
    </row>
    <row r="20" spans="1:29" x14ac:dyDescent="0.3">
      <c r="B20" s="6"/>
      <c r="C20" s="6"/>
      <c r="D20" s="26"/>
      <c r="E20" s="27" t="s">
        <v>8</v>
      </c>
      <c r="F20" s="27"/>
      <c r="G20" s="28"/>
      <c r="H20" s="26"/>
      <c r="I20" s="27" t="s">
        <v>11</v>
      </c>
      <c r="J20" s="27"/>
      <c r="K20" s="29"/>
      <c r="L20" s="29"/>
      <c r="M20" s="29"/>
      <c r="N20" s="29"/>
      <c r="O20" s="26"/>
      <c r="P20" s="27" t="s">
        <v>11</v>
      </c>
      <c r="Q20" s="27"/>
      <c r="R20" s="27"/>
      <c r="S20" s="27"/>
      <c r="T20" s="41" t="s">
        <v>16</v>
      </c>
      <c r="U20" s="12"/>
      <c r="V20" s="72"/>
      <c r="W20" s="26"/>
      <c r="X20" s="27" t="s">
        <v>11</v>
      </c>
      <c r="Y20" s="41" t="s">
        <v>17</v>
      </c>
      <c r="Z20" s="12"/>
      <c r="AA20" s="72"/>
      <c r="AB20" s="30" t="s">
        <v>12</v>
      </c>
      <c r="AC20" s="31" t="s">
        <v>13</v>
      </c>
    </row>
    <row r="21" spans="1:29" ht="15" thickBot="1" x14ac:dyDescent="0.35">
      <c r="B21" s="6"/>
      <c r="C21" s="6"/>
      <c r="D21" s="46" t="s">
        <v>14</v>
      </c>
      <c r="E21" s="47"/>
      <c r="F21" s="47" t="s">
        <v>9</v>
      </c>
      <c r="G21" s="49" t="s">
        <v>10</v>
      </c>
      <c r="H21" s="43" t="s">
        <v>14</v>
      </c>
      <c r="I21" s="44"/>
      <c r="J21" s="44" t="s">
        <v>9</v>
      </c>
      <c r="K21" s="50" t="s">
        <v>10</v>
      </c>
      <c r="L21" s="50"/>
      <c r="M21" s="50"/>
      <c r="N21" s="50"/>
      <c r="O21" s="43" t="s">
        <v>14</v>
      </c>
      <c r="P21" s="44"/>
      <c r="Q21" s="44"/>
      <c r="R21" s="44"/>
      <c r="S21" s="44"/>
      <c r="T21" s="44" t="s">
        <v>9</v>
      </c>
      <c r="U21" s="50" t="s">
        <v>10</v>
      </c>
      <c r="V21" s="57" t="s">
        <v>20</v>
      </c>
      <c r="W21" s="43" t="s">
        <v>14</v>
      </c>
      <c r="X21" s="44"/>
      <c r="Y21" s="44" t="s">
        <v>9</v>
      </c>
      <c r="Z21" s="50" t="s">
        <v>10</v>
      </c>
      <c r="AA21" s="57" t="s">
        <v>20</v>
      </c>
      <c r="AB21" s="33"/>
      <c r="AC21" s="34"/>
    </row>
    <row r="22" spans="1:29" x14ac:dyDescent="0.3">
      <c r="B22" s="35"/>
      <c r="C22" s="76" t="s">
        <v>21</v>
      </c>
      <c r="D22" s="58" t="s">
        <v>19</v>
      </c>
      <c r="E22" s="59" t="s">
        <v>19</v>
      </c>
      <c r="F22" s="59" t="s">
        <v>19</v>
      </c>
      <c r="G22" s="98">
        <v>58.5</v>
      </c>
      <c r="H22" s="58" t="s">
        <v>19</v>
      </c>
      <c r="I22" s="59" t="s">
        <v>19</v>
      </c>
      <c r="J22" s="59" t="s">
        <v>19</v>
      </c>
      <c r="K22" s="74">
        <v>91</v>
      </c>
      <c r="L22" s="74"/>
      <c r="M22" s="74"/>
      <c r="N22" s="74"/>
      <c r="O22" s="58" t="s">
        <v>19</v>
      </c>
      <c r="P22" s="59" t="s">
        <v>19</v>
      </c>
      <c r="Q22" s="59"/>
      <c r="R22" s="59"/>
      <c r="S22" s="59"/>
      <c r="T22" s="59" t="s">
        <v>19</v>
      </c>
      <c r="U22" s="74">
        <v>76.3</v>
      </c>
      <c r="V22" s="71"/>
      <c r="W22" s="58" t="s">
        <v>19</v>
      </c>
      <c r="X22" s="59" t="s">
        <v>19</v>
      </c>
      <c r="Y22" s="59" t="s">
        <v>19</v>
      </c>
      <c r="Z22" s="74">
        <v>72.7</v>
      </c>
      <c r="AA22" s="73"/>
      <c r="AB22" s="18"/>
      <c r="AC22" s="19"/>
    </row>
    <row r="23" spans="1:29" x14ac:dyDescent="0.3">
      <c r="B23" s="36" t="s">
        <v>6</v>
      </c>
      <c r="C23" s="90" t="s">
        <v>22</v>
      </c>
      <c r="D23" s="60" t="s">
        <v>19</v>
      </c>
      <c r="E23" s="61" t="s">
        <v>19</v>
      </c>
      <c r="F23" s="61" t="s">
        <v>19</v>
      </c>
      <c r="G23" s="15">
        <v>52.4</v>
      </c>
      <c r="H23" s="60" t="s">
        <v>19</v>
      </c>
      <c r="I23" s="61" t="s">
        <v>19</v>
      </c>
      <c r="J23" s="61" t="s">
        <v>19</v>
      </c>
      <c r="K23" s="14">
        <v>91.6</v>
      </c>
      <c r="L23" s="14"/>
      <c r="M23" s="14"/>
      <c r="N23" s="14"/>
      <c r="O23" s="60" t="s">
        <v>19</v>
      </c>
      <c r="P23" s="61" t="s">
        <v>19</v>
      </c>
      <c r="Q23" s="61"/>
      <c r="R23" s="61"/>
      <c r="S23" s="61"/>
      <c r="T23" s="61" t="s">
        <v>19</v>
      </c>
      <c r="U23" s="14">
        <v>82.8</v>
      </c>
      <c r="V23" s="6"/>
      <c r="W23" s="60" t="s">
        <v>19</v>
      </c>
      <c r="X23" s="61" t="s">
        <v>19</v>
      </c>
      <c r="Y23" s="61" t="s">
        <v>19</v>
      </c>
      <c r="Z23" s="14">
        <v>65.900000000000006</v>
      </c>
      <c r="AA23" s="69"/>
      <c r="AB23" s="22"/>
      <c r="AC23" s="23"/>
    </row>
    <row r="24" spans="1:29" ht="15" thickBot="1" x14ac:dyDescent="0.35">
      <c r="B24" s="37"/>
      <c r="C24" s="75" t="s">
        <v>23</v>
      </c>
      <c r="D24" s="62">
        <v>0.9</v>
      </c>
      <c r="E24" s="63" t="s">
        <v>19</v>
      </c>
      <c r="F24" s="64">
        <v>54.3</v>
      </c>
      <c r="G24" s="17">
        <v>51.9</v>
      </c>
      <c r="H24" s="62">
        <v>0.9</v>
      </c>
      <c r="I24" s="63" t="s">
        <v>19</v>
      </c>
      <c r="J24" s="64">
        <v>93</v>
      </c>
      <c r="K24" s="16">
        <v>91.8</v>
      </c>
      <c r="L24" s="16"/>
      <c r="M24" s="16"/>
      <c r="N24" s="16"/>
      <c r="O24" s="62">
        <v>0.1</v>
      </c>
      <c r="P24" s="63" t="s">
        <v>19</v>
      </c>
      <c r="Q24" s="63"/>
      <c r="R24" s="63"/>
      <c r="S24" s="63"/>
      <c r="T24" s="64">
        <v>83</v>
      </c>
      <c r="U24" s="16">
        <v>80.5</v>
      </c>
      <c r="V24" s="67"/>
      <c r="W24" s="62">
        <v>0.1</v>
      </c>
      <c r="X24" s="63" t="s">
        <v>19</v>
      </c>
      <c r="Y24" s="64">
        <v>66</v>
      </c>
      <c r="Z24" s="16">
        <v>66.099999999999994</v>
      </c>
      <c r="AA24" s="70"/>
      <c r="AB24" s="20"/>
      <c r="AC24" s="21"/>
    </row>
    <row r="25" spans="1:29" x14ac:dyDescent="0.3">
      <c r="B25" s="35"/>
      <c r="C25" s="76" t="s">
        <v>21</v>
      </c>
      <c r="D25" s="60" t="s">
        <v>19</v>
      </c>
      <c r="E25" s="59" t="s">
        <v>19</v>
      </c>
      <c r="F25" s="61" t="s">
        <v>19</v>
      </c>
      <c r="G25" s="14">
        <v>89.7</v>
      </c>
      <c r="H25" s="58" t="s">
        <v>19</v>
      </c>
      <c r="I25" s="59" t="s">
        <v>19</v>
      </c>
      <c r="J25" s="59" t="s">
        <v>19</v>
      </c>
      <c r="K25" s="12">
        <v>99</v>
      </c>
      <c r="L25" s="12"/>
      <c r="M25" s="12"/>
      <c r="N25" s="12"/>
      <c r="O25" s="58" t="s">
        <v>19</v>
      </c>
      <c r="P25" s="59" t="s">
        <v>19</v>
      </c>
      <c r="Q25" s="59"/>
      <c r="R25" s="59"/>
      <c r="S25" s="59"/>
      <c r="T25" s="59" t="s">
        <v>19</v>
      </c>
      <c r="U25" s="12">
        <v>92.1</v>
      </c>
      <c r="V25" s="42"/>
      <c r="W25" s="58" t="s">
        <v>19</v>
      </c>
      <c r="X25" s="59" t="s">
        <v>19</v>
      </c>
      <c r="Y25" s="59" t="s">
        <v>19</v>
      </c>
      <c r="Z25" s="12">
        <v>83</v>
      </c>
      <c r="AA25" s="68"/>
      <c r="AB25" s="18"/>
      <c r="AC25" s="19"/>
    </row>
    <row r="26" spans="1:29" x14ac:dyDescent="0.3">
      <c r="B26" s="36" t="s">
        <v>7</v>
      </c>
      <c r="C26" s="90" t="s">
        <v>22</v>
      </c>
      <c r="D26" s="65" t="s">
        <v>19</v>
      </c>
      <c r="E26" s="61" t="s">
        <v>19</v>
      </c>
      <c r="F26" s="66" t="s">
        <v>19</v>
      </c>
      <c r="G26" s="14">
        <v>90.2</v>
      </c>
      <c r="H26" s="65" t="s">
        <v>19</v>
      </c>
      <c r="I26" s="61" t="s">
        <v>19</v>
      </c>
      <c r="J26" s="66" t="s">
        <v>19</v>
      </c>
      <c r="K26" s="14">
        <v>96.3</v>
      </c>
      <c r="L26" s="14"/>
      <c r="M26" s="14"/>
      <c r="N26" s="14"/>
      <c r="O26" s="65" t="s">
        <v>19</v>
      </c>
      <c r="P26" s="61" t="s">
        <v>19</v>
      </c>
      <c r="Q26" s="61"/>
      <c r="R26" s="61"/>
      <c r="S26" s="61"/>
      <c r="T26" s="66" t="s">
        <v>19</v>
      </c>
      <c r="U26" s="14">
        <v>91.5</v>
      </c>
      <c r="V26" s="6"/>
      <c r="W26" s="65" t="s">
        <v>19</v>
      </c>
      <c r="X26" s="61" t="s">
        <v>19</v>
      </c>
      <c r="Y26" s="66" t="s">
        <v>19</v>
      </c>
      <c r="Z26" s="14">
        <v>77.900000000000006</v>
      </c>
      <c r="AA26" s="69"/>
      <c r="AB26" s="22"/>
      <c r="AC26" s="23"/>
    </row>
    <row r="27" spans="1:29" ht="15" thickBot="1" x14ac:dyDescent="0.35">
      <c r="A27" s="5"/>
      <c r="B27" s="37"/>
      <c r="C27" s="75" t="s">
        <v>23</v>
      </c>
      <c r="D27" s="62">
        <v>0.9</v>
      </c>
      <c r="E27" s="63" t="s">
        <v>19</v>
      </c>
      <c r="F27" s="64">
        <v>88.6</v>
      </c>
      <c r="G27" s="16">
        <v>88.4</v>
      </c>
      <c r="H27" s="62">
        <v>0.5</v>
      </c>
      <c r="I27" s="63" t="s">
        <v>19</v>
      </c>
      <c r="J27" s="64">
        <v>98</v>
      </c>
      <c r="K27" s="16">
        <v>96.9</v>
      </c>
      <c r="L27" s="16"/>
      <c r="M27" s="16"/>
      <c r="N27" s="16"/>
      <c r="O27" s="62">
        <v>0.5</v>
      </c>
      <c r="P27" s="63" t="s">
        <v>19</v>
      </c>
      <c r="Q27" s="63"/>
      <c r="R27" s="63"/>
      <c r="S27" s="63"/>
      <c r="T27" s="64">
        <v>95</v>
      </c>
      <c r="U27" s="16">
        <v>93.3</v>
      </c>
      <c r="V27" s="67"/>
      <c r="W27" s="62">
        <v>0.1</v>
      </c>
      <c r="X27" s="63" t="s">
        <v>19</v>
      </c>
      <c r="Y27" s="64">
        <v>81</v>
      </c>
      <c r="Z27" s="16">
        <v>81.7</v>
      </c>
      <c r="AA27" s="70"/>
      <c r="AB27" s="20"/>
      <c r="AC27" s="21"/>
    </row>
    <row r="37" spans="2:25" ht="15" thickBot="1" x14ac:dyDescent="0.35"/>
    <row r="38" spans="2:25" x14ac:dyDescent="0.3">
      <c r="B38" s="5"/>
      <c r="C38" s="5"/>
      <c r="D38" s="51"/>
      <c r="E38" s="52" t="s">
        <v>8</v>
      </c>
      <c r="F38" s="52"/>
      <c r="G38" s="53"/>
      <c r="H38" s="51"/>
      <c r="I38" s="52" t="s">
        <v>11</v>
      </c>
      <c r="J38" s="52"/>
      <c r="K38" s="53"/>
      <c r="L38" s="51"/>
      <c r="M38" s="52"/>
      <c r="N38" s="52"/>
      <c r="O38" s="101" t="s">
        <v>26</v>
      </c>
      <c r="P38" s="56"/>
      <c r="Q38" s="51"/>
      <c r="R38" s="52"/>
      <c r="S38" s="52"/>
      <c r="T38" s="101" t="s">
        <v>27</v>
      </c>
      <c r="U38" s="56"/>
      <c r="V38" s="30" t="s">
        <v>12</v>
      </c>
      <c r="W38" s="31" t="s">
        <v>13</v>
      </c>
      <c r="X38" s="5"/>
      <c r="Y38" s="5"/>
    </row>
    <row r="39" spans="2:25" ht="15" thickBot="1" x14ac:dyDescent="0.35">
      <c r="B39" s="5"/>
      <c r="C39" s="5"/>
      <c r="D39" s="43" t="s">
        <v>14</v>
      </c>
      <c r="E39" s="44" t="s">
        <v>15</v>
      </c>
      <c r="F39" s="44" t="s">
        <v>9</v>
      </c>
      <c r="G39" s="45" t="s">
        <v>10</v>
      </c>
      <c r="H39" s="43" t="s">
        <v>14</v>
      </c>
      <c r="I39" s="44" t="s">
        <v>15</v>
      </c>
      <c r="J39" s="44" t="s">
        <v>9</v>
      </c>
      <c r="K39" s="45" t="s">
        <v>10</v>
      </c>
      <c r="L39" s="46" t="s">
        <v>14</v>
      </c>
      <c r="M39" s="47" t="s">
        <v>15</v>
      </c>
      <c r="N39" s="47" t="s">
        <v>9</v>
      </c>
      <c r="O39" s="48" t="s">
        <v>10</v>
      </c>
      <c r="P39" s="108" t="s">
        <v>20</v>
      </c>
      <c r="Q39" s="46" t="s">
        <v>14</v>
      </c>
      <c r="R39" s="47" t="s">
        <v>15</v>
      </c>
      <c r="S39" s="47" t="s">
        <v>9</v>
      </c>
      <c r="T39" s="48" t="s">
        <v>10</v>
      </c>
      <c r="U39" s="108" t="s">
        <v>20</v>
      </c>
      <c r="V39" s="38"/>
      <c r="W39" s="39"/>
      <c r="X39" s="47"/>
      <c r="Y39" s="47"/>
    </row>
    <row r="40" spans="2:25" x14ac:dyDescent="0.3">
      <c r="B40" s="35"/>
      <c r="C40" s="76" t="s">
        <v>21</v>
      </c>
      <c r="D40" s="1">
        <v>0.3</v>
      </c>
      <c r="E40" s="2">
        <v>100</v>
      </c>
      <c r="F40" s="2">
        <v>75</v>
      </c>
      <c r="G40" s="13">
        <v>72.599999999999994</v>
      </c>
      <c r="H40" s="1">
        <v>0.1</v>
      </c>
      <c r="I40" s="2">
        <v>10</v>
      </c>
      <c r="J40" s="2">
        <v>87.6</v>
      </c>
      <c r="K40" s="13">
        <v>83.9</v>
      </c>
      <c r="L40" s="1">
        <v>0.1</v>
      </c>
      <c r="M40" s="2">
        <v>10</v>
      </c>
      <c r="N40" s="2">
        <v>65.2</v>
      </c>
      <c r="O40" s="12">
        <v>61.5</v>
      </c>
      <c r="P40" s="68">
        <f>O40-K40</f>
        <v>-22.400000000000006</v>
      </c>
      <c r="Q40" s="1">
        <v>0.1</v>
      </c>
      <c r="R40" s="2">
        <v>10</v>
      </c>
      <c r="S40" s="2">
        <v>78.099999999999994</v>
      </c>
      <c r="T40" s="12">
        <v>77.3</v>
      </c>
      <c r="U40" s="42">
        <f>T40-K40</f>
        <v>-6.6000000000000085</v>
      </c>
      <c r="V40" s="104">
        <f>AVERAGE(G40,K40,O40,T40)</f>
        <v>73.825000000000003</v>
      </c>
      <c r="W40" s="105">
        <f>_xlfn.STDEV.S(G40,K40,O40,T40)</f>
        <v>9.4337602965802088</v>
      </c>
      <c r="X40" s="5"/>
      <c r="Y40" s="5"/>
    </row>
    <row r="41" spans="2:25" x14ac:dyDescent="0.3">
      <c r="B41" s="36" t="s">
        <v>0</v>
      </c>
      <c r="C41" s="90" t="s">
        <v>22</v>
      </c>
      <c r="D41" s="7">
        <v>0.3</v>
      </c>
      <c r="E41" s="5">
        <v>100</v>
      </c>
      <c r="F41" s="5">
        <v>55.4</v>
      </c>
      <c r="G41" s="15">
        <v>58.8</v>
      </c>
      <c r="H41" s="7">
        <v>0.9</v>
      </c>
      <c r="I41" s="6">
        <v>0.1</v>
      </c>
      <c r="J41" s="6">
        <v>93.5</v>
      </c>
      <c r="K41" s="15">
        <v>91.4</v>
      </c>
      <c r="L41" s="7">
        <v>0.9</v>
      </c>
      <c r="M41" s="6">
        <v>0.1</v>
      </c>
      <c r="N41" s="6">
        <v>76.599999999999994</v>
      </c>
      <c r="O41" s="14">
        <v>75.2</v>
      </c>
      <c r="P41" s="69">
        <f t="shared" ref="P41:P48" si="0">O41-K41</f>
        <v>-16.200000000000003</v>
      </c>
      <c r="Q41" s="7">
        <v>0.7</v>
      </c>
      <c r="R41" s="6">
        <v>0.1</v>
      </c>
      <c r="S41" s="6">
        <v>92</v>
      </c>
      <c r="T41" s="14">
        <v>89.4</v>
      </c>
      <c r="U41" s="6">
        <f t="shared" ref="U41:U48" si="1">T41-K41</f>
        <v>-2</v>
      </c>
      <c r="V41" s="110">
        <f t="shared" ref="V41:V48" si="2">AVERAGE(G41,K41,O41,T41)</f>
        <v>78.699999999999989</v>
      </c>
      <c r="W41" s="111">
        <f t="shared" ref="W41:W48" si="3">_xlfn.STDEV.S(G41,K41,O41,T41)</f>
        <v>15.100110374872671</v>
      </c>
      <c r="X41" s="6"/>
      <c r="Y41" s="6"/>
    </row>
    <row r="42" spans="2:25" ht="15" thickBot="1" x14ac:dyDescent="0.35">
      <c r="B42" s="37"/>
      <c r="C42" s="75" t="s">
        <v>23</v>
      </c>
      <c r="D42" s="3">
        <v>0.3</v>
      </c>
      <c r="E42" s="4">
        <v>100</v>
      </c>
      <c r="F42" s="4">
        <v>65.7</v>
      </c>
      <c r="G42" s="17">
        <v>68.599999999999994</v>
      </c>
      <c r="H42" s="3">
        <v>0.5</v>
      </c>
      <c r="I42" s="4">
        <v>0.01</v>
      </c>
      <c r="J42" s="4">
        <v>95.5</v>
      </c>
      <c r="K42" s="17">
        <v>92.4</v>
      </c>
      <c r="L42" s="3">
        <v>0.5</v>
      </c>
      <c r="M42" s="4">
        <v>1</v>
      </c>
      <c r="N42" s="4">
        <v>80.599999999999994</v>
      </c>
      <c r="O42" s="16">
        <v>78.099999999999994</v>
      </c>
      <c r="P42" s="70">
        <f t="shared" si="0"/>
        <v>-14.300000000000011</v>
      </c>
      <c r="Q42" s="3">
        <v>0.5</v>
      </c>
      <c r="R42" s="4">
        <v>0.01</v>
      </c>
      <c r="S42" s="4">
        <v>96.5</v>
      </c>
      <c r="T42" s="16">
        <v>94</v>
      </c>
      <c r="U42" s="67">
        <f t="shared" si="1"/>
        <v>1.5999999999999943</v>
      </c>
      <c r="V42" s="110">
        <f t="shared" si="2"/>
        <v>83.275000000000006</v>
      </c>
      <c r="W42" s="111">
        <f t="shared" si="3"/>
        <v>12.116483263169423</v>
      </c>
      <c r="X42" s="5"/>
      <c r="Y42" s="5"/>
    </row>
    <row r="43" spans="2:25" x14ac:dyDescent="0.3">
      <c r="B43" s="35"/>
      <c r="C43" s="76" t="s">
        <v>21</v>
      </c>
      <c r="D43" s="1">
        <v>0.1</v>
      </c>
      <c r="E43" s="2">
        <v>10</v>
      </c>
      <c r="F43" s="2">
        <v>61.4</v>
      </c>
      <c r="G43" s="13">
        <v>62.3</v>
      </c>
      <c r="H43" s="1">
        <v>0.1</v>
      </c>
      <c r="I43" s="2">
        <v>0.1</v>
      </c>
      <c r="J43" s="2">
        <v>82.1</v>
      </c>
      <c r="K43" s="13">
        <v>77.8</v>
      </c>
      <c r="L43" s="1">
        <v>0.1</v>
      </c>
      <c r="M43" s="2">
        <v>0.1</v>
      </c>
      <c r="N43" s="2">
        <v>52.7</v>
      </c>
      <c r="O43" s="12">
        <v>51.6</v>
      </c>
      <c r="P43" s="68">
        <f t="shared" si="0"/>
        <v>-26.199999999999996</v>
      </c>
      <c r="Q43" s="1">
        <v>0.1</v>
      </c>
      <c r="R43" s="2">
        <v>1E-3</v>
      </c>
      <c r="S43" s="2">
        <v>74.599999999999994</v>
      </c>
      <c r="T43" s="12">
        <v>73.900000000000006</v>
      </c>
      <c r="U43" s="42">
        <f t="shared" si="1"/>
        <v>-3.8999999999999915</v>
      </c>
      <c r="V43" s="104">
        <f t="shared" si="2"/>
        <v>66.400000000000006</v>
      </c>
      <c r="W43" s="105">
        <f t="shared" si="3"/>
        <v>11.861141035611451</v>
      </c>
      <c r="X43" s="5"/>
      <c r="Y43" s="5"/>
    </row>
    <row r="44" spans="2:25" x14ac:dyDescent="0.3">
      <c r="B44" s="36" t="s">
        <v>1</v>
      </c>
      <c r="C44" s="90" t="s">
        <v>22</v>
      </c>
      <c r="D44" s="8">
        <v>0.7</v>
      </c>
      <c r="E44" s="6">
        <v>0.1</v>
      </c>
      <c r="F44" s="6">
        <v>52.9</v>
      </c>
      <c r="G44" s="15">
        <v>57.5</v>
      </c>
      <c r="H44" s="8">
        <v>0.7</v>
      </c>
      <c r="I44" s="6">
        <v>1E-3</v>
      </c>
      <c r="J44" s="6">
        <v>90</v>
      </c>
      <c r="K44" s="15">
        <v>90.7</v>
      </c>
      <c r="L44" s="8">
        <v>0.9</v>
      </c>
      <c r="M44" s="6">
        <v>0.01</v>
      </c>
      <c r="N44" s="6">
        <v>71.599999999999994</v>
      </c>
      <c r="O44" s="14">
        <v>70.900000000000006</v>
      </c>
      <c r="P44" s="69">
        <f t="shared" si="0"/>
        <v>-19.799999999999997</v>
      </c>
      <c r="Q44" s="8">
        <v>0.9</v>
      </c>
      <c r="R44" s="6">
        <v>1E-3</v>
      </c>
      <c r="S44" s="6">
        <v>91</v>
      </c>
      <c r="T44" s="14">
        <v>89.2</v>
      </c>
      <c r="U44" s="6">
        <f t="shared" si="1"/>
        <v>-1.5</v>
      </c>
      <c r="V44" s="110">
        <f t="shared" si="2"/>
        <v>77.075000000000003</v>
      </c>
      <c r="W44" s="111">
        <f t="shared" si="3"/>
        <v>15.853154260272571</v>
      </c>
      <c r="X44" s="6"/>
      <c r="Y44" s="6"/>
    </row>
    <row r="45" spans="2:25" ht="15" thickBot="1" x14ac:dyDescent="0.35">
      <c r="B45" s="37"/>
      <c r="C45" s="75" t="s">
        <v>23</v>
      </c>
      <c r="D45" s="3">
        <v>0.1</v>
      </c>
      <c r="E45" s="4">
        <v>10</v>
      </c>
      <c r="F45" s="4">
        <v>65.7</v>
      </c>
      <c r="G45" s="17">
        <v>66.8</v>
      </c>
      <c r="H45" s="3">
        <v>0.5</v>
      </c>
      <c r="I45" s="4">
        <v>0.01</v>
      </c>
      <c r="J45" s="4">
        <v>96</v>
      </c>
      <c r="K45" s="17">
        <v>93.5</v>
      </c>
      <c r="L45" s="3">
        <v>0.7</v>
      </c>
      <c r="M45" s="4">
        <v>0.01</v>
      </c>
      <c r="N45" s="4">
        <v>77.099999999999994</v>
      </c>
      <c r="O45" s="16">
        <v>75.5</v>
      </c>
      <c r="P45" s="70">
        <f t="shared" si="0"/>
        <v>-18</v>
      </c>
      <c r="Q45" s="3">
        <v>0.5</v>
      </c>
      <c r="R45" s="4">
        <v>1E-3</v>
      </c>
      <c r="S45" s="4">
        <v>96.5</v>
      </c>
      <c r="T45" s="16">
        <v>93.9</v>
      </c>
      <c r="U45" s="67">
        <f t="shared" si="1"/>
        <v>0.40000000000000568</v>
      </c>
      <c r="V45" s="24">
        <f t="shared" si="2"/>
        <v>82.425000000000011</v>
      </c>
      <c r="W45" s="25">
        <f t="shared" si="3"/>
        <v>13.496017931226858</v>
      </c>
      <c r="X45" s="5"/>
      <c r="Y45" s="5"/>
    </row>
    <row r="46" spans="2:25" x14ac:dyDescent="0.3">
      <c r="B46" s="36" t="s">
        <v>2</v>
      </c>
      <c r="C46" s="90" t="s">
        <v>22</v>
      </c>
      <c r="D46" s="8">
        <v>0.1</v>
      </c>
      <c r="E46" s="6">
        <v>1E-3</v>
      </c>
      <c r="F46" s="6">
        <v>62.9</v>
      </c>
      <c r="G46" s="15">
        <v>61.6</v>
      </c>
      <c r="H46" s="1">
        <v>0.5</v>
      </c>
      <c r="I46" s="42">
        <v>1E-4</v>
      </c>
      <c r="J46" s="42">
        <v>90.5</v>
      </c>
      <c r="K46" s="13">
        <v>90.3</v>
      </c>
      <c r="L46" s="1">
        <v>0.5</v>
      </c>
      <c r="M46" s="42">
        <v>1E-4</v>
      </c>
      <c r="N46" s="42">
        <v>91</v>
      </c>
      <c r="O46" s="12">
        <v>90.3</v>
      </c>
      <c r="P46" s="68">
        <f t="shared" si="0"/>
        <v>0</v>
      </c>
      <c r="Q46" s="1">
        <v>0.3</v>
      </c>
      <c r="R46" s="42">
        <v>1E-3</v>
      </c>
      <c r="S46" s="42">
        <v>93</v>
      </c>
      <c r="T46" s="12">
        <v>91</v>
      </c>
      <c r="U46" s="42">
        <f t="shared" si="1"/>
        <v>0.70000000000000284</v>
      </c>
      <c r="V46" s="104">
        <f t="shared" si="2"/>
        <v>83.3</v>
      </c>
      <c r="W46" s="105">
        <f t="shared" si="3"/>
        <v>14.470429618132746</v>
      </c>
      <c r="X46" s="6"/>
      <c r="Y46" s="6"/>
    </row>
    <row r="47" spans="2:25" ht="15" thickBot="1" x14ac:dyDescent="0.35">
      <c r="B47" s="37"/>
      <c r="C47" s="75" t="s">
        <v>23</v>
      </c>
      <c r="D47" s="3">
        <v>0.3</v>
      </c>
      <c r="E47" s="4">
        <v>0.01</v>
      </c>
      <c r="F47" s="4">
        <v>66.099999999999994</v>
      </c>
      <c r="G47" s="17">
        <v>68.3</v>
      </c>
      <c r="H47" s="3">
        <v>0.5</v>
      </c>
      <c r="I47" s="4">
        <v>1E-4</v>
      </c>
      <c r="J47" s="4">
        <v>92</v>
      </c>
      <c r="K47" s="17">
        <v>91</v>
      </c>
      <c r="L47" s="3">
        <v>0.5</v>
      </c>
      <c r="M47" s="4">
        <v>1E-4</v>
      </c>
      <c r="N47" s="4">
        <v>92.5</v>
      </c>
      <c r="O47" s="16">
        <v>89.9</v>
      </c>
      <c r="P47" s="70">
        <f t="shared" si="0"/>
        <v>-1.0999999999999943</v>
      </c>
      <c r="Q47" s="3">
        <v>0.7</v>
      </c>
      <c r="R47" s="4">
        <v>1E-4</v>
      </c>
      <c r="S47" s="4">
        <v>94</v>
      </c>
      <c r="T47" s="16">
        <v>91.5</v>
      </c>
      <c r="U47" s="67">
        <f t="shared" si="1"/>
        <v>0.5</v>
      </c>
      <c r="V47" s="24">
        <f t="shared" si="2"/>
        <v>85.175000000000011</v>
      </c>
      <c r="W47" s="25">
        <f t="shared" si="3"/>
        <v>11.269834367312782</v>
      </c>
      <c r="X47" s="5"/>
      <c r="Y47" s="5"/>
    </row>
    <row r="48" spans="2:25" ht="15" thickBot="1" x14ac:dyDescent="0.35">
      <c r="B48" s="88" t="s">
        <v>3</v>
      </c>
      <c r="C48" s="75" t="s">
        <v>23</v>
      </c>
      <c r="D48" s="81">
        <v>0.3</v>
      </c>
      <c r="E48" s="82">
        <v>1</v>
      </c>
      <c r="F48" s="82">
        <v>85.7</v>
      </c>
      <c r="G48" s="89">
        <v>85.5</v>
      </c>
      <c r="H48" s="81">
        <v>0.3</v>
      </c>
      <c r="I48" s="82">
        <v>1E-4</v>
      </c>
      <c r="J48" s="82">
        <v>93</v>
      </c>
      <c r="K48" s="89">
        <v>91.9</v>
      </c>
      <c r="L48" s="81">
        <v>0.3</v>
      </c>
      <c r="M48" s="82">
        <v>0.01</v>
      </c>
      <c r="N48" s="82">
        <v>92</v>
      </c>
      <c r="O48" s="83">
        <v>90.4</v>
      </c>
      <c r="P48" s="85">
        <f>O48-K48</f>
        <v>-1.5</v>
      </c>
      <c r="Q48" s="81">
        <v>0.3</v>
      </c>
      <c r="R48" s="82">
        <v>1E-4</v>
      </c>
      <c r="S48" s="82">
        <v>79.599999999999994</v>
      </c>
      <c r="T48" s="83">
        <v>77.8</v>
      </c>
      <c r="U48" s="84">
        <f t="shared" si="1"/>
        <v>-14.100000000000009</v>
      </c>
      <c r="V48" s="24">
        <f t="shared" si="2"/>
        <v>86.4</v>
      </c>
      <c r="W48" s="25">
        <f t="shared" si="3"/>
        <v>6.3513778032801715</v>
      </c>
      <c r="X48" s="5"/>
      <c r="Y48" s="5"/>
    </row>
    <row r="49" spans="2:25" ht="15" thickBot="1" x14ac:dyDescent="0.35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10"/>
      <c r="W49" s="10"/>
      <c r="X49" s="6"/>
      <c r="Y49" s="6"/>
    </row>
    <row r="50" spans="2:25" x14ac:dyDescent="0.3">
      <c r="B50" s="6"/>
      <c r="C50" s="6"/>
      <c r="D50" s="51"/>
      <c r="E50" s="52" t="s">
        <v>8</v>
      </c>
      <c r="F50" s="52"/>
      <c r="G50" s="53"/>
      <c r="H50" s="51"/>
      <c r="I50" s="52" t="s">
        <v>11</v>
      </c>
      <c r="J50" s="52"/>
      <c r="K50" s="53"/>
      <c r="L50" s="51"/>
      <c r="M50" s="52"/>
      <c r="N50" s="52"/>
      <c r="O50" s="101" t="s">
        <v>26</v>
      </c>
      <c r="P50" s="56"/>
      <c r="Q50" s="51"/>
      <c r="R50" s="52"/>
      <c r="S50" s="52"/>
      <c r="T50" s="101" t="s">
        <v>27</v>
      </c>
      <c r="U50" s="56"/>
      <c r="V50" s="30" t="s">
        <v>12</v>
      </c>
      <c r="W50" s="31" t="s">
        <v>13</v>
      </c>
      <c r="X50" s="5"/>
      <c r="Y50" s="5"/>
    </row>
    <row r="51" spans="2:25" ht="15" thickBot="1" x14ac:dyDescent="0.35">
      <c r="B51" s="6"/>
      <c r="C51" s="6"/>
      <c r="D51" s="46" t="s">
        <v>14</v>
      </c>
      <c r="E51" s="47" t="s">
        <v>18</v>
      </c>
      <c r="F51" s="47" t="s">
        <v>9</v>
      </c>
      <c r="G51" s="49" t="s">
        <v>10</v>
      </c>
      <c r="H51" s="43" t="s">
        <v>14</v>
      </c>
      <c r="I51" s="44" t="s">
        <v>18</v>
      </c>
      <c r="J51" s="44" t="s">
        <v>9</v>
      </c>
      <c r="K51" s="45" t="s">
        <v>10</v>
      </c>
      <c r="L51" s="43" t="s">
        <v>14</v>
      </c>
      <c r="M51" s="44" t="s">
        <v>18</v>
      </c>
      <c r="N51" s="44" t="s">
        <v>9</v>
      </c>
      <c r="O51" s="50" t="s">
        <v>10</v>
      </c>
      <c r="P51" s="57" t="s">
        <v>20</v>
      </c>
      <c r="Q51" s="43" t="s">
        <v>14</v>
      </c>
      <c r="R51" s="44" t="s">
        <v>18</v>
      </c>
      <c r="S51" s="44" t="s">
        <v>9</v>
      </c>
      <c r="T51" s="50" t="s">
        <v>10</v>
      </c>
      <c r="U51" s="57" t="s">
        <v>20</v>
      </c>
      <c r="V51" s="38"/>
      <c r="W51" s="39"/>
      <c r="X51" s="47"/>
      <c r="Y51" s="47"/>
    </row>
    <row r="52" spans="2:25" x14ac:dyDescent="0.3">
      <c r="B52" s="26" t="s">
        <v>4</v>
      </c>
      <c r="C52" s="91" t="s">
        <v>22</v>
      </c>
      <c r="D52" s="76">
        <v>0.9</v>
      </c>
      <c r="E52" s="77">
        <v>10</v>
      </c>
      <c r="F52" s="77">
        <v>72.5</v>
      </c>
      <c r="G52" s="95">
        <v>70</v>
      </c>
      <c r="H52" s="76">
        <v>0.3</v>
      </c>
      <c r="I52" s="77">
        <v>20</v>
      </c>
      <c r="J52" s="77">
        <v>93.5</v>
      </c>
      <c r="K52" s="95">
        <v>91.3</v>
      </c>
      <c r="L52" s="76">
        <v>0.3</v>
      </c>
      <c r="M52" s="109">
        <v>20</v>
      </c>
      <c r="N52" s="109">
        <v>93</v>
      </c>
      <c r="O52" s="12">
        <v>91.4</v>
      </c>
      <c r="P52" s="68">
        <f>O52-K52</f>
        <v>0.10000000000000853</v>
      </c>
      <c r="Q52" s="1">
        <v>0.9</v>
      </c>
      <c r="R52" s="2">
        <v>30</v>
      </c>
      <c r="S52" s="2">
        <v>91</v>
      </c>
      <c r="T52" s="12">
        <v>83.1</v>
      </c>
      <c r="U52" s="42">
        <f>T52-K52</f>
        <v>-8.2000000000000028</v>
      </c>
      <c r="V52" s="104">
        <f>AVERAGE(G52,K52,O52,T52)</f>
        <v>83.95</v>
      </c>
      <c r="W52" s="105">
        <f>_xlfn.STDEV.S(G52,K52,O52,T52)</f>
        <v>10.08050924639555</v>
      </c>
      <c r="X52" s="102"/>
      <c r="Y52" s="102"/>
    </row>
    <row r="53" spans="2:25" ht="15" thickBot="1" x14ac:dyDescent="0.35">
      <c r="B53" s="32"/>
      <c r="C53" s="92" t="s">
        <v>23</v>
      </c>
      <c r="D53" s="75">
        <v>0.3</v>
      </c>
      <c r="E53" s="40">
        <v>0.06</v>
      </c>
      <c r="F53" s="40">
        <v>75</v>
      </c>
      <c r="G53" s="96">
        <v>71</v>
      </c>
      <c r="H53" s="75">
        <v>0.7</v>
      </c>
      <c r="I53" s="40">
        <v>0.15</v>
      </c>
      <c r="J53" s="40">
        <v>95</v>
      </c>
      <c r="K53" s="96">
        <v>91.8</v>
      </c>
      <c r="L53" s="75">
        <v>0.7</v>
      </c>
      <c r="M53" s="40">
        <v>0.15</v>
      </c>
      <c r="N53" s="40">
        <v>95</v>
      </c>
      <c r="O53" s="16">
        <v>92.1</v>
      </c>
      <c r="P53" s="70">
        <f t="shared" ref="P53:P54" si="4">O53-K53</f>
        <v>0.29999999999999716</v>
      </c>
      <c r="Q53" s="3">
        <v>0.9</v>
      </c>
      <c r="R53" s="4">
        <v>0.03</v>
      </c>
      <c r="S53" s="4">
        <v>88.1</v>
      </c>
      <c r="T53" s="16">
        <v>82.8</v>
      </c>
      <c r="U53" s="67">
        <f t="shared" ref="U53:U54" si="5">T53-K53</f>
        <v>-9</v>
      </c>
      <c r="V53" s="24">
        <f>AVERAGE(G53,K53,O53,T53)</f>
        <v>84.424999999999997</v>
      </c>
      <c r="W53" s="25">
        <f>_xlfn.STDEV.S(G53,K53,O53,T53)</f>
        <v>9.9359196856657945</v>
      </c>
      <c r="X53" s="102"/>
      <c r="Y53" s="102"/>
    </row>
    <row r="54" spans="2:25" ht="15" thickBot="1" x14ac:dyDescent="0.35">
      <c r="B54" s="80" t="s">
        <v>5</v>
      </c>
      <c r="C54" s="92" t="s">
        <v>23</v>
      </c>
      <c r="D54" s="93">
        <v>0.7</v>
      </c>
      <c r="E54" s="94">
        <v>0.12</v>
      </c>
      <c r="F54" s="94">
        <v>100</v>
      </c>
      <c r="G54" s="97">
        <v>100</v>
      </c>
      <c r="H54" s="81">
        <v>0.3</v>
      </c>
      <c r="I54" s="82">
        <v>0.03</v>
      </c>
      <c r="J54" s="82">
        <v>95.5</v>
      </c>
      <c r="K54" s="89">
        <v>92.6</v>
      </c>
      <c r="L54" s="81">
        <v>0.7</v>
      </c>
      <c r="M54" s="82">
        <v>0.15</v>
      </c>
      <c r="N54" s="82">
        <v>94</v>
      </c>
      <c r="O54" s="83">
        <v>93.2</v>
      </c>
      <c r="P54" s="85">
        <f t="shared" si="4"/>
        <v>0.60000000000000853</v>
      </c>
      <c r="Q54" s="106">
        <v>0.1</v>
      </c>
      <c r="R54" s="84">
        <v>0.03</v>
      </c>
      <c r="S54" s="84">
        <v>93</v>
      </c>
      <c r="T54" s="83">
        <v>95.1</v>
      </c>
      <c r="U54" s="85">
        <f t="shared" si="5"/>
        <v>2.5</v>
      </c>
      <c r="V54" s="99">
        <f>AVERAGE(G54,K54,O54)</f>
        <v>95.266666666666666</v>
      </c>
      <c r="W54" s="100">
        <f>_xlfn.STDEV.S(G54,K54,O54,T54)</f>
        <v>3.3569579483018064</v>
      </c>
      <c r="X54" s="102"/>
      <c r="Y54" s="102"/>
    </row>
    <row r="55" spans="2:25" ht="15" thickBot="1" x14ac:dyDescent="0.35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10"/>
      <c r="W55" s="10"/>
      <c r="X55" s="6"/>
      <c r="Y55" s="6"/>
    </row>
    <row r="56" spans="2:25" x14ac:dyDescent="0.3">
      <c r="B56" s="6"/>
      <c r="C56" s="6"/>
      <c r="D56" s="26"/>
      <c r="E56" s="27" t="s">
        <v>8</v>
      </c>
      <c r="F56" s="27"/>
      <c r="G56" s="28"/>
      <c r="H56" s="26"/>
      <c r="I56" s="27" t="s">
        <v>11</v>
      </c>
      <c r="J56" s="27"/>
      <c r="K56" s="28"/>
      <c r="L56" s="26"/>
      <c r="M56" s="27"/>
      <c r="N56" s="27"/>
      <c r="O56" s="101" t="s">
        <v>26</v>
      </c>
      <c r="P56" s="72"/>
      <c r="Q56" s="26"/>
      <c r="R56" s="27"/>
      <c r="S56" s="27"/>
      <c r="T56" s="101" t="s">
        <v>27</v>
      </c>
      <c r="U56" s="72"/>
      <c r="V56" s="30" t="s">
        <v>12</v>
      </c>
      <c r="W56" s="31" t="s">
        <v>13</v>
      </c>
      <c r="X56" s="5"/>
      <c r="Y56" s="5"/>
    </row>
    <row r="57" spans="2:25" ht="15" thickBot="1" x14ac:dyDescent="0.35">
      <c r="B57" s="6"/>
      <c r="C57" s="6"/>
      <c r="D57" s="43" t="s">
        <v>14</v>
      </c>
      <c r="E57" s="44"/>
      <c r="F57" s="44" t="s">
        <v>9</v>
      </c>
      <c r="G57" s="45" t="s">
        <v>10</v>
      </c>
      <c r="H57" s="43" t="s">
        <v>14</v>
      </c>
      <c r="I57" s="44"/>
      <c r="J57" s="44" t="s">
        <v>9</v>
      </c>
      <c r="K57" s="45" t="s">
        <v>10</v>
      </c>
      <c r="L57" s="43" t="s">
        <v>14</v>
      </c>
      <c r="M57" s="44"/>
      <c r="N57" s="44" t="s">
        <v>9</v>
      </c>
      <c r="O57" s="50" t="s">
        <v>10</v>
      </c>
      <c r="P57" s="57" t="s">
        <v>20</v>
      </c>
      <c r="Q57" s="43" t="s">
        <v>14</v>
      </c>
      <c r="R57" s="44"/>
      <c r="S57" s="44" t="s">
        <v>9</v>
      </c>
      <c r="T57" s="50" t="s">
        <v>10</v>
      </c>
      <c r="U57" s="57" t="s">
        <v>20</v>
      </c>
      <c r="V57" s="38"/>
      <c r="W57" s="39"/>
      <c r="X57" s="47"/>
      <c r="Y57" s="47"/>
    </row>
    <row r="58" spans="2:25" x14ac:dyDescent="0.3">
      <c r="B58" s="35"/>
      <c r="C58" s="76" t="s">
        <v>21</v>
      </c>
      <c r="D58" s="58" t="s">
        <v>19</v>
      </c>
      <c r="E58" s="59" t="s">
        <v>19</v>
      </c>
      <c r="F58" s="59" t="s">
        <v>19</v>
      </c>
      <c r="G58" s="98">
        <v>59.5</v>
      </c>
      <c r="H58" s="58" t="s">
        <v>19</v>
      </c>
      <c r="I58" s="59" t="s">
        <v>19</v>
      </c>
      <c r="J58" s="59" t="s">
        <v>19</v>
      </c>
      <c r="K58" s="98">
        <v>94.4</v>
      </c>
      <c r="L58" s="58" t="s">
        <v>19</v>
      </c>
      <c r="M58" s="59" t="s">
        <v>19</v>
      </c>
      <c r="N58" s="59" t="s">
        <v>19</v>
      </c>
      <c r="O58" s="74">
        <v>77.8</v>
      </c>
      <c r="P58" s="68">
        <f>O58-K58</f>
        <v>-16.600000000000009</v>
      </c>
      <c r="Q58" s="58" t="s">
        <v>19</v>
      </c>
      <c r="R58" s="59" t="s">
        <v>19</v>
      </c>
      <c r="S58" s="59" t="s">
        <v>19</v>
      </c>
      <c r="T58" s="74">
        <v>56</v>
      </c>
      <c r="U58" s="42">
        <f>T58-K58</f>
        <v>-38.400000000000006</v>
      </c>
      <c r="V58" s="104">
        <f>AVERAGE(G58,K58,O58,T58)</f>
        <v>71.924999999999997</v>
      </c>
      <c r="W58" s="105">
        <f>_xlfn.STDEV.S(G58,K58,O58,T58)</f>
        <v>17.77289603112937</v>
      </c>
      <c r="X58" s="61"/>
      <c r="Y58" s="61"/>
    </row>
    <row r="59" spans="2:25" x14ac:dyDescent="0.3">
      <c r="B59" s="36" t="s">
        <v>6</v>
      </c>
      <c r="C59" s="90" t="s">
        <v>22</v>
      </c>
      <c r="D59" s="60" t="s">
        <v>19</v>
      </c>
      <c r="E59" s="61" t="s">
        <v>19</v>
      </c>
      <c r="F59" s="61" t="s">
        <v>19</v>
      </c>
      <c r="G59" s="15">
        <v>59.8</v>
      </c>
      <c r="H59" s="60" t="s">
        <v>19</v>
      </c>
      <c r="I59" s="61" t="s">
        <v>19</v>
      </c>
      <c r="J59" s="61" t="s">
        <v>19</v>
      </c>
      <c r="K59" s="15">
        <v>90.5</v>
      </c>
      <c r="L59" s="60" t="s">
        <v>19</v>
      </c>
      <c r="M59" s="61" t="s">
        <v>19</v>
      </c>
      <c r="N59" s="61" t="s">
        <v>19</v>
      </c>
      <c r="O59" s="14">
        <v>80.7</v>
      </c>
      <c r="P59" s="69">
        <f t="shared" ref="P59:P63" si="6">O59-K59</f>
        <v>-9.7999999999999972</v>
      </c>
      <c r="Q59" s="60" t="s">
        <v>19</v>
      </c>
      <c r="R59" s="61" t="s">
        <v>19</v>
      </c>
      <c r="S59" s="61" t="s">
        <v>19</v>
      </c>
      <c r="T59" s="14">
        <v>60.7</v>
      </c>
      <c r="U59" s="6">
        <f t="shared" ref="U59:U63" si="7">T59-K59</f>
        <v>-29.799999999999997</v>
      </c>
      <c r="V59" s="110">
        <f t="shared" ref="V59:V63" si="8">AVERAGE(G59,K59,O59,T59)</f>
        <v>72.924999999999997</v>
      </c>
      <c r="W59" s="111">
        <f t="shared" ref="W59:W63" si="9">_xlfn.STDEV.S(G59,K59,O59,T59)</f>
        <v>15.17725820649655</v>
      </c>
      <c r="X59" s="61"/>
      <c r="Y59" s="61"/>
    </row>
    <row r="60" spans="2:25" ht="15" thickBot="1" x14ac:dyDescent="0.35">
      <c r="B60" s="37"/>
      <c r="C60" s="75" t="s">
        <v>23</v>
      </c>
      <c r="D60" s="62">
        <v>0.9</v>
      </c>
      <c r="E60" s="63" t="s">
        <v>19</v>
      </c>
      <c r="F60" s="64">
        <v>53.6</v>
      </c>
      <c r="G60" s="17">
        <v>54.6</v>
      </c>
      <c r="H60" s="62">
        <v>0.9</v>
      </c>
      <c r="I60" s="63" t="s">
        <v>19</v>
      </c>
      <c r="J60" s="64">
        <v>92.5</v>
      </c>
      <c r="K60" s="17">
        <v>90.4</v>
      </c>
      <c r="L60" s="62">
        <v>0.9</v>
      </c>
      <c r="M60" s="63" t="s">
        <v>19</v>
      </c>
      <c r="N60" s="64">
        <v>85.1</v>
      </c>
      <c r="O60" s="16">
        <v>80.2</v>
      </c>
      <c r="P60" s="70">
        <f t="shared" si="6"/>
        <v>-10.200000000000003</v>
      </c>
      <c r="Q60" s="62">
        <v>0.9</v>
      </c>
      <c r="R60" s="63" t="s">
        <v>19</v>
      </c>
      <c r="S60" s="64">
        <v>65.7</v>
      </c>
      <c r="T60" s="16">
        <v>67</v>
      </c>
      <c r="U60" s="67">
        <f t="shared" si="7"/>
        <v>-23.400000000000006</v>
      </c>
      <c r="V60" s="24">
        <f t="shared" si="8"/>
        <v>73.05</v>
      </c>
      <c r="W60" s="25">
        <f t="shared" si="9"/>
        <v>15.590060936378681</v>
      </c>
      <c r="X60" s="61"/>
      <c r="Y60" s="103"/>
    </row>
    <row r="61" spans="2:25" x14ac:dyDescent="0.3">
      <c r="B61" s="35"/>
      <c r="C61" s="76" t="s">
        <v>21</v>
      </c>
      <c r="D61" s="60" t="s">
        <v>19</v>
      </c>
      <c r="E61" s="59" t="s">
        <v>19</v>
      </c>
      <c r="F61" s="61" t="s">
        <v>19</v>
      </c>
      <c r="G61" s="14">
        <v>89.4</v>
      </c>
      <c r="H61" s="58" t="s">
        <v>19</v>
      </c>
      <c r="I61" s="59" t="s">
        <v>19</v>
      </c>
      <c r="J61" s="59" t="s">
        <v>19</v>
      </c>
      <c r="K61" s="13">
        <v>98.8</v>
      </c>
      <c r="L61" s="58" t="s">
        <v>19</v>
      </c>
      <c r="M61" s="59" t="s">
        <v>19</v>
      </c>
      <c r="N61" s="59" t="s">
        <v>19</v>
      </c>
      <c r="O61" s="12">
        <v>91.3</v>
      </c>
      <c r="P61" s="68">
        <f t="shared" si="6"/>
        <v>-7.5</v>
      </c>
      <c r="Q61" s="58" t="s">
        <v>19</v>
      </c>
      <c r="R61" s="59" t="s">
        <v>19</v>
      </c>
      <c r="S61" s="59" t="s">
        <v>19</v>
      </c>
      <c r="T61" s="12">
        <v>72.7</v>
      </c>
      <c r="U61" s="42">
        <f t="shared" si="7"/>
        <v>-26.099999999999994</v>
      </c>
      <c r="V61" s="104">
        <f>AVERAGE(G61,K61,O61,T61)</f>
        <v>88.05</v>
      </c>
      <c r="W61" s="105">
        <f t="shared" si="9"/>
        <v>11.008632975987522</v>
      </c>
      <c r="X61" s="61"/>
      <c r="Y61" s="61"/>
    </row>
    <row r="62" spans="2:25" x14ac:dyDescent="0.3">
      <c r="B62" s="36" t="s">
        <v>7</v>
      </c>
      <c r="C62" s="90" t="s">
        <v>22</v>
      </c>
      <c r="D62" s="65" t="s">
        <v>19</v>
      </c>
      <c r="E62" s="61" t="s">
        <v>19</v>
      </c>
      <c r="F62" s="66" t="s">
        <v>19</v>
      </c>
      <c r="G62" s="14">
        <v>89.8</v>
      </c>
      <c r="H62" s="65" t="s">
        <v>19</v>
      </c>
      <c r="I62" s="61" t="s">
        <v>19</v>
      </c>
      <c r="J62" s="66" t="s">
        <v>19</v>
      </c>
      <c r="K62" s="15">
        <v>95.3</v>
      </c>
      <c r="L62" s="65" t="s">
        <v>19</v>
      </c>
      <c r="M62" s="61" t="s">
        <v>19</v>
      </c>
      <c r="N62" s="66" t="s">
        <v>19</v>
      </c>
      <c r="O62" s="14">
        <v>91</v>
      </c>
      <c r="P62" s="69">
        <f>O62-K62</f>
        <v>-4.2999999999999972</v>
      </c>
      <c r="Q62" s="65" t="s">
        <v>19</v>
      </c>
      <c r="R62" s="61" t="s">
        <v>19</v>
      </c>
      <c r="S62" s="66" t="s">
        <v>19</v>
      </c>
      <c r="T62" s="14">
        <v>74.099999999999994</v>
      </c>
      <c r="U62" s="6">
        <f t="shared" si="7"/>
        <v>-21.200000000000003</v>
      </c>
      <c r="V62" s="110">
        <f t="shared" si="8"/>
        <v>87.550000000000011</v>
      </c>
      <c r="W62" s="111">
        <f t="shared" si="9"/>
        <v>9.2723603611306373</v>
      </c>
      <c r="X62" s="61"/>
      <c r="Y62" s="66"/>
    </row>
    <row r="63" spans="2:25" ht="15" thickBot="1" x14ac:dyDescent="0.35">
      <c r="B63" s="37"/>
      <c r="C63" s="75" t="s">
        <v>23</v>
      </c>
      <c r="D63" s="62">
        <v>0.9</v>
      </c>
      <c r="E63" s="63" t="s">
        <v>19</v>
      </c>
      <c r="F63" s="64">
        <v>88.2</v>
      </c>
      <c r="G63" s="16">
        <v>88.2</v>
      </c>
      <c r="H63" s="62">
        <v>0.5</v>
      </c>
      <c r="I63" s="63" t="s">
        <v>19</v>
      </c>
      <c r="J63" s="64">
        <v>99</v>
      </c>
      <c r="K63" s="17">
        <v>96.2</v>
      </c>
      <c r="L63" s="62">
        <v>0.7</v>
      </c>
      <c r="M63" s="63" t="s">
        <v>19</v>
      </c>
      <c r="N63" s="64">
        <v>96</v>
      </c>
      <c r="O63" s="16">
        <v>92.3</v>
      </c>
      <c r="P63" s="70">
        <f t="shared" si="6"/>
        <v>-3.9000000000000057</v>
      </c>
      <c r="Q63" s="62">
        <v>0.1</v>
      </c>
      <c r="R63" s="63" t="s">
        <v>19</v>
      </c>
      <c r="S63" s="64">
        <v>73.599999999999994</v>
      </c>
      <c r="T63" s="16">
        <v>72.099999999999994</v>
      </c>
      <c r="U63" s="67">
        <f t="shared" si="7"/>
        <v>-24.100000000000009</v>
      </c>
      <c r="V63" s="24">
        <f t="shared" si="8"/>
        <v>87.199999999999989</v>
      </c>
      <c r="W63" s="25">
        <f t="shared" si="9"/>
        <v>10.583320209965738</v>
      </c>
      <c r="X63" s="61"/>
      <c r="Y63" s="103"/>
    </row>
    <row r="65" spans="16:20" x14ac:dyDescent="0.3">
      <c r="P65" s="107"/>
      <c r="Q65" s="107"/>
      <c r="R65" s="107"/>
      <c r="S65" s="107"/>
      <c r="T65" s="107"/>
    </row>
    <row r="66" spans="16:20" x14ac:dyDescent="0.3">
      <c r="P66" s="107"/>
      <c r="Q66" s="107"/>
      <c r="R66" s="107"/>
      <c r="S66" s="107"/>
      <c r="T6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 Verduyn</dc:creator>
  <cp:lastModifiedBy>Arno Verduyn</cp:lastModifiedBy>
  <dcterms:created xsi:type="dcterms:W3CDTF">2025-01-14T14:18:34Z</dcterms:created>
  <dcterms:modified xsi:type="dcterms:W3CDTF">2025-01-16T15:24:05Z</dcterms:modified>
</cp:coreProperties>
</file>