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ea/Dropbox (HHMI)/FlyBubbleMethodsPaper/Rig_FBDC/HardwareFiles/Bubble Rigs/"/>
    </mc:Choice>
  </mc:AlternateContent>
  <xr:revisionPtr revIDLastSave="0" documentId="8_{D2878C4C-E5CD-D14F-AAC6-E5E8BFC12EB0}" xr6:coauthVersionLast="47" xr6:coauthVersionMax="47" xr10:uidLastSave="{00000000-0000-0000-0000-000000000000}"/>
  <bookViews>
    <workbookView xWindow="960" yWindow="760" windowWidth="28440" windowHeight="18380" xr2:uid="{27B36007-45A1-4B2A-BEF2-4713630DEE5C}"/>
  </bookViews>
  <sheets>
    <sheet name="FLY BUBBLE RIG by section" sheetId="4" r:id="rId1"/>
    <sheet name="FLY BUBBLE RIG BOM" sheetId="3" r:id="rId2"/>
    <sheet name="TOTAL IN HOUSE FRAME BUILD" sheetId="1" r:id="rId3"/>
    <sheet name="PURCHASED FRAME BUI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  <c r="H62" i="4"/>
  <c r="H61" i="4"/>
  <c r="H60" i="4"/>
  <c r="H53" i="4"/>
  <c r="H52" i="4"/>
  <c r="H35" i="4"/>
  <c r="H34" i="4"/>
  <c r="H33" i="4"/>
  <c r="H14" i="4"/>
  <c r="H32" i="4"/>
  <c r="H27" i="4"/>
  <c r="H28" i="4"/>
  <c r="H43" i="4"/>
  <c r="H31" i="4"/>
  <c r="H30" i="4"/>
  <c r="H24" i="4"/>
  <c r="H23" i="4"/>
  <c r="H21" i="4"/>
  <c r="H13" i="4"/>
  <c r="H12" i="4"/>
  <c r="H26" i="4"/>
  <c r="H8" i="4"/>
  <c r="H7" i="4"/>
  <c r="H6" i="4"/>
  <c r="H5" i="4"/>
  <c r="H4" i="4"/>
  <c r="H20" i="4"/>
  <c r="H11" i="4"/>
  <c r="H10" i="4"/>
  <c r="H9" i="4"/>
  <c r="H19" i="4"/>
  <c r="H18" i="4"/>
  <c r="H17" i="4"/>
  <c r="H16" i="4"/>
  <c r="H15" i="4"/>
  <c r="H3" i="4"/>
  <c r="H2" i="4"/>
  <c r="H20" i="3"/>
  <c r="H40" i="3"/>
  <c r="H29" i="3"/>
  <c r="H28" i="3"/>
  <c r="H27" i="3"/>
  <c r="H26" i="3"/>
  <c r="H25" i="3"/>
  <c r="H24" i="3"/>
  <c r="H46" i="3"/>
  <c r="H45" i="3"/>
  <c r="H44" i="3"/>
  <c r="H43" i="3"/>
  <c r="H42" i="3"/>
  <c r="H41" i="3"/>
  <c r="H39" i="3"/>
  <c r="H38" i="3"/>
  <c r="H37" i="3"/>
  <c r="H23" i="3"/>
  <c r="H22" i="3"/>
  <c r="H21" i="3"/>
  <c r="H19" i="3"/>
  <c r="H18" i="3"/>
  <c r="H16" i="3"/>
  <c r="H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E4" i="2"/>
  <c r="E5" i="2"/>
  <c r="H5" i="2" s="1"/>
  <c r="E6" i="2"/>
  <c r="E7" i="2"/>
  <c r="H7" i="2" s="1"/>
  <c r="E8" i="2"/>
  <c r="H8" i="2" s="1"/>
  <c r="E9" i="2"/>
  <c r="H9" i="2" s="1"/>
  <c r="E10" i="2"/>
  <c r="H10" i="2" s="1"/>
  <c r="H11" i="2"/>
  <c r="H12" i="2"/>
  <c r="E13" i="2"/>
  <c r="H13" i="2" s="1"/>
  <c r="E14" i="2"/>
  <c r="H14" i="2" s="1"/>
  <c r="E15" i="2"/>
  <c r="H15" i="2" s="1"/>
  <c r="E16" i="2"/>
  <c r="H16" i="2" s="1"/>
  <c r="H3" i="2"/>
  <c r="E2" i="2"/>
  <c r="H2" i="2" s="1"/>
  <c r="H4" i="2"/>
  <c r="H6" i="2"/>
  <c r="G24" i="1"/>
  <c r="G25" i="1"/>
  <c r="G23" i="1"/>
  <c r="F5" i="1"/>
  <c r="G5" i="1" s="1"/>
  <c r="F2" i="1"/>
  <c r="G2" i="1" s="1"/>
  <c r="F4" i="1"/>
  <c r="G4" i="1" s="1"/>
  <c r="F3" i="1"/>
  <c r="G3" i="1" s="1"/>
  <c r="G18" i="1"/>
  <c r="G19" i="1"/>
  <c r="G20" i="1"/>
  <c r="G21" i="1"/>
  <c r="G22" i="1"/>
  <c r="G6" i="1"/>
  <c r="G7" i="1"/>
  <c r="G8" i="1"/>
  <c r="G9" i="1"/>
  <c r="G10" i="1"/>
  <c r="G11" i="1"/>
  <c r="G12" i="1"/>
  <c r="G13" i="1"/>
  <c r="G14" i="1"/>
  <c r="G15" i="1"/>
  <c r="G16" i="1"/>
  <c r="D17" i="1"/>
  <c r="G17" i="1" s="1"/>
  <c r="B17" i="1"/>
  <c r="H17" i="2" l="1"/>
  <c r="G26" i="1"/>
</calcChain>
</file>

<file path=xl/sharedStrings.xml><?xml version="1.0" encoding="utf-8"?>
<sst xmlns="http://schemas.openxmlformats.org/spreadsheetml/2006/main" count="827" uniqueCount="291">
  <si>
    <t>.125IN SHELF.ipt</t>
  </si>
  <si>
    <t>DRAWER SHELF.ipt</t>
  </si>
  <si>
    <t>RLA0300</t>
  </si>
  <si>
    <t>RC1</t>
  </si>
  <si>
    <t>RM1G</t>
  </si>
  <si>
    <t>M-DS40-X</t>
  </si>
  <si>
    <t>M-DS40 LINEAR STAGE</t>
  </si>
  <si>
    <t>XE25L18</t>
  </si>
  <si>
    <t xml:space="preserve">NEWPORT </t>
  </si>
  <si>
    <t>THORLABS</t>
  </si>
  <si>
    <t>47065T236</t>
  </si>
  <si>
    <t>MCMASTER</t>
  </si>
  <si>
    <t>8982K13-8982K131</t>
  </si>
  <si>
    <t>8982K136-8982K259</t>
  </si>
  <si>
    <t>L-BRACKET_LIGHTS</t>
  </si>
  <si>
    <t>L-BRACKET_CAMERA</t>
  </si>
  <si>
    <t>T-SLOT CONNECTOR</t>
  </si>
  <si>
    <t>5537T294</t>
  </si>
  <si>
    <t>ENDCAPS</t>
  </si>
  <si>
    <t>DRAWER SLIDES</t>
  </si>
  <si>
    <t>MAGNETS</t>
  </si>
  <si>
    <t>SIDE PANELS</t>
  </si>
  <si>
    <t>5537T937</t>
  </si>
  <si>
    <t>CAMERA POST BRACKET</t>
  </si>
  <si>
    <t>3IN DOVETAIL RAIL</t>
  </si>
  <si>
    <t>1IN CORNER CUBE</t>
  </si>
  <si>
    <t>RAIL CARRIER</t>
  </si>
  <si>
    <t>18IN XE25 RAIL</t>
  </si>
  <si>
    <t>CORNER BRACKET_XE25 RAIL</t>
  </si>
  <si>
    <t>5537T24</t>
  </si>
  <si>
    <t>1674A17</t>
  </si>
  <si>
    <t>JET</t>
  </si>
  <si>
    <t>TB4</t>
  </si>
  <si>
    <t>5537T913</t>
  </si>
  <si>
    <t>EXTR. LENGTH</t>
  </si>
  <si>
    <t>5537T904</t>
  </si>
  <si>
    <t>65IN RAIL EXTRUSION.ipt (IN)</t>
  </si>
  <si>
    <t>FRONT CROSS BAR.ipt (CM)</t>
  </si>
  <si>
    <t>SIDE CROSS BAR.ipt (CM)</t>
  </si>
  <si>
    <t>CAMERA MOUNT POST.ipt (IN)</t>
  </si>
  <si>
    <t>PURCHASE ITEM</t>
  </si>
  <si>
    <t>CAD QTY</t>
  </si>
  <si>
    <t>MODEL ITEM</t>
  </si>
  <si>
    <t xml:space="preserve">PUR. QTY </t>
  </si>
  <si>
    <t>VENDOR</t>
  </si>
  <si>
    <t>ITEM COST</t>
  </si>
  <si>
    <t>EXTENDED COST</t>
  </si>
  <si>
    <t>AMAZON</t>
  </si>
  <si>
    <t>R 7212</t>
  </si>
  <si>
    <t>WHEELS</t>
  </si>
  <si>
    <t>ITEM</t>
  </si>
  <si>
    <t>.125" SHELF</t>
  </si>
  <si>
    <t>.25" SHELF</t>
  </si>
  <si>
    <t>2384T28</t>
  </si>
  <si>
    <t>ASSEMBLY LABOR</t>
  </si>
  <si>
    <t>HOURS OF TIME</t>
  </si>
  <si>
    <t>TOTAL</t>
  </si>
  <si>
    <t>BRACKET MACHINING LABOR</t>
  </si>
  <si>
    <t>FRONT/BACK PANELS</t>
  </si>
  <si>
    <t>4096N11</t>
  </si>
  <si>
    <t>RIG FRAME</t>
  </si>
  <si>
    <t>DOUBLE LIP SEAL FOR PANELS</t>
  </si>
  <si>
    <t xml:space="preserve">RIG QTY </t>
  </si>
  <si>
    <t>PUR QTY</t>
  </si>
  <si>
    <t>*PUR. QTY FOR 2 RIGS</t>
  </si>
  <si>
    <t>NOTES</t>
  </si>
  <si>
    <t>20m = 1 ROLL</t>
  </si>
  <si>
    <t>L-BRACKET MACHINING LABOR</t>
  </si>
  <si>
    <t>DS40-XY</t>
  </si>
  <si>
    <t>16IN LONG RAIL</t>
  </si>
  <si>
    <t>88805K9-88805K363</t>
  </si>
  <si>
    <t>J010172</t>
  </si>
  <si>
    <t>J010171</t>
  </si>
  <si>
    <t>Recieved</t>
  </si>
  <si>
    <t>x</t>
  </si>
  <si>
    <t>47065T503-47065T435</t>
  </si>
  <si>
    <t>CAMERA MOUNT POST.ipt</t>
  </si>
  <si>
    <t>4096N11_Magnetic Latch.ipt</t>
  </si>
  <si>
    <t>BUBBLE RIG LATCH SPACER.ipt</t>
  </si>
  <si>
    <t>Newport-DS40-XY.ipt</t>
  </si>
  <si>
    <t>RC1-Step.ipt</t>
  </si>
  <si>
    <t>RM1G-Step.ipt</t>
  </si>
  <si>
    <t>RLA0300-Step.ipt</t>
  </si>
  <si>
    <t>47065T209_AI_18IN.ipt</t>
  </si>
  <si>
    <t>5537T937_T-Slotted Framing.ipt</t>
  </si>
  <si>
    <t>FLY BUBBLE DIFFUSER.ipt</t>
  </si>
  <si>
    <t>MR16 LED.ipt</t>
  </si>
  <si>
    <t>BFS-U3-17S7M-C.ipt</t>
  </si>
  <si>
    <t>8982K131_LIGHT MOUNT AI.ipt</t>
  </si>
  <si>
    <t>88805K363_CAMERA MOUNT AI.ipt</t>
  </si>
  <si>
    <t>step_86572.ipt</t>
  </si>
  <si>
    <t>step_89836.ipt</t>
  </si>
  <si>
    <t>BACK PANELS</t>
  </si>
  <si>
    <t>FRONT PANEL</t>
  </si>
  <si>
    <t>SOLD IN BOX OF 3</t>
  </si>
  <si>
    <t>.5 ROLL IS 10 METERS</t>
  </si>
  <si>
    <t>COMBINED WITH LINE 14</t>
  </si>
  <si>
    <t>OPTIX</t>
  </si>
  <si>
    <t>HALCO</t>
  </si>
  <si>
    <t>CB-0223457</t>
  </si>
  <si>
    <t>PACK OF 10</t>
  </si>
  <si>
    <t>BFS-U3-17S7M-C</t>
  </si>
  <si>
    <t>EDMUND OPTICS</t>
  </si>
  <si>
    <t>3D PRINT</t>
  </si>
  <si>
    <t>TEKPOWER TP1803D</t>
  </si>
  <si>
    <t>0-18V @ 0-3A POWER SUPPLY</t>
  </si>
  <si>
    <t>KOOLANCE</t>
  </si>
  <si>
    <t>ADT-EX004S</t>
  </si>
  <si>
    <t>AC POWER ADAPTER FOR EX2-1055</t>
  </si>
  <si>
    <t>B0763L7YXF</t>
  </si>
  <si>
    <t>10FT USB3.0 A TO MICRO-B WITH PANEL MOUNT JACKSCREWS</t>
  </si>
  <si>
    <t>HS-2000DP</t>
  </si>
  <si>
    <t>KELE MFG</t>
  </si>
  <si>
    <t>USB-2920</t>
  </si>
  <si>
    <t>B00NH136GE</t>
  </si>
  <si>
    <t>6+ FT USB MALE-FEMALE EXTENSION CORD</t>
  </si>
  <si>
    <t>COVER PROFILE TO HOLD CABLES IN EXTRUSION CHANNELS, 2M LENGTH</t>
  </si>
  <si>
    <t xml:space="preserve">TRH160A280-12E13 VI </t>
  </si>
  <si>
    <t>MOUSER</t>
  </si>
  <si>
    <t>POWER ADAPTER FOR BUBBLE BOARD</t>
  </si>
  <si>
    <t>MB18</t>
  </si>
  <si>
    <t>MBC12</t>
  </si>
  <si>
    <t>MB18-Step.ipt</t>
  </si>
  <si>
    <t>MBC12-Step.ipt</t>
  </si>
  <si>
    <t>RS2</t>
  </si>
  <si>
    <t>RS2-Step.ipt</t>
  </si>
  <si>
    <t>94033A487</t>
  </si>
  <si>
    <t>94033A487_Male Threaded Standoff.ipt</t>
  </si>
  <si>
    <t>5-HOLE DIFFUSOR_INSIDE FLY BUBBLE.ipt</t>
  </si>
  <si>
    <t>COMBINED WITH LINE 18</t>
  </si>
  <si>
    <t>CL3-Step.ipt</t>
  </si>
  <si>
    <t>BASE PLATE.ipt</t>
  </si>
  <si>
    <t>SPRING PIN PCB HOLDER.ipt</t>
  </si>
  <si>
    <t>SPRING PIN PCB.ipt</t>
  </si>
  <si>
    <t>J002949</t>
  </si>
  <si>
    <t>J002637</t>
  </si>
  <si>
    <t>J002609</t>
  </si>
  <si>
    <t>RGB2THOR_HEATSINKcentered.ipt</t>
  </si>
  <si>
    <t>J010183</t>
  </si>
  <si>
    <t>LED PCB.ipt</t>
  </si>
  <si>
    <t>CONTACT PCB.ipt</t>
  </si>
  <si>
    <t>J002608</t>
  </si>
  <si>
    <t>LED  BOARD RGB_IR_J010131revA.ipt</t>
  </si>
  <si>
    <t>J010131A</t>
  </si>
  <si>
    <t>CL3</t>
  </si>
  <si>
    <t>FB FAC V3_Mount.ipt</t>
  </si>
  <si>
    <t>LIQ-702BU-B</t>
  </si>
  <si>
    <t>EX2-755</t>
  </si>
  <si>
    <t>25mm LENS</t>
  </si>
  <si>
    <t>FILTER</t>
  </si>
  <si>
    <t>PART OF</t>
  </si>
  <si>
    <t>MAIN RIG</t>
  </si>
  <si>
    <t>BUBBLE</t>
  </si>
  <si>
    <t>N/A</t>
  </si>
  <si>
    <t>-</t>
  </si>
  <si>
    <t>DIV CHAMBER</t>
  </si>
  <si>
    <t>0070_725-R.iam</t>
  </si>
  <si>
    <t>0070.725-R</t>
  </si>
  <si>
    <t>BIMBA</t>
  </si>
  <si>
    <t>FB CYLINDER PLATE.ipt</t>
  </si>
  <si>
    <t>MCMASTER 5111K591 PTC ELBOW FITTING.ipt</t>
  </si>
  <si>
    <t>MCMASTER 15145A330_PULL HANDLE WITH THREADED HOLES.ipt</t>
  </si>
  <si>
    <t>SPECIMEN SHIELD-OVAL HOLE.ipt</t>
  </si>
  <si>
    <t>FB CHAMBER LOAD PLATE.ipt</t>
  </si>
  <si>
    <t>FB GRAB LATCH.ipt</t>
  </si>
  <si>
    <t>MCMASTER 90291A077 NYLON TIPPED SET SCREW.ipt</t>
  </si>
  <si>
    <t>FB VALVE_REGULATOR MTG PLATE.ipt</t>
  </si>
  <si>
    <t>MMH-B220.ipt</t>
  </si>
  <si>
    <t>MOUNTING BRACKET FOR MMR-2</t>
  </si>
  <si>
    <t>CLIPPARD</t>
  </si>
  <si>
    <t>5779K143.ipt</t>
  </si>
  <si>
    <t>FITTING, PTC, SWIVEL 1/8" TUBE x 1/8" NPT</t>
  </si>
  <si>
    <t>5779K143</t>
  </si>
  <si>
    <t xml:space="preserve">5111K591 </t>
  </si>
  <si>
    <t>15145A330</t>
  </si>
  <si>
    <t>90291A077</t>
  </si>
  <si>
    <t>Air Cylinder</t>
  </si>
  <si>
    <t>DIV VALVE ASSY</t>
  </si>
  <si>
    <t>CLIPPARD PG-15-60P.ipt</t>
  </si>
  <si>
    <t>GAUGE, 1/8" NPT STUD MOUNT, 0-160 PSIG</t>
  </si>
  <si>
    <t>MCMASTER 5779K425.ipt</t>
  </si>
  <si>
    <t>MMR-2P.ipt</t>
  </si>
  <si>
    <t>REGULATOR, 1/8" NPT, 19SCFM</t>
  </si>
  <si>
    <t>MMR-2P</t>
  </si>
  <si>
    <t>AUTOMATION DIRECT GM-314.ipt</t>
  </si>
  <si>
    <t>AUTOMATION DIRECT GVP-311C-12D.ipt</t>
  </si>
  <si>
    <t>AUTOMATION DIRECT GSC-300.ipt</t>
  </si>
  <si>
    <t>RGB DOUT BASE GUIDE.ipt</t>
  </si>
  <si>
    <t>RGB DOUT GUIDE.ipt</t>
  </si>
  <si>
    <t>RGB DOUT.ipt</t>
  </si>
  <si>
    <t>MCMASTER 5779K241.ipt</t>
  </si>
  <si>
    <t>AUTOMATION DIRECT</t>
  </si>
  <si>
    <t>PG-15-60P</t>
  </si>
  <si>
    <t>5779K425</t>
  </si>
  <si>
    <t>GM-314</t>
  </si>
  <si>
    <t>GVP-311C-12D</t>
  </si>
  <si>
    <t>GSC-300</t>
  </si>
  <si>
    <t>FB COOLER TUBING.ipt</t>
  </si>
  <si>
    <t xml:space="preserve">Firm Polyurethane Tubing for Air and Water, 5/32" ID, 1/4" OD </t>
  </si>
  <si>
    <t>5648K69</t>
  </si>
  <si>
    <t>12 ft</t>
  </si>
  <si>
    <t>MCMASTER 5012K928 QUICK DISC COUPLING 0_250 TUBE.ipt</t>
  </si>
  <si>
    <t>5012K928</t>
  </si>
  <si>
    <t xml:space="preserve">MCMASTER  </t>
  </si>
  <si>
    <t>QUICK DISC COUPLING 0_250 TUBE</t>
  </si>
  <si>
    <t>MCMASTER 7397N19 PTC FITTING 0_250 TUBE.ipt</t>
  </si>
  <si>
    <t>PTC FITTING 0_250 TUBE</t>
  </si>
  <si>
    <t xml:space="preserve">MCMASTER </t>
  </si>
  <si>
    <t xml:space="preserve">7397N19 </t>
  </si>
  <si>
    <t>5779K241</t>
  </si>
  <si>
    <t>MMH-B220</t>
  </si>
  <si>
    <t>MR16 LED GU5.3 SOCKET.ipt</t>
  </si>
  <si>
    <t>NEWARK</t>
  </si>
  <si>
    <t>06WX5378</t>
  </si>
  <si>
    <t>FB QUAD DIVIDER THIN CENTER PLATE.ipt</t>
  </si>
  <si>
    <t>J010203</t>
  </si>
  <si>
    <t>J010198</t>
  </si>
  <si>
    <t>FB SOLID DIVIDER THIN CENTER.ipt</t>
  </si>
  <si>
    <t xml:space="preserve">J010354 </t>
  </si>
  <si>
    <t>J010355</t>
  </si>
  <si>
    <t>FB BTM PLATE.ipt</t>
  </si>
  <si>
    <t>FB QUAD DIVIDER LID.ipt</t>
  </si>
  <si>
    <t>J010197</t>
  </si>
  <si>
    <t>FB MCM 95648A400 AI.ipt</t>
  </si>
  <si>
    <t xml:space="preserve">J010201 </t>
  </si>
  <si>
    <t>J010356</t>
  </si>
  <si>
    <t>FB BWINDOWSLIDE.ipt</t>
  </si>
  <si>
    <t xml:space="preserve">J010353 </t>
  </si>
  <si>
    <t xml:space="preserve">J010357 </t>
  </si>
  <si>
    <t>J010358</t>
  </si>
  <si>
    <t>J010359</t>
  </si>
  <si>
    <t>J010360</t>
  </si>
  <si>
    <t>J010361</t>
  </si>
  <si>
    <t>PCB</t>
  </si>
  <si>
    <t>FB FAC V3_Loader Holder.ipt</t>
  </si>
  <si>
    <t>FB FAC V3_Loader Base.ipt</t>
  </si>
  <si>
    <t>J010362</t>
  </si>
  <si>
    <t>J010363</t>
  </si>
  <si>
    <t>J010364</t>
  </si>
  <si>
    <t>LASER CUT</t>
  </si>
  <si>
    <t>MACHINED</t>
  </si>
  <si>
    <t>MACHINED / WATERJET</t>
  </si>
  <si>
    <t>PURCHASED</t>
  </si>
  <si>
    <t>FB FAC V3_Acrylic.ipt</t>
  </si>
  <si>
    <t>FB FAC V3_Tape.ipt</t>
  </si>
  <si>
    <t>FB FAC V3_Scratch Guard.ipt</t>
  </si>
  <si>
    <t>FB FAC V3_Frame.ipt</t>
  </si>
  <si>
    <t>FB FAC V3_Insert.ipt</t>
  </si>
  <si>
    <t>FB FAC V3_Squishy.ipt</t>
  </si>
  <si>
    <t>FB FAC V3_Bubble.ipt</t>
  </si>
  <si>
    <t>THERMOFORMED / LASER CUT</t>
  </si>
  <si>
    <t xml:space="preserve">silicon tape? </t>
  </si>
  <si>
    <t>indicator LED</t>
  </si>
  <si>
    <t xml:space="preserve">Diffusor LED </t>
  </si>
  <si>
    <t>Loading holder</t>
  </si>
  <si>
    <t>water cooled breadboard</t>
  </si>
  <si>
    <t>base breadboard</t>
  </si>
  <si>
    <t>baseplate supports</t>
  </si>
  <si>
    <t>water cooled breadboard clamp</t>
  </si>
  <si>
    <t>diffusor supports</t>
  </si>
  <si>
    <t>why twice?</t>
  </si>
  <si>
    <t>not my camera</t>
  </si>
  <si>
    <t>should be hole pattern as well?</t>
  </si>
  <si>
    <t>IR pass filter</t>
  </si>
  <si>
    <t>camera mount</t>
  </si>
  <si>
    <t>COMBINED WITH SIDE PANELS</t>
  </si>
  <si>
    <t>COMBINED WITH FLY BUBBLE DIFFUSER.ipt</t>
  </si>
  <si>
    <t>panels</t>
  </si>
  <si>
    <t>visible lights</t>
  </si>
  <si>
    <t>IR filter</t>
  </si>
  <si>
    <t>water-cooled breadboard</t>
  </si>
  <si>
    <t>base plate standoffs</t>
  </si>
  <si>
    <t>diffuser standoffs</t>
  </si>
  <si>
    <t>clamps w-c breadboard</t>
  </si>
  <si>
    <t>bubble baseplate</t>
  </si>
  <si>
    <t xml:space="preserve">LED PCB </t>
  </si>
  <si>
    <t>LED PCB heatsink/mount</t>
  </si>
  <si>
    <t>LED board</t>
  </si>
  <si>
    <t>cart frame</t>
  </si>
  <si>
    <t>water-cooling</t>
  </si>
  <si>
    <t>temperature logging</t>
  </si>
  <si>
    <t xml:space="preserve">what is this for? </t>
  </si>
  <si>
    <t>camera</t>
  </si>
  <si>
    <t xml:space="preserve">power specs? I think there are two of these? </t>
  </si>
  <si>
    <t>missing</t>
  </si>
  <si>
    <t>bubble controller</t>
  </si>
  <si>
    <t>bubble controller cord</t>
  </si>
  <si>
    <t>camera cord</t>
  </si>
  <si>
    <t>not my cord</t>
  </si>
  <si>
    <t>5 mm step ring</t>
  </si>
  <si>
    <t>not my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</si>
</sst>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2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4" fillId="3" borderId="1" xfId="3" applyBorder="1"/>
    <xf numFmtId="0" fontId="5" fillId="4" borderId="1" xfId="4" applyBorder="1"/>
    <xf numFmtId="0" fontId="6" fillId="0" borderId="1" xfId="0" applyFont="1" applyBorder="1"/>
    <xf numFmtId="0" fontId="0" fillId="5" borderId="1" xfId="0" applyFill="1" applyBorder="1"/>
  </cellXfs>
  <cellStyles count="5">
    <cellStyle name="Currency" xfId="1" builtinId="4"/>
    <cellStyle name="Good" xfId="3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Prime-Line-7212-Drawer-Slide-Kit/dp/B00E8AF0OE/ref=lp_511238_1_6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BC14-F11B-B84D-91BA-871529C7FD17}">
  <dimension ref="A1:J102"/>
  <sheetViews>
    <sheetView tabSelected="1" zoomScale="130" zoomScaleNormal="130" workbookViewId="0">
      <selection activeCell="J70" sqref="J70"/>
    </sheetView>
  </sheetViews>
  <sheetFormatPr baseColWidth="10" defaultColWidth="8.83203125" defaultRowHeight="15" x14ac:dyDescent="0.2"/>
  <cols>
    <col min="1" max="1" width="55.83203125" customWidth="1"/>
    <col min="2" max="2" width="10.33203125" customWidth="1"/>
    <col min="3" max="3" width="20.33203125" style="2" customWidth="1"/>
    <col min="4" max="4" width="19.6640625" customWidth="1"/>
    <col min="5" max="5" width="9.83203125" style="2" customWidth="1"/>
    <col min="6" max="6" width="19.83203125" style="2" customWidth="1"/>
    <col min="7" max="7" width="13.33203125" customWidth="1"/>
    <col min="8" max="8" width="16.6640625" customWidth="1"/>
    <col min="9" max="9" width="61.83203125" customWidth="1"/>
  </cols>
  <sheetData>
    <row r="1" spans="1:9" x14ac:dyDescent="0.2">
      <c r="A1" s="3" t="s">
        <v>42</v>
      </c>
      <c r="B1" s="4" t="s">
        <v>41</v>
      </c>
      <c r="C1" s="4" t="s">
        <v>150</v>
      </c>
      <c r="D1" s="4" t="s">
        <v>40</v>
      </c>
      <c r="E1" s="4" t="s">
        <v>63</v>
      </c>
      <c r="F1" s="4" t="s">
        <v>44</v>
      </c>
      <c r="G1" s="5" t="s">
        <v>45</v>
      </c>
      <c r="H1" s="5" t="s">
        <v>46</v>
      </c>
      <c r="I1" s="4" t="s">
        <v>65</v>
      </c>
    </row>
    <row r="2" spans="1:9" x14ac:dyDescent="0.2">
      <c r="A2" s="3" t="s">
        <v>60</v>
      </c>
      <c r="B2" s="4">
        <v>1</v>
      </c>
      <c r="C2" s="4" t="s">
        <v>278</v>
      </c>
      <c r="D2" s="4" t="s">
        <v>33</v>
      </c>
      <c r="E2" s="4">
        <v>1</v>
      </c>
      <c r="F2" s="4" t="s">
        <v>50</v>
      </c>
      <c r="G2" s="5">
        <v>2168</v>
      </c>
      <c r="H2" s="10">
        <f t="shared" ref="H2:H24" si="0">G2*E2</f>
        <v>2168</v>
      </c>
      <c r="I2" s="3"/>
    </row>
    <row r="3" spans="1:9" x14ac:dyDescent="0.2">
      <c r="A3" s="3" t="s">
        <v>61</v>
      </c>
      <c r="B3" s="4">
        <v>1</v>
      </c>
      <c r="C3" s="4" t="s">
        <v>267</v>
      </c>
      <c r="D3" s="4">
        <v>49506</v>
      </c>
      <c r="E3" s="4">
        <v>0.5</v>
      </c>
      <c r="F3" s="4" t="s">
        <v>50</v>
      </c>
      <c r="G3" s="5">
        <v>54.8</v>
      </c>
      <c r="H3" s="10">
        <f t="shared" si="0"/>
        <v>27.4</v>
      </c>
      <c r="I3" s="3" t="s">
        <v>95</v>
      </c>
    </row>
    <row r="4" spans="1:9" x14ac:dyDescent="0.2">
      <c r="A4" s="3" t="s">
        <v>77</v>
      </c>
      <c r="B4" s="4">
        <v>4</v>
      </c>
      <c r="C4" s="4" t="s">
        <v>267</v>
      </c>
      <c r="D4" s="4" t="s">
        <v>59</v>
      </c>
      <c r="E4" s="4">
        <v>4</v>
      </c>
      <c r="F4" s="4" t="s">
        <v>11</v>
      </c>
      <c r="G4" s="5">
        <v>1.37</v>
      </c>
      <c r="H4" s="10">
        <f t="shared" si="0"/>
        <v>5.48</v>
      </c>
      <c r="I4" s="3"/>
    </row>
    <row r="5" spans="1:9" x14ac:dyDescent="0.2">
      <c r="A5" s="3" t="s">
        <v>21</v>
      </c>
      <c r="B5" s="4">
        <v>2</v>
      </c>
      <c r="C5" s="4" t="s">
        <v>267</v>
      </c>
      <c r="D5" s="4" t="s">
        <v>32</v>
      </c>
      <c r="E5" s="4">
        <v>2</v>
      </c>
      <c r="F5" s="4" t="s">
        <v>9</v>
      </c>
      <c r="G5" s="5">
        <v>70.989999999999995</v>
      </c>
      <c r="H5" s="10">
        <f t="shared" si="0"/>
        <v>141.97999999999999</v>
      </c>
      <c r="I5" s="3" t="s">
        <v>94</v>
      </c>
    </row>
    <row r="6" spans="1:9" x14ac:dyDescent="0.2">
      <c r="A6" s="3" t="s">
        <v>92</v>
      </c>
      <c r="B6" s="4">
        <v>2</v>
      </c>
      <c r="C6" s="4" t="s">
        <v>267</v>
      </c>
      <c r="D6" s="4" t="s">
        <v>32</v>
      </c>
      <c r="E6" s="4">
        <v>0</v>
      </c>
      <c r="F6" s="4" t="s">
        <v>9</v>
      </c>
      <c r="G6" s="5">
        <v>70.989999999999995</v>
      </c>
      <c r="H6" s="10">
        <f t="shared" si="0"/>
        <v>0</v>
      </c>
      <c r="I6" s="3" t="s">
        <v>265</v>
      </c>
    </row>
    <row r="7" spans="1:9" x14ac:dyDescent="0.2">
      <c r="A7" s="3" t="s">
        <v>93</v>
      </c>
      <c r="B7" s="4">
        <v>1</v>
      </c>
      <c r="C7" s="4" t="s">
        <v>267</v>
      </c>
      <c r="D7" s="4" t="s">
        <v>32</v>
      </c>
      <c r="E7" s="4">
        <v>0</v>
      </c>
      <c r="F7" s="4" t="s">
        <v>9</v>
      </c>
      <c r="G7" s="5">
        <v>70.989999999999995</v>
      </c>
      <c r="H7" s="10">
        <f t="shared" si="0"/>
        <v>0</v>
      </c>
      <c r="I7" s="3" t="s">
        <v>265</v>
      </c>
    </row>
    <row r="8" spans="1:9" x14ac:dyDescent="0.2">
      <c r="A8" s="3" t="s">
        <v>78</v>
      </c>
      <c r="B8" s="4">
        <v>4</v>
      </c>
      <c r="C8" s="4" t="s">
        <v>267</v>
      </c>
      <c r="D8" s="3"/>
      <c r="E8" s="4">
        <v>4</v>
      </c>
      <c r="F8" s="4" t="s">
        <v>31</v>
      </c>
      <c r="G8" s="3"/>
      <c r="H8" s="10">
        <f t="shared" si="0"/>
        <v>0</v>
      </c>
      <c r="I8" s="3" t="s">
        <v>103</v>
      </c>
    </row>
    <row r="9" spans="1:9" x14ac:dyDescent="0.2">
      <c r="A9" s="19" t="s">
        <v>83</v>
      </c>
      <c r="B9" s="4">
        <v>2</v>
      </c>
      <c r="C9" s="4" t="s">
        <v>268</v>
      </c>
      <c r="D9" s="4" t="s">
        <v>75</v>
      </c>
      <c r="E9" s="4">
        <v>2</v>
      </c>
      <c r="F9" s="4" t="s">
        <v>11</v>
      </c>
      <c r="G9" s="5">
        <v>10.72</v>
      </c>
      <c r="H9" s="10">
        <f t="shared" si="0"/>
        <v>21.44</v>
      </c>
      <c r="I9" s="3"/>
    </row>
    <row r="10" spans="1:9" x14ac:dyDescent="0.2">
      <c r="A10" s="19" t="s">
        <v>84</v>
      </c>
      <c r="B10" s="4">
        <v>4</v>
      </c>
      <c r="C10" s="4" t="s">
        <v>268</v>
      </c>
      <c r="D10" s="4" t="s">
        <v>22</v>
      </c>
      <c r="E10" s="4">
        <v>9</v>
      </c>
      <c r="F10" s="4" t="s">
        <v>11</v>
      </c>
      <c r="G10" s="5">
        <v>7.86</v>
      </c>
      <c r="H10" s="10">
        <f t="shared" si="0"/>
        <v>70.740000000000009</v>
      </c>
      <c r="I10" s="3"/>
    </row>
    <row r="11" spans="1:9" x14ac:dyDescent="0.2">
      <c r="A11" s="19" t="s">
        <v>88</v>
      </c>
      <c r="B11" s="4">
        <v>4</v>
      </c>
      <c r="C11" s="4" t="s">
        <v>268</v>
      </c>
      <c r="D11" s="4" t="s">
        <v>12</v>
      </c>
      <c r="E11" s="4">
        <v>1</v>
      </c>
      <c r="F11" s="4" t="s">
        <v>11</v>
      </c>
      <c r="G11" s="5">
        <v>6.54</v>
      </c>
      <c r="H11" s="10">
        <f t="shared" si="0"/>
        <v>6.54</v>
      </c>
      <c r="I11" s="3" t="s">
        <v>72</v>
      </c>
    </row>
    <row r="12" spans="1:9" x14ac:dyDescent="0.2">
      <c r="A12" s="19" t="s">
        <v>86</v>
      </c>
      <c r="B12" s="4">
        <v>4</v>
      </c>
      <c r="C12" s="4" t="s">
        <v>268</v>
      </c>
      <c r="D12" s="4" t="s">
        <v>99</v>
      </c>
      <c r="E12" s="4">
        <v>1</v>
      </c>
      <c r="F12" s="4" t="s">
        <v>98</v>
      </c>
      <c r="G12" s="11">
        <v>136.69999999999999</v>
      </c>
      <c r="H12" s="10">
        <f t="shared" si="0"/>
        <v>136.69999999999999</v>
      </c>
      <c r="I12" s="3" t="s">
        <v>100</v>
      </c>
    </row>
    <row r="13" spans="1:9" x14ac:dyDescent="0.2">
      <c r="A13" s="19" t="s">
        <v>211</v>
      </c>
      <c r="B13" s="4">
        <v>4</v>
      </c>
      <c r="C13" s="4" t="s">
        <v>268</v>
      </c>
      <c r="D13" s="4" t="s">
        <v>213</v>
      </c>
      <c r="E13" s="4">
        <v>4</v>
      </c>
      <c r="F13" s="4" t="s">
        <v>212</v>
      </c>
      <c r="G13" s="11">
        <v>5.76</v>
      </c>
      <c r="H13" s="10">
        <f t="shared" si="0"/>
        <v>23.04</v>
      </c>
      <c r="I13" s="3"/>
    </row>
    <row r="14" spans="1:9" x14ac:dyDescent="0.2">
      <c r="A14" s="3" t="s">
        <v>153</v>
      </c>
      <c r="B14" s="4">
        <v>1</v>
      </c>
      <c r="C14" s="4" t="s">
        <v>268</v>
      </c>
      <c r="D14" s="12" t="s">
        <v>104</v>
      </c>
      <c r="E14" s="13">
        <v>1</v>
      </c>
      <c r="F14" s="13" t="s">
        <v>47</v>
      </c>
      <c r="G14" s="11">
        <v>56.99</v>
      </c>
      <c r="H14" s="10">
        <f>G14*E14</f>
        <v>56.99</v>
      </c>
      <c r="I14" s="3" t="s">
        <v>105</v>
      </c>
    </row>
    <row r="15" spans="1:9" x14ac:dyDescent="0.2">
      <c r="A15" s="3" t="s">
        <v>76</v>
      </c>
      <c r="B15" s="4">
        <v>1</v>
      </c>
      <c r="C15" s="4" t="s">
        <v>264</v>
      </c>
      <c r="D15" s="4" t="s">
        <v>22</v>
      </c>
      <c r="E15" s="4">
        <v>1</v>
      </c>
      <c r="F15" s="4" t="s">
        <v>11</v>
      </c>
      <c r="G15" s="5">
        <v>7.86</v>
      </c>
      <c r="H15" s="10">
        <f t="shared" si="0"/>
        <v>7.86</v>
      </c>
      <c r="I15" s="3"/>
    </row>
    <row r="16" spans="1:9" x14ac:dyDescent="0.2">
      <c r="A16" s="3" t="s">
        <v>82</v>
      </c>
      <c r="B16" s="4">
        <v>1</v>
      </c>
      <c r="C16" s="4" t="s">
        <v>264</v>
      </c>
      <c r="D16" s="4" t="s">
        <v>2</v>
      </c>
      <c r="E16" s="4">
        <v>1</v>
      </c>
      <c r="F16" s="4" t="s">
        <v>9</v>
      </c>
      <c r="G16" s="5">
        <v>31.61</v>
      </c>
      <c r="H16" s="10">
        <f t="shared" si="0"/>
        <v>31.61</v>
      </c>
      <c r="I16" s="3"/>
    </row>
    <row r="17" spans="1:10" x14ac:dyDescent="0.2">
      <c r="A17" s="3" t="s">
        <v>80</v>
      </c>
      <c r="B17" s="4">
        <v>1</v>
      </c>
      <c r="C17" s="4" t="s">
        <v>264</v>
      </c>
      <c r="D17" s="4" t="s">
        <v>3</v>
      </c>
      <c r="E17" s="4">
        <v>1</v>
      </c>
      <c r="F17" s="4" t="s">
        <v>9</v>
      </c>
      <c r="G17" s="5">
        <v>27.61</v>
      </c>
      <c r="H17" s="10">
        <f t="shared" si="0"/>
        <v>27.61</v>
      </c>
      <c r="I17" s="3"/>
    </row>
    <row r="18" spans="1:10" x14ac:dyDescent="0.2">
      <c r="A18" s="3" t="s">
        <v>81</v>
      </c>
      <c r="B18" s="4">
        <v>1</v>
      </c>
      <c r="C18" s="4" t="s">
        <v>264</v>
      </c>
      <c r="D18" s="4" t="s">
        <v>4</v>
      </c>
      <c r="E18" s="4">
        <v>1</v>
      </c>
      <c r="F18" s="4" t="s">
        <v>9</v>
      </c>
      <c r="G18" s="5">
        <v>19.079999999999998</v>
      </c>
      <c r="H18" s="10">
        <f t="shared" si="0"/>
        <v>19.079999999999998</v>
      </c>
      <c r="I18" s="3"/>
    </row>
    <row r="19" spans="1:10" x14ac:dyDescent="0.2">
      <c r="A19" s="3" t="s">
        <v>79</v>
      </c>
      <c r="B19" s="4">
        <v>1</v>
      </c>
      <c r="C19" s="4" t="s">
        <v>264</v>
      </c>
      <c r="D19" s="4" t="s">
        <v>68</v>
      </c>
      <c r="E19" s="4">
        <v>1</v>
      </c>
      <c r="F19" s="4" t="s">
        <v>8</v>
      </c>
      <c r="G19" s="5">
        <v>159</v>
      </c>
      <c r="H19" s="10">
        <f t="shared" si="0"/>
        <v>159</v>
      </c>
      <c r="I19" s="3"/>
    </row>
    <row r="20" spans="1:10" ht="16" x14ac:dyDescent="0.2">
      <c r="A20" s="18" t="s">
        <v>89</v>
      </c>
      <c r="B20" s="4">
        <v>1</v>
      </c>
      <c r="C20" s="4" t="s">
        <v>264</v>
      </c>
      <c r="D20" s="4" t="s">
        <v>70</v>
      </c>
      <c r="E20" s="4">
        <v>1</v>
      </c>
      <c r="F20" s="4" t="s">
        <v>11</v>
      </c>
      <c r="G20" s="5">
        <v>20.09</v>
      </c>
      <c r="H20" s="10">
        <f t="shared" si="0"/>
        <v>20.09</v>
      </c>
      <c r="I20" s="3" t="s">
        <v>71</v>
      </c>
      <c r="J20" t="s">
        <v>262</v>
      </c>
    </row>
    <row r="21" spans="1:10" ht="16" x14ac:dyDescent="0.2">
      <c r="A21" s="18" t="s">
        <v>87</v>
      </c>
      <c r="B21" s="4">
        <v>1</v>
      </c>
      <c r="C21" s="4" t="s">
        <v>282</v>
      </c>
      <c r="D21" s="3" t="s">
        <v>101</v>
      </c>
      <c r="E21" s="4">
        <v>1</v>
      </c>
      <c r="F21" s="4" t="s">
        <v>102</v>
      </c>
      <c r="G21" s="11">
        <v>1595</v>
      </c>
      <c r="H21" s="10">
        <f t="shared" si="0"/>
        <v>1595</v>
      </c>
      <c r="I21" s="3"/>
      <c r="J21" t="s">
        <v>261</v>
      </c>
    </row>
    <row r="22" spans="1:10" x14ac:dyDescent="0.2">
      <c r="A22" s="20" t="s">
        <v>153</v>
      </c>
      <c r="B22" s="4" t="s">
        <v>154</v>
      </c>
      <c r="C22" s="4" t="s">
        <v>287</v>
      </c>
      <c r="D22" s="4" t="s">
        <v>109</v>
      </c>
      <c r="E22" s="4">
        <v>1</v>
      </c>
      <c r="F22" s="4" t="s">
        <v>47</v>
      </c>
      <c r="G22" s="11">
        <v>9.69</v>
      </c>
      <c r="H22" s="10">
        <f t="shared" si="0"/>
        <v>9.69</v>
      </c>
      <c r="I22" s="3" t="s">
        <v>110</v>
      </c>
      <c r="J22" t="s">
        <v>288</v>
      </c>
    </row>
    <row r="23" spans="1:10" ht="16" x14ac:dyDescent="0.2">
      <c r="A23" s="18" t="s">
        <v>90</v>
      </c>
      <c r="B23" s="4">
        <v>1</v>
      </c>
      <c r="C23" s="4" t="s">
        <v>269</v>
      </c>
      <c r="D23" s="4">
        <v>86572</v>
      </c>
      <c r="E23" s="4">
        <v>1</v>
      </c>
      <c r="F23" s="4" t="s">
        <v>102</v>
      </c>
      <c r="G23" s="11">
        <v>605</v>
      </c>
      <c r="H23" s="10">
        <f t="shared" si="0"/>
        <v>605</v>
      </c>
      <c r="I23" s="3" t="s">
        <v>148</v>
      </c>
      <c r="J23" t="s">
        <v>290</v>
      </c>
    </row>
    <row r="24" spans="1:10" ht="16" x14ac:dyDescent="0.2">
      <c r="A24" s="18" t="s">
        <v>91</v>
      </c>
      <c r="B24" s="4">
        <v>1</v>
      </c>
      <c r="C24" s="4" t="s">
        <v>269</v>
      </c>
      <c r="D24" s="4">
        <v>89836</v>
      </c>
      <c r="E24" s="4">
        <v>1</v>
      </c>
      <c r="F24" s="4" t="s">
        <v>102</v>
      </c>
      <c r="G24" s="11">
        <v>158</v>
      </c>
      <c r="H24" s="10">
        <f t="shared" si="0"/>
        <v>158</v>
      </c>
      <c r="I24" s="3" t="s">
        <v>149</v>
      </c>
      <c r="J24" t="s">
        <v>263</v>
      </c>
    </row>
    <row r="26" spans="1:10" ht="16" x14ac:dyDescent="0.2">
      <c r="A26" s="17" t="s">
        <v>85</v>
      </c>
      <c r="B26" s="4">
        <v>1</v>
      </c>
      <c r="C26" s="4" t="s">
        <v>253</v>
      </c>
      <c r="D26" s="4">
        <v>2447</v>
      </c>
      <c r="E26" s="4">
        <v>1</v>
      </c>
      <c r="F26" s="4" t="s">
        <v>97</v>
      </c>
      <c r="G26" s="11">
        <v>50.49</v>
      </c>
      <c r="H26" s="10">
        <f>G26*E26</f>
        <v>50.49</v>
      </c>
      <c r="I26" s="3"/>
      <c r="J26" t="s">
        <v>260</v>
      </c>
    </row>
    <row r="27" spans="1:10" ht="16" x14ac:dyDescent="0.2">
      <c r="A27" s="17" t="s">
        <v>128</v>
      </c>
      <c r="B27" s="4">
        <v>1</v>
      </c>
      <c r="C27" s="4" t="s">
        <v>253</v>
      </c>
      <c r="D27" s="4">
        <v>2447</v>
      </c>
      <c r="E27" s="4">
        <v>0</v>
      </c>
      <c r="F27" s="4" t="s">
        <v>97</v>
      </c>
      <c r="G27" s="11">
        <v>50.49</v>
      </c>
      <c r="H27" s="10">
        <f>G27*E27</f>
        <v>0</v>
      </c>
      <c r="I27" s="3" t="s">
        <v>266</v>
      </c>
    </row>
    <row r="28" spans="1:10" ht="16" x14ac:dyDescent="0.2">
      <c r="A28" s="17" t="s">
        <v>127</v>
      </c>
      <c r="B28" s="4">
        <v>4</v>
      </c>
      <c r="C28" s="4" t="s">
        <v>272</v>
      </c>
      <c r="D28" s="4" t="s">
        <v>126</v>
      </c>
      <c r="E28" s="4">
        <v>4</v>
      </c>
      <c r="F28" s="4" t="s">
        <v>11</v>
      </c>
      <c r="G28" s="11">
        <v>4.38</v>
      </c>
      <c r="H28" s="10">
        <f>G28*E28</f>
        <v>17.52</v>
      </c>
      <c r="I28" s="3"/>
      <c r="J28" t="s">
        <v>259</v>
      </c>
    </row>
    <row r="30" spans="1:10" ht="16" x14ac:dyDescent="0.2">
      <c r="A30" s="17" t="s">
        <v>122</v>
      </c>
      <c r="B30" s="4">
        <v>1</v>
      </c>
      <c r="C30" s="4" t="s">
        <v>256</v>
      </c>
      <c r="D30" s="4" t="s">
        <v>120</v>
      </c>
      <c r="E30" s="4">
        <v>1</v>
      </c>
      <c r="F30" s="4" t="s">
        <v>9</v>
      </c>
      <c r="G30" s="11">
        <v>297.24</v>
      </c>
      <c r="H30" s="10">
        <f t="shared" ref="H30:H35" si="1">G30*E30</f>
        <v>297.24</v>
      </c>
      <c r="I30" s="3"/>
      <c r="J30" t="s">
        <v>256</v>
      </c>
    </row>
    <row r="31" spans="1:10" ht="16" x14ac:dyDescent="0.2">
      <c r="A31" s="17" t="s">
        <v>123</v>
      </c>
      <c r="B31" s="4">
        <v>1</v>
      </c>
      <c r="C31" s="4" t="s">
        <v>270</v>
      </c>
      <c r="D31" s="4" t="s">
        <v>121</v>
      </c>
      <c r="E31" s="4">
        <v>1</v>
      </c>
      <c r="F31" s="4" t="s">
        <v>9</v>
      </c>
      <c r="G31" s="11">
        <v>596.99</v>
      </c>
      <c r="H31" s="10">
        <f t="shared" si="1"/>
        <v>596.99</v>
      </c>
      <c r="I31" s="3"/>
      <c r="J31" t="s">
        <v>255</v>
      </c>
    </row>
    <row r="32" spans="1:10" ht="16" x14ac:dyDescent="0.2">
      <c r="A32" s="17" t="s">
        <v>130</v>
      </c>
      <c r="B32" s="4">
        <v>2</v>
      </c>
      <c r="C32" s="4" t="s">
        <v>273</v>
      </c>
      <c r="D32" s="4" t="s">
        <v>144</v>
      </c>
      <c r="E32" s="4">
        <v>2</v>
      </c>
      <c r="F32" s="4" t="s">
        <v>9</v>
      </c>
      <c r="G32" s="11">
        <v>5.6</v>
      </c>
      <c r="H32" s="10">
        <f t="shared" si="1"/>
        <v>11.2</v>
      </c>
      <c r="I32" s="3"/>
      <c r="J32" t="s">
        <v>258</v>
      </c>
    </row>
    <row r="33" spans="1:10" x14ac:dyDescent="0.2">
      <c r="A33" s="3" t="s">
        <v>153</v>
      </c>
      <c r="B33" s="4" t="s">
        <v>154</v>
      </c>
      <c r="C33" s="4" t="s">
        <v>279</v>
      </c>
      <c r="D33" s="4" t="s">
        <v>147</v>
      </c>
      <c r="E33" s="4">
        <v>1</v>
      </c>
      <c r="F33" s="4" t="s">
        <v>106</v>
      </c>
      <c r="G33" s="11">
        <v>456.49</v>
      </c>
      <c r="H33" s="10">
        <f t="shared" si="1"/>
        <v>456.49</v>
      </c>
      <c r="I33" s="3"/>
    </row>
    <row r="34" spans="1:10" x14ac:dyDescent="0.2">
      <c r="A34" s="3" t="s">
        <v>153</v>
      </c>
      <c r="B34" s="4" t="s">
        <v>154</v>
      </c>
      <c r="C34" s="4" t="s">
        <v>279</v>
      </c>
      <c r="D34" s="4" t="s">
        <v>107</v>
      </c>
      <c r="E34" s="4">
        <v>1</v>
      </c>
      <c r="F34" s="4" t="s">
        <v>106</v>
      </c>
      <c r="G34" s="11">
        <v>43.99</v>
      </c>
      <c r="H34" s="10">
        <f t="shared" si="1"/>
        <v>43.99</v>
      </c>
      <c r="I34" s="3" t="s">
        <v>108</v>
      </c>
    </row>
    <row r="35" spans="1:10" x14ac:dyDescent="0.2">
      <c r="A35" s="3" t="s">
        <v>153</v>
      </c>
      <c r="B35" s="4" t="s">
        <v>154</v>
      </c>
      <c r="C35" s="4" t="s">
        <v>279</v>
      </c>
      <c r="D35" s="4" t="s">
        <v>146</v>
      </c>
      <c r="E35" s="4">
        <v>1</v>
      </c>
      <c r="F35" s="4" t="s">
        <v>106</v>
      </c>
      <c r="G35" s="11">
        <v>16.489999999999998</v>
      </c>
      <c r="H35" s="10">
        <f t="shared" si="1"/>
        <v>16.489999999999998</v>
      </c>
      <c r="I35" s="3"/>
    </row>
    <row r="36" spans="1:10" x14ac:dyDescent="0.2">
      <c r="A36" s="3" t="s">
        <v>197</v>
      </c>
      <c r="B36" s="4">
        <v>1</v>
      </c>
      <c r="C36" s="4" t="s">
        <v>279</v>
      </c>
      <c r="D36" s="16" t="s">
        <v>199</v>
      </c>
      <c r="E36" s="4" t="s">
        <v>200</v>
      </c>
      <c r="F36" s="4" t="s">
        <v>11</v>
      </c>
      <c r="G36" s="11"/>
      <c r="H36" s="10"/>
      <c r="I36" t="s">
        <v>198</v>
      </c>
    </row>
    <row r="37" spans="1:10" x14ac:dyDescent="0.2">
      <c r="A37" s="3" t="s">
        <v>201</v>
      </c>
      <c r="B37" s="4">
        <v>2</v>
      </c>
      <c r="C37" s="4" t="s">
        <v>279</v>
      </c>
      <c r="D37" s="16" t="s">
        <v>202</v>
      </c>
      <c r="E37" s="4">
        <v>2</v>
      </c>
      <c r="F37" s="4" t="s">
        <v>203</v>
      </c>
      <c r="G37" s="11"/>
      <c r="H37" s="10"/>
      <c r="I37" s="3" t="s">
        <v>204</v>
      </c>
    </row>
    <row r="38" spans="1:10" x14ac:dyDescent="0.2">
      <c r="A38" s="3" t="s">
        <v>205</v>
      </c>
      <c r="B38" s="4">
        <v>2</v>
      </c>
      <c r="C38" s="4" t="s">
        <v>279</v>
      </c>
      <c r="D38" s="14" t="s">
        <v>208</v>
      </c>
      <c r="E38" s="4">
        <v>2</v>
      </c>
      <c r="F38" s="4" t="s">
        <v>207</v>
      </c>
      <c r="G38" s="11"/>
      <c r="H38" s="10"/>
      <c r="I38" s="3" t="s">
        <v>206</v>
      </c>
    </row>
    <row r="41" spans="1:10" ht="16" x14ac:dyDescent="0.2">
      <c r="A41" s="17"/>
      <c r="B41" s="4"/>
      <c r="C41" s="4"/>
      <c r="D41" s="4"/>
      <c r="E41" s="4"/>
      <c r="F41" s="4"/>
      <c r="G41" s="11"/>
      <c r="H41" s="10"/>
      <c r="I41" s="3"/>
    </row>
    <row r="42" spans="1:10" ht="16" x14ac:dyDescent="0.2">
      <c r="A42" s="17" t="s">
        <v>131</v>
      </c>
      <c r="B42" s="4">
        <v>1</v>
      </c>
      <c r="C42" s="4" t="s">
        <v>274</v>
      </c>
      <c r="D42" s="4" t="s">
        <v>134</v>
      </c>
      <c r="E42" s="4">
        <v>1</v>
      </c>
      <c r="F42" s="4" t="s">
        <v>31</v>
      </c>
      <c r="G42" s="11"/>
      <c r="H42" s="10"/>
      <c r="I42" s="3"/>
    </row>
    <row r="43" spans="1:10" ht="16" x14ac:dyDescent="0.2">
      <c r="A43" s="17" t="s">
        <v>125</v>
      </c>
      <c r="B43" s="4">
        <v>4</v>
      </c>
      <c r="C43" s="4" t="s">
        <v>271</v>
      </c>
      <c r="D43" s="4" t="s">
        <v>124</v>
      </c>
      <c r="E43" s="4">
        <v>4</v>
      </c>
      <c r="F43" s="4" t="s">
        <v>9</v>
      </c>
      <c r="G43" s="11">
        <v>25.61</v>
      </c>
      <c r="H43" s="10">
        <f>G43*E43</f>
        <v>102.44</v>
      </c>
      <c r="I43" s="3"/>
      <c r="J43" t="s">
        <v>257</v>
      </c>
    </row>
    <row r="46" spans="1:10" ht="16" x14ac:dyDescent="0.2">
      <c r="A46" s="17" t="s">
        <v>140</v>
      </c>
      <c r="B46" s="4">
        <v>1</v>
      </c>
      <c r="C46" s="2" t="s">
        <v>252</v>
      </c>
      <c r="D46" s="4" t="s">
        <v>141</v>
      </c>
      <c r="E46" s="4">
        <v>1</v>
      </c>
      <c r="F46" s="4" t="s">
        <v>31</v>
      </c>
      <c r="G46" s="11"/>
      <c r="H46" s="10"/>
      <c r="I46" s="3"/>
    </row>
    <row r="47" spans="1:10" ht="16" x14ac:dyDescent="0.2">
      <c r="A47" s="17" t="s">
        <v>132</v>
      </c>
      <c r="B47" s="4">
        <v>1</v>
      </c>
      <c r="C47" s="2" t="s">
        <v>252</v>
      </c>
      <c r="D47" s="4" t="s">
        <v>135</v>
      </c>
      <c r="E47" s="4">
        <v>1</v>
      </c>
      <c r="F47" s="4" t="s">
        <v>31</v>
      </c>
      <c r="G47" s="11"/>
      <c r="H47" s="10"/>
      <c r="I47" s="3"/>
    </row>
    <row r="48" spans="1:10" ht="16" x14ac:dyDescent="0.2">
      <c r="A48" s="17" t="s">
        <v>133</v>
      </c>
      <c r="B48" s="4">
        <v>1</v>
      </c>
      <c r="C48" s="2" t="s">
        <v>252</v>
      </c>
      <c r="D48" s="4" t="s">
        <v>136</v>
      </c>
      <c r="E48" s="4">
        <v>1</v>
      </c>
      <c r="F48" s="4" t="s">
        <v>31</v>
      </c>
      <c r="G48" s="11"/>
      <c r="H48" s="10"/>
      <c r="I48" s="3"/>
    </row>
    <row r="49" spans="1:10" ht="16" x14ac:dyDescent="0.2">
      <c r="A49" s="17" t="s">
        <v>137</v>
      </c>
      <c r="B49" s="4">
        <v>1</v>
      </c>
      <c r="C49" s="2" t="s">
        <v>276</v>
      </c>
      <c r="D49" s="4" t="s">
        <v>138</v>
      </c>
      <c r="E49" s="4">
        <v>1</v>
      </c>
      <c r="F49" s="4" t="s">
        <v>31</v>
      </c>
      <c r="G49" s="11"/>
      <c r="H49" s="10"/>
      <c r="I49" s="3"/>
    </row>
    <row r="50" spans="1:10" ht="16" x14ac:dyDescent="0.2">
      <c r="A50" s="17" t="s">
        <v>139</v>
      </c>
      <c r="B50" s="4">
        <v>1</v>
      </c>
      <c r="C50" s="2" t="s">
        <v>275</v>
      </c>
      <c r="D50" s="4" t="s">
        <v>136</v>
      </c>
      <c r="E50" s="4">
        <v>1</v>
      </c>
      <c r="F50" s="4" t="s">
        <v>31</v>
      </c>
      <c r="G50" s="11"/>
      <c r="H50" s="10"/>
      <c r="I50" s="3"/>
    </row>
    <row r="51" spans="1:10" ht="16" x14ac:dyDescent="0.2">
      <c r="A51" s="17" t="s">
        <v>142</v>
      </c>
      <c r="B51" s="4">
        <v>1</v>
      </c>
      <c r="C51" s="4" t="s">
        <v>277</v>
      </c>
      <c r="D51" s="4" t="s">
        <v>143</v>
      </c>
      <c r="E51" s="4">
        <v>1</v>
      </c>
      <c r="F51" s="4" t="s">
        <v>31</v>
      </c>
      <c r="G51" s="11"/>
      <c r="H51" s="10"/>
      <c r="I51" s="3"/>
    </row>
    <row r="52" spans="1:10" x14ac:dyDescent="0.2">
      <c r="A52" s="3" t="s">
        <v>153</v>
      </c>
      <c r="B52" s="4">
        <v>1</v>
      </c>
      <c r="C52" s="4" t="s">
        <v>280</v>
      </c>
      <c r="D52" s="4" t="s">
        <v>111</v>
      </c>
      <c r="E52" s="4">
        <v>1</v>
      </c>
      <c r="F52" s="4" t="s">
        <v>112</v>
      </c>
      <c r="G52" s="11">
        <v>63.68</v>
      </c>
      <c r="H52" s="10">
        <f>G52*E52</f>
        <v>63.68</v>
      </c>
      <c r="I52" s="3"/>
    </row>
    <row r="53" spans="1:10" x14ac:dyDescent="0.2">
      <c r="A53" s="3" t="s">
        <v>153</v>
      </c>
      <c r="B53" s="4">
        <v>1</v>
      </c>
      <c r="C53" s="4" t="s">
        <v>280</v>
      </c>
      <c r="D53" s="4" t="s">
        <v>113</v>
      </c>
      <c r="E53" s="4">
        <v>1</v>
      </c>
      <c r="F53" s="4" t="s">
        <v>112</v>
      </c>
      <c r="G53" s="11">
        <v>35</v>
      </c>
      <c r="H53" s="10">
        <f>G53*E53</f>
        <v>35</v>
      </c>
      <c r="I53" s="3"/>
    </row>
    <row r="57" spans="1:10" x14ac:dyDescent="0.2">
      <c r="A57" s="3"/>
      <c r="B57" s="4"/>
      <c r="C57" s="4"/>
      <c r="D57" s="4"/>
      <c r="E57" s="4"/>
      <c r="F57" s="4"/>
      <c r="G57" s="11"/>
      <c r="H57" s="10"/>
      <c r="I57" s="3"/>
    </row>
    <row r="60" spans="1:10" x14ac:dyDescent="0.2">
      <c r="A60" s="3" t="s">
        <v>153</v>
      </c>
      <c r="B60" s="4" t="s">
        <v>154</v>
      </c>
      <c r="C60" s="4" t="s">
        <v>151</v>
      </c>
      <c r="D60" s="4" t="s">
        <v>114</v>
      </c>
      <c r="E60" s="4">
        <v>1</v>
      </c>
      <c r="F60" s="4" t="s">
        <v>47</v>
      </c>
      <c r="G60" s="11">
        <v>7.25</v>
      </c>
      <c r="H60" s="10">
        <f t="shared" ref="H60:H62" si="2">G60*E60</f>
        <v>7.25</v>
      </c>
      <c r="I60" s="3" t="s">
        <v>115</v>
      </c>
      <c r="J60" t="s">
        <v>281</v>
      </c>
    </row>
    <row r="61" spans="1:10" x14ac:dyDescent="0.2">
      <c r="A61" s="3" t="s">
        <v>153</v>
      </c>
      <c r="B61" s="4" t="s">
        <v>154</v>
      </c>
      <c r="C61" s="4" t="s">
        <v>151</v>
      </c>
      <c r="D61" s="4">
        <v>41948</v>
      </c>
      <c r="E61" s="4">
        <v>1</v>
      </c>
      <c r="F61" s="4" t="s">
        <v>50</v>
      </c>
      <c r="G61" s="11">
        <v>5.18</v>
      </c>
      <c r="H61" s="10">
        <f t="shared" si="2"/>
        <v>5.18</v>
      </c>
      <c r="I61" s="3" t="s">
        <v>116</v>
      </c>
      <c r="J61" t="s">
        <v>281</v>
      </c>
    </row>
    <row r="62" spans="1:10" x14ac:dyDescent="0.2">
      <c r="A62" s="3" t="s">
        <v>153</v>
      </c>
      <c r="B62" s="4" t="s">
        <v>154</v>
      </c>
      <c r="C62" s="4" t="s">
        <v>151</v>
      </c>
      <c r="D62" s="14" t="s">
        <v>117</v>
      </c>
      <c r="E62" s="4">
        <v>1</v>
      </c>
      <c r="F62" s="4" t="s">
        <v>118</v>
      </c>
      <c r="G62" s="11">
        <v>54</v>
      </c>
      <c r="H62" s="10">
        <f t="shared" si="2"/>
        <v>54</v>
      </c>
      <c r="I62" s="3" t="s">
        <v>119</v>
      </c>
      <c r="J62" t="s">
        <v>283</v>
      </c>
    </row>
    <row r="63" spans="1:10" x14ac:dyDescent="0.2">
      <c r="A63" s="3"/>
      <c r="B63" s="4"/>
      <c r="C63" s="4"/>
      <c r="D63" s="16"/>
      <c r="E63" s="4"/>
      <c r="F63" s="4"/>
      <c r="G63" s="11"/>
      <c r="H63" s="10"/>
    </row>
    <row r="64" spans="1:10" x14ac:dyDescent="0.2">
      <c r="A64" s="3"/>
      <c r="B64" s="4"/>
      <c r="C64" s="4"/>
      <c r="D64" s="16"/>
      <c r="E64" s="4"/>
      <c r="F64" s="4"/>
      <c r="G64" s="11"/>
      <c r="H64" s="10"/>
      <c r="I64" s="3"/>
    </row>
    <row r="65" spans="1:10" x14ac:dyDescent="0.2">
      <c r="A65" s="3"/>
      <c r="B65" s="4"/>
      <c r="C65" s="4"/>
      <c r="D65" s="14"/>
      <c r="E65" s="4"/>
      <c r="F65" s="4"/>
      <c r="G65" s="11"/>
      <c r="H65" s="10"/>
      <c r="I65" s="3"/>
    </row>
    <row r="66" spans="1:10" ht="16" x14ac:dyDescent="0.2">
      <c r="A66" s="17" t="s">
        <v>234</v>
      </c>
      <c r="B66" s="4">
        <v>1</v>
      </c>
      <c r="C66" s="4" t="s">
        <v>254</v>
      </c>
      <c r="D66" s="4" t="s">
        <v>236</v>
      </c>
      <c r="E66" s="4">
        <v>1</v>
      </c>
      <c r="F66" s="4" t="s">
        <v>31</v>
      </c>
      <c r="G66" s="11"/>
      <c r="H66" s="10"/>
      <c r="I66" s="3" t="s">
        <v>239</v>
      </c>
    </row>
    <row r="67" spans="1:10" ht="16" x14ac:dyDescent="0.2">
      <c r="A67" s="17" t="s">
        <v>235</v>
      </c>
      <c r="B67" s="4">
        <v>1</v>
      </c>
      <c r="C67" s="4" t="s">
        <v>254</v>
      </c>
      <c r="D67" s="4" t="s">
        <v>237</v>
      </c>
      <c r="E67" s="4">
        <v>1</v>
      </c>
      <c r="F67" s="4" t="s">
        <v>31</v>
      </c>
      <c r="G67" s="11"/>
      <c r="H67" s="10"/>
      <c r="I67" s="3" t="s">
        <v>103</v>
      </c>
    </row>
    <row r="68" spans="1:10" ht="16" x14ac:dyDescent="0.2">
      <c r="A68" s="17" t="s">
        <v>145</v>
      </c>
      <c r="B68" s="4">
        <v>1</v>
      </c>
      <c r="C68" s="4" t="s">
        <v>152</v>
      </c>
      <c r="D68" s="4" t="s">
        <v>238</v>
      </c>
      <c r="E68" s="4">
        <v>1</v>
      </c>
      <c r="F68" s="4" t="s">
        <v>31</v>
      </c>
      <c r="G68" s="11"/>
      <c r="H68" s="10"/>
      <c r="I68" s="3" t="s">
        <v>103</v>
      </c>
    </row>
    <row r="69" spans="1:10" ht="16" x14ac:dyDescent="0.2">
      <c r="A69" s="17" t="s">
        <v>243</v>
      </c>
      <c r="B69" s="4">
        <v>1</v>
      </c>
      <c r="C69" s="4" t="s">
        <v>152</v>
      </c>
      <c r="D69" s="4"/>
      <c r="E69" s="4">
        <v>1</v>
      </c>
      <c r="F69" s="4" t="s">
        <v>31</v>
      </c>
      <c r="G69" s="11"/>
      <c r="H69" s="10"/>
      <c r="I69" s="3" t="s">
        <v>239</v>
      </c>
    </row>
    <row r="70" spans="1:10" ht="16" x14ac:dyDescent="0.2">
      <c r="A70" s="17" t="s">
        <v>244</v>
      </c>
      <c r="B70" s="4">
        <v>1</v>
      </c>
      <c r="C70" s="4" t="s">
        <v>152</v>
      </c>
      <c r="D70" s="4"/>
      <c r="E70" s="4">
        <v>1</v>
      </c>
      <c r="F70" s="4" t="s">
        <v>31</v>
      </c>
      <c r="G70" s="11"/>
      <c r="H70" s="10"/>
      <c r="I70" s="3" t="s">
        <v>242</v>
      </c>
      <c r="J70" t="s">
        <v>251</v>
      </c>
    </row>
    <row r="71" spans="1:10" ht="16" x14ac:dyDescent="0.2">
      <c r="A71" s="17" t="s">
        <v>245</v>
      </c>
      <c r="B71" s="4">
        <v>1</v>
      </c>
      <c r="C71" s="4" t="s">
        <v>152</v>
      </c>
      <c r="D71" s="4"/>
      <c r="E71" s="4">
        <v>1</v>
      </c>
      <c r="F71" s="4" t="s">
        <v>31</v>
      </c>
      <c r="G71" s="11"/>
      <c r="H71" s="10"/>
      <c r="I71" s="3" t="s">
        <v>103</v>
      </c>
    </row>
    <row r="72" spans="1:10" ht="16" x14ac:dyDescent="0.2">
      <c r="A72" s="17" t="s">
        <v>246</v>
      </c>
      <c r="B72" s="4">
        <v>1</v>
      </c>
      <c r="C72" s="4" t="s">
        <v>152</v>
      </c>
      <c r="D72" s="4"/>
      <c r="E72" s="4">
        <v>1</v>
      </c>
      <c r="F72" s="4" t="s">
        <v>31</v>
      </c>
      <c r="G72" s="11"/>
      <c r="H72" s="10"/>
      <c r="I72" s="3" t="s">
        <v>103</v>
      </c>
    </row>
    <row r="73" spans="1:10" ht="16" x14ac:dyDescent="0.2">
      <c r="A73" s="17" t="s">
        <v>247</v>
      </c>
      <c r="B73" s="4">
        <v>1</v>
      </c>
      <c r="C73" s="4" t="s">
        <v>152</v>
      </c>
      <c r="D73" s="4"/>
      <c r="E73" s="4">
        <v>1</v>
      </c>
      <c r="F73" s="4" t="s">
        <v>31</v>
      </c>
      <c r="G73" s="11"/>
      <c r="H73" s="10"/>
      <c r="I73" s="3" t="s">
        <v>103</v>
      </c>
    </row>
    <row r="74" spans="1:10" ht="16" x14ac:dyDescent="0.2">
      <c r="A74" s="17" t="s">
        <v>248</v>
      </c>
      <c r="B74" s="4">
        <v>1</v>
      </c>
      <c r="C74" s="4" t="s">
        <v>152</v>
      </c>
      <c r="D74" s="4"/>
      <c r="E74" s="4">
        <v>1</v>
      </c>
      <c r="F74" s="4" t="s">
        <v>31</v>
      </c>
      <c r="G74" s="11"/>
      <c r="H74" s="10"/>
      <c r="I74" s="3" t="s">
        <v>103</v>
      </c>
    </row>
    <row r="75" spans="1:10" ht="16" x14ac:dyDescent="0.2">
      <c r="A75" s="17" t="s">
        <v>249</v>
      </c>
      <c r="B75" s="4">
        <v>1</v>
      </c>
      <c r="C75" s="4" t="s">
        <v>152</v>
      </c>
      <c r="D75" s="4"/>
      <c r="E75" s="4">
        <v>1</v>
      </c>
      <c r="F75" s="4" t="s">
        <v>31</v>
      </c>
      <c r="G75" s="11"/>
      <c r="H75" s="10"/>
      <c r="I75" s="3" t="s">
        <v>250</v>
      </c>
    </row>
    <row r="76" spans="1:10" x14ac:dyDescent="0.2">
      <c r="A76" s="15"/>
      <c r="B76" s="4"/>
      <c r="C76" s="4"/>
      <c r="D76" s="16"/>
      <c r="E76" s="4"/>
      <c r="F76" s="4"/>
      <c r="G76" s="3"/>
      <c r="H76" s="3"/>
      <c r="I76" s="3"/>
    </row>
    <row r="77" spans="1:10" x14ac:dyDescent="0.2">
      <c r="A77" s="3"/>
      <c r="B77" s="4"/>
      <c r="C77" s="4"/>
      <c r="D77" s="4"/>
      <c r="E77" s="4"/>
      <c r="F77" s="4"/>
      <c r="G77" s="3"/>
      <c r="H77" s="3"/>
      <c r="I77" s="3"/>
    </row>
    <row r="78" spans="1:10" x14ac:dyDescent="0.2">
      <c r="A78" s="3"/>
      <c r="B78" s="4"/>
      <c r="C78" s="4"/>
      <c r="D78" s="4"/>
      <c r="E78" s="4"/>
      <c r="F78" s="4"/>
      <c r="G78" s="3"/>
      <c r="H78" s="3"/>
      <c r="I78" s="3"/>
    </row>
    <row r="79" spans="1:10" x14ac:dyDescent="0.2">
      <c r="B79" s="4"/>
      <c r="C79" s="4" t="s">
        <v>284</v>
      </c>
      <c r="D79" s="2"/>
      <c r="E79" s="4"/>
      <c r="F79" s="4"/>
      <c r="G79" s="3"/>
      <c r="H79" s="3"/>
      <c r="I79" s="3"/>
    </row>
    <row r="80" spans="1:10" x14ac:dyDescent="0.2">
      <c r="A80" s="3"/>
      <c r="B80" s="4"/>
      <c r="C80" s="4" t="s">
        <v>285</v>
      </c>
      <c r="D80" s="4"/>
      <c r="E80" s="4"/>
      <c r="F80" s="4"/>
      <c r="G80" s="3"/>
      <c r="H80" s="3"/>
      <c r="I80" s="3"/>
    </row>
    <row r="81" spans="1:9" x14ac:dyDescent="0.2">
      <c r="A81" s="3"/>
      <c r="B81" s="4"/>
      <c r="C81" s="4" t="s">
        <v>286</v>
      </c>
      <c r="D81" s="4"/>
      <c r="E81" s="4"/>
      <c r="F81" s="4"/>
      <c r="G81" s="3"/>
      <c r="H81" s="3"/>
      <c r="I81" s="3"/>
    </row>
    <row r="82" spans="1:9" x14ac:dyDescent="0.2">
      <c r="A82" s="3"/>
      <c r="B82" s="4"/>
      <c r="C82" s="4" t="s">
        <v>289</v>
      </c>
      <c r="D82" s="4"/>
      <c r="E82" s="4"/>
      <c r="F82" s="4"/>
      <c r="G82" s="3"/>
      <c r="H82" s="3"/>
      <c r="I82" s="3"/>
    </row>
    <row r="83" spans="1:9" x14ac:dyDescent="0.2">
      <c r="A83" s="3"/>
      <c r="B83" s="4"/>
      <c r="C83" s="4"/>
      <c r="D83" s="4"/>
      <c r="E83" s="4"/>
      <c r="F83" s="4"/>
      <c r="G83" s="3"/>
      <c r="H83" s="3"/>
      <c r="I83" s="3"/>
    </row>
    <row r="84" spans="1:9" x14ac:dyDescent="0.2">
      <c r="A84" s="3"/>
      <c r="B84" s="4"/>
      <c r="C84" s="4"/>
      <c r="D84" s="4"/>
      <c r="E84" s="4"/>
      <c r="F84" s="4"/>
      <c r="G84" s="3"/>
      <c r="H84" s="3"/>
      <c r="I84" s="3"/>
    </row>
    <row r="85" spans="1:9" x14ac:dyDescent="0.2">
      <c r="A85" s="3"/>
      <c r="B85" s="4"/>
      <c r="C85" s="4"/>
      <c r="D85" s="4"/>
      <c r="E85" s="4"/>
      <c r="F85" s="4"/>
      <c r="G85" s="3"/>
      <c r="H85" s="3"/>
      <c r="I85" s="3"/>
    </row>
    <row r="86" spans="1:9" x14ac:dyDescent="0.2">
      <c r="A86" s="3"/>
      <c r="B86" s="4"/>
      <c r="C86" s="4"/>
      <c r="D86" s="4"/>
      <c r="E86" s="4"/>
      <c r="F86" s="4"/>
      <c r="G86" s="3"/>
      <c r="H86" s="3"/>
      <c r="I86" s="3"/>
    </row>
    <row r="87" spans="1:9" x14ac:dyDescent="0.2">
      <c r="A87" s="3"/>
      <c r="B87" s="4"/>
      <c r="C87" s="4"/>
      <c r="D87" s="4"/>
      <c r="E87" s="4"/>
      <c r="F87" s="4"/>
      <c r="G87" s="3"/>
      <c r="H87" s="3"/>
      <c r="I87" s="3"/>
    </row>
    <row r="88" spans="1:9" x14ac:dyDescent="0.2">
      <c r="A88" s="3"/>
      <c r="B88" s="4"/>
      <c r="C88" s="4"/>
      <c r="D88" s="4"/>
      <c r="E88" s="4"/>
      <c r="F88" s="4"/>
      <c r="G88" s="3"/>
      <c r="H88" s="3"/>
      <c r="I88" s="3"/>
    </row>
    <row r="89" spans="1:9" x14ac:dyDescent="0.2">
      <c r="A89" s="3"/>
      <c r="B89" s="4"/>
      <c r="C89" s="4"/>
      <c r="D89" s="4"/>
      <c r="E89" s="4"/>
      <c r="F89" s="4"/>
      <c r="G89" s="3"/>
      <c r="H89" s="3"/>
      <c r="I89" s="3"/>
    </row>
    <row r="90" spans="1:9" x14ac:dyDescent="0.2">
      <c r="A90" s="3"/>
      <c r="B90" s="4"/>
      <c r="C90" s="4"/>
      <c r="D90" s="4"/>
      <c r="E90" s="4"/>
      <c r="F90" s="4"/>
      <c r="G90" s="3"/>
      <c r="H90" s="3"/>
      <c r="I90" s="3"/>
    </row>
    <row r="91" spans="1:9" x14ac:dyDescent="0.2">
      <c r="A91" s="3"/>
      <c r="B91" s="4"/>
      <c r="C91" s="4"/>
      <c r="D91" s="4"/>
      <c r="E91" s="4"/>
      <c r="F91" s="4"/>
      <c r="G91" s="3"/>
      <c r="H91" s="3"/>
      <c r="I91" s="3"/>
    </row>
    <row r="92" spans="1:9" x14ac:dyDescent="0.2">
      <c r="A92" s="3"/>
      <c r="B92" s="4"/>
      <c r="C92" s="4"/>
      <c r="D92" s="4"/>
      <c r="E92" s="4"/>
      <c r="F92" s="4"/>
      <c r="G92" s="3"/>
      <c r="H92" s="3"/>
      <c r="I92" s="3"/>
    </row>
    <row r="93" spans="1:9" x14ac:dyDescent="0.2">
      <c r="A93" s="15"/>
      <c r="B93" s="4"/>
      <c r="C93" s="4"/>
      <c r="D93" s="16"/>
      <c r="E93" s="4"/>
      <c r="F93" s="4"/>
      <c r="G93" s="3"/>
      <c r="H93" s="3"/>
      <c r="I93" s="3"/>
    </row>
    <row r="94" spans="1:9" x14ac:dyDescent="0.2">
      <c r="A94" s="3"/>
      <c r="B94" s="4"/>
      <c r="C94" s="4"/>
      <c r="D94" s="4"/>
      <c r="E94" s="4"/>
      <c r="F94" s="4"/>
      <c r="G94" s="3"/>
      <c r="H94" s="3"/>
      <c r="I94" s="3"/>
    </row>
    <row r="95" spans="1:9" x14ac:dyDescent="0.2">
      <c r="A95" s="3"/>
      <c r="B95" s="4"/>
      <c r="C95" s="4"/>
      <c r="D95" s="4"/>
      <c r="E95" s="4"/>
      <c r="F95" s="4"/>
      <c r="G95" s="3"/>
      <c r="H95" s="3"/>
      <c r="I95" s="3"/>
    </row>
    <row r="96" spans="1:9" x14ac:dyDescent="0.2">
      <c r="A96" s="3"/>
      <c r="B96" s="4"/>
      <c r="C96" s="4"/>
      <c r="D96" s="4"/>
      <c r="E96" s="4"/>
      <c r="F96" s="4"/>
      <c r="G96" s="3"/>
      <c r="H96" s="3"/>
      <c r="I96" s="3"/>
    </row>
    <row r="97" spans="1:9" x14ac:dyDescent="0.2">
      <c r="A97" s="3"/>
      <c r="B97" s="4"/>
      <c r="C97" s="4"/>
      <c r="D97" s="4"/>
      <c r="E97" s="4"/>
      <c r="F97" s="4"/>
      <c r="G97" s="3"/>
      <c r="H97" s="3"/>
      <c r="I97" s="3"/>
    </row>
    <row r="98" spans="1:9" x14ac:dyDescent="0.2">
      <c r="A98" s="3"/>
      <c r="B98" s="4"/>
      <c r="C98" s="4"/>
      <c r="D98" s="4"/>
      <c r="E98" s="4"/>
      <c r="F98" s="4"/>
      <c r="G98" s="3"/>
      <c r="H98" s="3"/>
      <c r="I98" s="3"/>
    </row>
    <row r="99" spans="1:9" x14ac:dyDescent="0.2">
      <c r="A99" s="3"/>
      <c r="B99" s="4"/>
      <c r="C99" s="4"/>
      <c r="D99" s="4"/>
      <c r="E99" s="4"/>
      <c r="F99" s="4"/>
      <c r="G99" s="3"/>
      <c r="H99" s="3"/>
      <c r="I99" s="3"/>
    </row>
    <row r="100" spans="1:9" x14ac:dyDescent="0.2">
      <c r="A100" s="3"/>
      <c r="B100" s="4"/>
      <c r="C100" s="4"/>
      <c r="D100" s="4"/>
      <c r="E100" s="4"/>
      <c r="F100" s="4"/>
      <c r="G100" s="3"/>
      <c r="H100" s="3"/>
      <c r="I100" s="3"/>
    </row>
    <row r="101" spans="1:9" x14ac:dyDescent="0.2">
      <c r="A101" s="3"/>
      <c r="B101" s="4"/>
      <c r="C101" s="4"/>
      <c r="D101" s="4"/>
      <c r="E101" s="4"/>
      <c r="F101" s="4"/>
      <c r="G101" s="3"/>
      <c r="H101" s="3"/>
      <c r="I101" s="3"/>
    </row>
    <row r="102" spans="1:9" x14ac:dyDescent="0.2">
      <c r="A102" s="3"/>
      <c r="B102" s="4"/>
      <c r="C102" s="4"/>
      <c r="D102" s="4"/>
      <c r="E102" s="4"/>
      <c r="F102" s="4"/>
      <c r="G102" s="3"/>
      <c r="H102" s="3"/>
      <c r="I1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12AF-E975-4826-8BA0-D4A73F1F5560}">
  <dimension ref="A1:I86"/>
  <sheetViews>
    <sheetView topLeftCell="A20" zoomScale="125" zoomScaleNormal="125" workbookViewId="0">
      <selection activeCell="C60" sqref="C60"/>
    </sheetView>
  </sheetViews>
  <sheetFormatPr baseColWidth="10" defaultColWidth="8.83203125" defaultRowHeight="15" x14ac:dyDescent="0.2"/>
  <cols>
    <col min="1" max="1" width="55.83203125" customWidth="1"/>
    <col min="2" max="2" width="10.33203125" customWidth="1"/>
    <col min="3" max="3" width="16.1640625" style="2" customWidth="1"/>
    <col min="4" max="4" width="19.6640625" customWidth="1"/>
    <col min="5" max="5" width="9.83203125" style="2" customWidth="1"/>
    <col min="6" max="6" width="19.83203125" style="2" customWidth="1"/>
    <col min="7" max="7" width="13.33203125" customWidth="1"/>
    <col min="8" max="8" width="16.6640625" customWidth="1"/>
    <col min="9" max="9" width="61.83203125" customWidth="1"/>
  </cols>
  <sheetData>
    <row r="1" spans="1:9" x14ac:dyDescent="0.2">
      <c r="A1" s="3" t="s">
        <v>42</v>
      </c>
      <c r="B1" s="4" t="s">
        <v>41</v>
      </c>
      <c r="C1" s="4" t="s">
        <v>150</v>
      </c>
      <c r="D1" s="4" t="s">
        <v>40</v>
      </c>
      <c r="E1" s="4" t="s">
        <v>63</v>
      </c>
      <c r="F1" s="4" t="s">
        <v>44</v>
      </c>
      <c r="G1" s="5" t="s">
        <v>45</v>
      </c>
      <c r="H1" s="5" t="s">
        <v>46</v>
      </c>
      <c r="I1" s="4" t="s">
        <v>65</v>
      </c>
    </row>
    <row r="2" spans="1:9" x14ac:dyDescent="0.2">
      <c r="A2" s="3" t="s">
        <v>60</v>
      </c>
      <c r="B2" s="4">
        <v>1</v>
      </c>
      <c r="C2" s="4" t="s">
        <v>151</v>
      </c>
      <c r="D2" s="4" t="s">
        <v>33</v>
      </c>
      <c r="E2" s="4">
        <v>1</v>
      </c>
      <c r="F2" s="4" t="s">
        <v>50</v>
      </c>
      <c r="G2" s="5">
        <v>2168</v>
      </c>
      <c r="H2" s="10">
        <f t="shared" ref="H2:H29" si="0">G2*E2</f>
        <v>2168</v>
      </c>
      <c r="I2" s="3"/>
    </row>
    <row r="3" spans="1:9" x14ac:dyDescent="0.2">
      <c r="A3" s="3" t="s">
        <v>61</v>
      </c>
      <c r="B3" s="4">
        <v>1</v>
      </c>
      <c r="C3" s="4" t="s">
        <v>151</v>
      </c>
      <c r="D3" s="4">
        <v>49506</v>
      </c>
      <c r="E3" s="4">
        <v>0.5</v>
      </c>
      <c r="F3" s="4" t="s">
        <v>50</v>
      </c>
      <c r="G3" s="5">
        <v>54.8</v>
      </c>
      <c r="H3" s="10">
        <f t="shared" si="0"/>
        <v>27.4</v>
      </c>
      <c r="I3" s="3" t="s">
        <v>95</v>
      </c>
    </row>
    <row r="4" spans="1:9" x14ac:dyDescent="0.2">
      <c r="A4" s="3" t="s">
        <v>76</v>
      </c>
      <c r="B4" s="4">
        <v>1</v>
      </c>
      <c r="C4" s="4" t="s">
        <v>151</v>
      </c>
      <c r="D4" s="4" t="s">
        <v>22</v>
      </c>
      <c r="E4" s="4">
        <v>1</v>
      </c>
      <c r="F4" s="4" t="s">
        <v>11</v>
      </c>
      <c r="G4" s="5">
        <v>7.86</v>
      </c>
      <c r="H4" s="10">
        <f t="shared" si="0"/>
        <v>7.86</v>
      </c>
      <c r="I4" s="3"/>
    </row>
    <row r="5" spans="1:9" x14ac:dyDescent="0.2">
      <c r="A5" s="3" t="s">
        <v>82</v>
      </c>
      <c r="B5" s="4">
        <v>1</v>
      </c>
      <c r="C5" s="4" t="s">
        <v>151</v>
      </c>
      <c r="D5" s="4" t="s">
        <v>2</v>
      </c>
      <c r="E5" s="4">
        <v>1</v>
      </c>
      <c r="F5" s="4" t="s">
        <v>9</v>
      </c>
      <c r="G5" s="5">
        <v>31.61</v>
      </c>
      <c r="H5" s="10">
        <f t="shared" si="0"/>
        <v>31.61</v>
      </c>
      <c r="I5" s="3"/>
    </row>
    <row r="6" spans="1:9" x14ac:dyDescent="0.2">
      <c r="A6" s="3" t="s">
        <v>80</v>
      </c>
      <c r="B6" s="4">
        <v>1</v>
      </c>
      <c r="C6" s="4" t="s">
        <v>151</v>
      </c>
      <c r="D6" s="4" t="s">
        <v>3</v>
      </c>
      <c r="E6" s="4">
        <v>1</v>
      </c>
      <c r="F6" s="4" t="s">
        <v>9</v>
      </c>
      <c r="G6" s="5">
        <v>27.61</v>
      </c>
      <c r="H6" s="10">
        <f t="shared" si="0"/>
        <v>27.61</v>
      </c>
      <c r="I6" s="3"/>
    </row>
    <row r="7" spans="1:9" x14ac:dyDescent="0.2">
      <c r="A7" s="3" t="s">
        <v>81</v>
      </c>
      <c r="B7" s="4">
        <v>1</v>
      </c>
      <c r="C7" s="4" t="s">
        <v>151</v>
      </c>
      <c r="D7" s="4" t="s">
        <v>4</v>
      </c>
      <c r="E7" s="4">
        <v>1</v>
      </c>
      <c r="F7" s="4" t="s">
        <v>9</v>
      </c>
      <c r="G7" s="5">
        <v>19.079999999999998</v>
      </c>
      <c r="H7" s="10">
        <f t="shared" si="0"/>
        <v>19.079999999999998</v>
      </c>
      <c r="I7" s="3"/>
    </row>
    <row r="8" spans="1:9" x14ac:dyDescent="0.2">
      <c r="A8" s="3" t="s">
        <v>79</v>
      </c>
      <c r="B8" s="4">
        <v>1</v>
      </c>
      <c r="C8" s="4" t="s">
        <v>151</v>
      </c>
      <c r="D8" s="4" t="s">
        <v>68</v>
      </c>
      <c r="E8" s="4">
        <v>1</v>
      </c>
      <c r="F8" s="4" t="s">
        <v>8</v>
      </c>
      <c r="G8" s="5">
        <v>159</v>
      </c>
      <c r="H8" s="10">
        <f t="shared" si="0"/>
        <v>159</v>
      </c>
      <c r="I8" s="3"/>
    </row>
    <row r="9" spans="1:9" x14ac:dyDescent="0.2">
      <c r="A9" s="3" t="s">
        <v>83</v>
      </c>
      <c r="B9" s="4">
        <v>2</v>
      </c>
      <c r="C9" s="4" t="s">
        <v>151</v>
      </c>
      <c r="D9" s="4" t="s">
        <v>75</v>
      </c>
      <c r="E9" s="4">
        <v>2</v>
      </c>
      <c r="F9" s="4" t="s">
        <v>11</v>
      </c>
      <c r="G9" s="5">
        <v>10.72</v>
      </c>
      <c r="H9" s="10">
        <f t="shared" si="0"/>
        <v>21.44</v>
      </c>
      <c r="I9" s="3"/>
    </row>
    <row r="10" spans="1:9" x14ac:dyDescent="0.2">
      <c r="A10" s="3" t="s">
        <v>84</v>
      </c>
      <c r="B10" s="4">
        <v>4</v>
      </c>
      <c r="C10" s="4" t="s">
        <v>151</v>
      </c>
      <c r="D10" s="4" t="s">
        <v>22</v>
      </c>
      <c r="E10" s="4">
        <v>9</v>
      </c>
      <c r="F10" s="4" t="s">
        <v>11</v>
      </c>
      <c r="G10" s="5">
        <v>7.86</v>
      </c>
      <c r="H10" s="10">
        <f t="shared" si="0"/>
        <v>70.740000000000009</v>
      </c>
      <c r="I10" s="3"/>
    </row>
    <row r="11" spans="1:9" x14ac:dyDescent="0.2">
      <c r="A11" s="3" t="s">
        <v>88</v>
      </c>
      <c r="B11" s="4">
        <v>4</v>
      </c>
      <c r="C11" s="4" t="s">
        <v>151</v>
      </c>
      <c r="D11" s="4" t="s">
        <v>12</v>
      </c>
      <c r="E11" s="4">
        <v>1</v>
      </c>
      <c r="F11" s="4" t="s">
        <v>11</v>
      </c>
      <c r="G11" s="5">
        <v>6.54</v>
      </c>
      <c r="H11" s="10">
        <f t="shared" si="0"/>
        <v>6.54</v>
      </c>
      <c r="I11" s="3" t="s">
        <v>72</v>
      </c>
    </row>
    <row r="12" spans="1:9" x14ac:dyDescent="0.2">
      <c r="A12" s="3" t="s">
        <v>89</v>
      </c>
      <c r="B12" s="4">
        <v>1</v>
      </c>
      <c r="C12" s="4" t="s">
        <v>151</v>
      </c>
      <c r="D12" s="4" t="s">
        <v>70</v>
      </c>
      <c r="E12" s="4">
        <v>1</v>
      </c>
      <c r="F12" s="4" t="s">
        <v>11</v>
      </c>
      <c r="G12" s="5">
        <v>20.09</v>
      </c>
      <c r="H12" s="10">
        <f t="shared" si="0"/>
        <v>20.09</v>
      </c>
      <c r="I12" s="3" t="s">
        <v>71</v>
      </c>
    </row>
    <row r="13" spans="1:9" x14ac:dyDescent="0.2">
      <c r="A13" s="3" t="s">
        <v>77</v>
      </c>
      <c r="B13" s="4">
        <v>4</v>
      </c>
      <c r="C13" s="4" t="s">
        <v>151</v>
      </c>
      <c r="D13" s="4" t="s">
        <v>59</v>
      </c>
      <c r="E13" s="4">
        <v>4</v>
      </c>
      <c r="F13" s="4" t="s">
        <v>11</v>
      </c>
      <c r="G13" s="5">
        <v>1.37</v>
      </c>
      <c r="H13" s="10">
        <f t="shared" si="0"/>
        <v>5.48</v>
      </c>
      <c r="I13" s="3"/>
    </row>
    <row r="14" spans="1:9" x14ac:dyDescent="0.2">
      <c r="A14" s="3" t="s">
        <v>21</v>
      </c>
      <c r="B14" s="4">
        <v>2</v>
      </c>
      <c r="C14" s="4" t="s">
        <v>151</v>
      </c>
      <c r="D14" s="4" t="s">
        <v>32</v>
      </c>
      <c r="E14" s="4">
        <v>2</v>
      </c>
      <c r="F14" s="4" t="s">
        <v>9</v>
      </c>
      <c r="G14" s="5">
        <v>70.989999999999995</v>
      </c>
      <c r="H14" s="10">
        <f t="shared" si="0"/>
        <v>141.97999999999999</v>
      </c>
      <c r="I14" s="3" t="s">
        <v>94</v>
      </c>
    </row>
    <row r="15" spans="1:9" x14ac:dyDescent="0.2">
      <c r="A15" s="3" t="s">
        <v>92</v>
      </c>
      <c r="B15" s="4">
        <v>2</v>
      </c>
      <c r="C15" s="4" t="s">
        <v>151</v>
      </c>
      <c r="D15" s="4" t="s">
        <v>32</v>
      </c>
      <c r="E15" s="4">
        <v>0</v>
      </c>
      <c r="F15" s="4" t="s">
        <v>9</v>
      </c>
      <c r="G15" s="5">
        <v>70.989999999999995</v>
      </c>
      <c r="H15" s="10">
        <f t="shared" si="0"/>
        <v>0</v>
      </c>
      <c r="I15" s="3" t="s">
        <v>96</v>
      </c>
    </row>
    <row r="16" spans="1:9" x14ac:dyDescent="0.2">
      <c r="A16" s="3" t="s">
        <v>93</v>
      </c>
      <c r="B16" s="4">
        <v>1</v>
      </c>
      <c r="C16" s="4" t="s">
        <v>151</v>
      </c>
      <c r="D16" s="4" t="s">
        <v>32</v>
      </c>
      <c r="E16" s="4">
        <v>0</v>
      </c>
      <c r="F16" s="4" t="s">
        <v>9</v>
      </c>
      <c r="G16" s="5">
        <v>70.989999999999995</v>
      </c>
      <c r="H16" s="10">
        <f t="shared" si="0"/>
        <v>0</v>
      </c>
      <c r="I16" s="3" t="s">
        <v>96</v>
      </c>
    </row>
    <row r="17" spans="1:9" x14ac:dyDescent="0.2">
      <c r="A17" s="3" t="s">
        <v>78</v>
      </c>
      <c r="B17" s="4">
        <v>4</v>
      </c>
      <c r="C17" s="4" t="s">
        <v>151</v>
      </c>
      <c r="D17" s="3"/>
      <c r="E17" s="4">
        <v>4</v>
      </c>
      <c r="F17" s="4" t="s">
        <v>31</v>
      </c>
      <c r="G17" s="3"/>
      <c r="H17" s="10">
        <f t="shared" si="0"/>
        <v>0</v>
      </c>
      <c r="I17" s="3" t="s">
        <v>103</v>
      </c>
    </row>
    <row r="18" spans="1:9" x14ac:dyDescent="0.2">
      <c r="A18" s="3" t="s">
        <v>85</v>
      </c>
      <c r="B18" s="4">
        <v>1</v>
      </c>
      <c r="C18" s="4" t="s">
        <v>151</v>
      </c>
      <c r="D18" s="4">
        <v>2447</v>
      </c>
      <c r="E18" s="4">
        <v>1</v>
      </c>
      <c r="F18" s="4" t="s">
        <v>97</v>
      </c>
      <c r="G18" s="11">
        <v>50.49</v>
      </c>
      <c r="H18" s="10">
        <f t="shared" si="0"/>
        <v>50.49</v>
      </c>
      <c r="I18" s="3"/>
    </row>
    <row r="19" spans="1:9" x14ac:dyDescent="0.2">
      <c r="A19" s="3" t="s">
        <v>86</v>
      </c>
      <c r="B19" s="4">
        <v>4</v>
      </c>
      <c r="C19" s="4" t="s">
        <v>151</v>
      </c>
      <c r="D19" s="4" t="s">
        <v>99</v>
      </c>
      <c r="E19" s="4">
        <v>1</v>
      </c>
      <c r="F19" s="4" t="s">
        <v>98</v>
      </c>
      <c r="G19" s="11">
        <v>136.69999999999999</v>
      </c>
      <c r="H19" s="10">
        <f t="shared" si="0"/>
        <v>136.69999999999999</v>
      </c>
      <c r="I19" s="3" t="s">
        <v>100</v>
      </c>
    </row>
    <row r="20" spans="1:9" x14ac:dyDescent="0.2">
      <c r="A20" s="3" t="s">
        <v>211</v>
      </c>
      <c r="B20" s="4">
        <v>4</v>
      </c>
      <c r="C20" s="4" t="s">
        <v>151</v>
      </c>
      <c r="D20" s="4" t="s">
        <v>213</v>
      </c>
      <c r="E20" s="4">
        <v>4</v>
      </c>
      <c r="F20" s="4" t="s">
        <v>212</v>
      </c>
      <c r="G20" s="11">
        <v>5.76</v>
      </c>
      <c r="H20" s="10">
        <f t="shared" si="0"/>
        <v>23.04</v>
      </c>
      <c r="I20" s="3"/>
    </row>
    <row r="21" spans="1:9" x14ac:dyDescent="0.2">
      <c r="A21" s="3" t="s">
        <v>87</v>
      </c>
      <c r="B21" s="4">
        <v>1</v>
      </c>
      <c r="C21" s="4" t="s">
        <v>151</v>
      </c>
      <c r="D21" s="3" t="s">
        <v>101</v>
      </c>
      <c r="E21" s="4">
        <v>1</v>
      </c>
      <c r="F21" s="4" t="s">
        <v>102</v>
      </c>
      <c r="G21" s="11">
        <v>1595</v>
      </c>
      <c r="H21" s="10">
        <f t="shared" si="0"/>
        <v>1595</v>
      </c>
      <c r="I21" s="3"/>
    </row>
    <row r="22" spans="1:9" x14ac:dyDescent="0.2">
      <c r="A22" s="3" t="s">
        <v>90</v>
      </c>
      <c r="B22" s="4">
        <v>1</v>
      </c>
      <c r="C22" s="4" t="s">
        <v>151</v>
      </c>
      <c r="D22" s="4">
        <v>86572</v>
      </c>
      <c r="E22" s="4">
        <v>1</v>
      </c>
      <c r="F22" s="4" t="s">
        <v>102</v>
      </c>
      <c r="G22" s="11">
        <v>605</v>
      </c>
      <c r="H22" s="10">
        <f t="shared" si="0"/>
        <v>605</v>
      </c>
      <c r="I22" s="3" t="s">
        <v>148</v>
      </c>
    </row>
    <row r="23" spans="1:9" x14ac:dyDescent="0.2">
      <c r="A23" s="3" t="s">
        <v>91</v>
      </c>
      <c r="B23" s="4">
        <v>1</v>
      </c>
      <c r="C23" s="4" t="s">
        <v>151</v>
      </c>
      <c r="D23" s="4">
        <v>89836</v>
      </c>
      <c r="E23" s="4">
        <v>1</v>
      </c>
      <c r="F23" s="4" t="s">
        <v>102</v>
      </c>
      <c r="G23" s="11">
        <v>158</v>
      </c>
      <c r="H23" s="10">
        <f t="shared" si="0"/>
        <v>158</v>
      </c>
      <c r="I23" s="3" t="s">
        <v>149</v>
      </c>
    </row>
    <row r="24" spans="1:9" x14ac:dyDescent="0.2">
      <c r="A24" s="3" t="s">
        <v>122</v>
      </c>
      <c r="B24" s="4">
        <v>1</v>
      </c>
      <c r="C24" s="4" t="s">
        <v>151</v>
      </c>
      <c r="D24" s="4" t="s">
        <v>120</v>
      </c>
      <c r="E24" s="4">
        <v>1</v>
      </c>
      <c r="F24" s="4" t="s">
        <v>9</v>
      </c>
      <c r="G24" s="11">
        <v>297.24</v>
      </c>
      <c r="H24" s="10">
        <f t="shared" si="0"/>
        <v>297.24</v>
      </c>
      <c r="I24" s="3"/>
    </row>
    <row r="25" spans="1:9" x14ac:dyDescent="0.2">
      <c r="A25" s="3" t="s">
        <v>123</v>
      </c>
      <c r="B25" s="4">
        <v>1</v>
      </c>
      <c r="C25" s="4" t="s">
        <v>151</v>
      </c>
      <c r="D25" s="4" t="s">
        <v>121</v>
      </c>
      <c r="E25" s="4">
        <v>1</v>
      </c>
      <c r="F25" s="4" t="s">
        <v>9</v>
      </c>
      <c r="G25" s="11">
        <v>596.99</v>
      </c>
      <c r="H25" s="10">
        <f t="shared" si="0"/>
        <v>596.99</v>
      </c>
      <c r="I25" s="3"/>
    </row>
    <row r="26" spans="1:9" x14ac:dyDescent="0.2">
      <c r="A26" s="3" t="s">
        <v>125</v>
      </c>
      <c r="B26" s="4">
        <v>4</v>
      </c>
      <c r="C26" s="4" t="s">
        <v>151</v>
      </c>
      <c r="D26" s="4" t="s">
        <v>124</v>
      </c>
      <c r="E26" s="4">
        <v>4</v>
      </c>
      <c r="F26" s="4" t="s">
        <v>9</v>
      </c>
      <c r="G26" s="11">
        <v>25.61</v>
      </c>
      <c r="H26" s="10">
        <f t="shared" si="0"/>
        <v>102.44</v>
      </c>
      <c r="I26" s="3"/>
    </row>
    <row r="27" spans="1:9" x14ac:dyDescent="0.2">
      <c r="A27" s="3" t="s">
        <v>127</v>
      </c>
      <c r="B27" s="4">
        <v>4</v>
      </c>
      <c r="C27" s="4" t="s">
        <v>151</v>
      </c>
      <c r="D27" s="4" t="s">
        <v>126</v>
      </c>
      <c r="E27" s="4">
        <v>4</v>
      </c>
      <c r="F27" s="4" t="s">
        <v>11</v>
      </c>
      <c r="G27" s="11">
        <v>4.38</v>
      </c>
      <c r="H27" s="10">
        <f t="shared" si="0"/>
        <v>17.52</v>
      </c>
      <c r="I27" s="3"/>
    </row>
    <row r="28" spans="1:9" x14ac:dyDescent="0.2">
      <c r="A28" s="3" t="s">
        <v>128</v>
      </c>
      <c r="B28" s="4">
        <v>1</v>
      </c>
      <c r="C28" s="4" t="s">
        <v>151</v>
      </c>
      <c r="D28" s="4">
        <v>2447</v>
      </c>
      <c r="E28" s="4">
        <v>0</v>
      </c>
      <c r="F28" s="4" t="s">
        <v>97</v>
      </c>
      <c r="G28" s="11">
        <v>50.49</v>
      </c>
      <c r="H28" s="10">
        <f t="shared" si="0"/>
        <v>0</v>
      </c>
      <c r="I28" s="3" t="s">
        <v>129</v>
      </c>
    </row>
    <row r="29" spans="1:9" x14ac:dyDescent="0.2">
      <c r="A29" s="3" t="s">
        <v>130</v>
      </c>
      <c r="B29" s="4">
        <v>2</v>
      </c>
      <c r="C29" s="4" t="s">
        <v>151</v>
      </c>
      <c r="D29" s="4" t="s">
        <v>144</v>
      </c>
      <c r="E29" s="4">
        <v>2</v>
      </c>
      <c r="F29" s="4" t="s">
        <v>9</v>
      </c>
      <c r="G29" s="11">
        <v>5.6</v>
      </c>
      <c r="H29" s="10">
        <f t="shared" si="0"/>
        <v>11.2</v>
      </c>
      <c r="I29" s="3"/>
    </row>
    <row r="30" spans="1:9" x14ac:dyDescent="0.2">
      <c r="A30" s="3" t="s">
        <v>131</v>
      </c>
      <c r="B30" s="4">
        <v>1</v>
      </c>
      <c r="C30" s="4" t="s">
        <v>151</v>
      </c>
      <c r="D30" s="4" t="s">
        <v>134</v>
      </c>
      <c r="E30" s="4">
        <v>1</v>
      </c>
      <c r="F30" s="4" t="s">
        <v>31</v>
      </c>
      <c r="G30" s="11"/>
      <c r="H30" s="10"/>
      <c r="I30" s="3"/>
    </row>
    <row r="31" spans="1:9" x14ac:dyDescent="0.2">
      <c r="A31" s="3" t="s">
        <v>132</v>
      </c>
      <c r="B31" s="4">
        <v>1</v>
      </c>
      <c r="C31" s="4" t="s">
        <v>151</v>
      </c>
      <c r="D31" s="4" t="s">
        <v>135</v>
      </c>
      <c r="E31" s="4">
        <v>1</v>
      </c>
      <c r="F31" s="4" t="s">
        <v>31</v>
      </c>
      <c r="G31" s="11"/>
      <c r="H31" s="10"/>
      <c r="I31" s="3"/>
    </row>
    <row r="32" spans="1:9" x14ac:dyDescent="0.2">
      <c r="A32" s="3" t="s">
        <v>133</v>
      </c>
      <c r="B32" s="4">
        <v>1</v>
      </c>
      <c r="C32" s="4" t="s">
        <v>151</v>
      </c>
      <c r="D32" s="4" t="s">
        <v>136</v>
      </c>
      <c r="E32" s="4">
        <v>1</v>
      </c>
      <c r="F32" s="4" t="s">
        <v>31</v>
      </c>
      <c r="G32" s="11"/>
      <c r="H32" s="10"/>
      <c r="I32" s="3"/>
    </row>
    <row r="33" spans="1:9" x14ac:dyDescent="0.2">
      <c r="A33" s="3" t="s">
        <v>137</v>
      </c>
      <c r="B33" s="4">
        <v>1</v>
      </c>
      <c r="C33" s="4" t="s">
        <v>151</v>
      </c>
      <c r="D33" s="4" t="s">
        <v>138</v>
      </c>
      <c r="E33" s="4">
        <v>1</v>
      </c>
      <c r="F33" s="4" t="s">
        <v>31</v>
      </c>
      <c r="G33" s="11"/>
      <c r="H33" s="10"/>
      <c r="I33" s="3"/>
    </row>
    <row r="34" spans="1:9" x14ac:dyDescent="0.2">
      <c r="A34" s="3" t="s">
        <v>139</v>
      </c>
      <c r="B34" s="4">
        <v>1</v>
      </c>
      <c r="C34" s="4" t="s">
        <v>151</v>
      </c>
      <c r="D34" s="4" t="s">
        <v>136</v>
      </c>
      <c r="E34" s="4">
        <v>1</v>
      </c>
      <c r="F34" s="4" t="s">
        <v>31</v>
      </c>
      <c r="G34" s="11"/>
      <c r="H34" s="10"/>
      <c r="I34" s="3"/>
    </row>
    <row r="35" spans="1:9" x14ac:dyDescent="0.2">
      <c r="A35" s="3" t="s">
        <v>140</v>
      </c>
      <c r="B35" s="4">
        <v>1</v>
      </c>
      <c r="C35" s="4" t="s">
        <v>151</v>
      </c>
      <c r="D35" s="4" t="s">
        <v>141</v>
      </c>
      <c r="E35" s="4">
        <v>1</v>
      </c>
      <c r="F35" s="4" t="s">
        <v>31</v>
      </c>
      <c r="G35" s="11"/>
      <c r="H35" s="10"/>
      <c r="I35" s="3"/>
    </row>
    <row r="36" spans="1:9" x14ac:dyDescent="0.2">
      <c r="A36" s="3" t="s">
        <v>142</v>
      </c>
      <c r="B36" s="4">
        <v>1</v>
      </c>
      <c r="C36" s="4" t="s">
        <v>151</v>
      </c>
      <c r="D36" s="4" t="s">
        <v>143</v>
      </c>
      <c r="E36" s="4">
        <v>1</v>
      </c>
      <c r="F36" s="4" t="s">
        <v>31</v>
      </c>
      <c r="G36" s="11"/>
      <c r="H36" s="10"/>
      <c r="I36" s="3"/>
    </row>
    <row r="37" spans="1:9" x14ac:dyDescent="0.2">
      <c r="A37" s="3" t="s">
        <v>153</v>
      </c>
      <c r="B37" s="4" t="s">
        <v>154</v>
      </c>
      <c r="C37" s="4" t="s">
        <v>151</v>
      </c>
      <c r="D37" s="12" t="s">
        <v>104</v>
      </c>
      <c r="E37" s="13">
        <v>1</v>
      </c>
      <c r="F37" s="13" t="s">
        <v>47</v>
      </c>
      <c r="G37" s="11">
        <v>56.99</v>
      </c>
      <c r="H37" s="10">
        <f t="shared" ref="H37:H46" si="1">G37*E37</f>
        <v>56.99</v>
      </c>
      <c r="I37" s="3" t="s">
        <v>105</v>
      </c>
    </row>
    <row r="38" spans="1:9" x14ac:dyDescent="0.2">
      <c r="A38" s="3" t="s">
        <v>153</v>
      </c>
      <c r="B38" s="4" t="s">
        <v>154</v>
      </c>
      <c r="C38" s="4" t="s">
        <v>151</v>
      </c>
      <c r="D38" s="4" t="s">
        <v>147</v>
      </c>
      <c r="E38" s="4">
        <v>1</v>
      </c>
      <c r="F38" s="4" t="s">
        <v>106</v>
      </c>
      <c r="G38" s="11">
        <v>456.49</v>
      </c>
      <c r="H38" s="10">
        <f t="shared" si="1"/>
        <v>456.49</v>
      </c>
      <c r="I38" s="3"/>
    </row>
    <row r="39" spans="1:9" x14ac:dyDescent="0.2">
      <c r="A39" s="3" t="s">
        <v>153</v>
      </c>
      <c r="B39" s="4" t="s">
        <v>154</v>
      </c>
      <c r="C39" s="4" t="s">
        <v>151</v>
      </c>
      <c r="D39" s="4" t="s">
        <v>107</v>
      </c>
      <c r="E39" s="4">
        <v>1</v>
      </c>
      <c r="F39" s="4" t="s">
        <v>106</v>
      </c>
      <c r="G39" s="11">
        <v>43.99</v>
      </c>
      <c r="H39" s="10">
        <f t="shared" si="1"/>
        <v>43.99</v>
      </c>
      <c r="I39" s="3" t="s">
        <v>108</v>
      </c>
    </row>
    <row r="40" spans="1:9" x14ac:dyDescent="0.2">
      <c r="A40" s="3" t="s">
        <v>153</v>
      </c>
      <c r="B40" s="4" t="s">
        <v>154</v>
      </c>
      <c r="C40" s="4" t="s">
        <v>151</v>
      </c>
      <c r="D40" s="4" t="s">
        <v>146</v>
      </c>
      <c r="E40" s="4">
        <v>1</v>
      </c>
      <c r="F40" s="4" t="s">
        <v>106</v>
      </c>
      <c r="G40" s="11">
        <v>16.489999999999998</v>
      </c>
      <c r="H40" s="10">
        <f t="shared" si="1"/>
        <v>16.489999999999998</v>
      </c>
      <c r="I40" s="3"/>
    </row>
    <row r="41" spans="1:9" x14ac:dyDescent="0.2">
      <c r="A41" s="3" t="s">
        <v>153</v>
      </c>
      <c r="B41" s="4" t="s">
        <v>154</v>
      </c>
      <c r="C41" s="4" t="s">
        <v>151</v>
      </c>
      <c r="D41" s="4" t="s">
        <v>109</v>
      </c>
      <c r="E41" s="4">
        <v>1</v>
      </c>
      <c r="F41" s="4" t="s">
        <v>47</v>
      </c>
      <c r="G41" s="11">
        <v>9.69</v>
      </c>
      <c r="H41" s="10">
        <f t="shared" si="1"/>
        <v>9.69</v>
      </c>
      <c r="I41" s="3" t="s">
        <v>110</v>
      </c>
    </row>
    <row r="42" spans="1:9" x14ac:dyDescent="0.2">
      <c r="A42" s="3" t="s">
        <v>153</v>
      </c>
      <c r="B42" s="4" t="s">
        <v>154</v>
      </c>
      <c r="C42" s="4" t="s">
        <v>151</v>
      </c>
      <c r="D42" s="4" t="s">
        <v>111</v>
      </c>
      <c r="E42" s="4">
        <v>1</v>
      </c>
      <c r="F42" s="4" t="s">
        <v>112</v>
      </c>
      <c r="G42" s="11">
        <v>63.68</v>
      </c>
      <c r="H42" s="10">
        <f t="shared" si="1"/>
        <v>63.68</v>
      </c>
      <c r="I42" s="3"/>
    </row>
    <row r="43" spans="1:9" x14ac:dyDescent="0.2">
      <c r="A43" s="3" t="s">
        <v>153</v>
      </c>
      <c r="B43" s="4" t="s">
        <v>154</v>
      </c>
      <c r="C43" s="4" t="s">
        <v>151</v>
      </c>
      <c r="D43" s="4" t="s">
        <v>113</v>
      </c>
      <c r="E43" s="4">
        <v>1</v>
      </c>
      <c r="F43" s="4" t="s">
        <v>112</v>
      </c>
      <c r="G43" s="11">
        <v>35</v>
      </c>
      <c r="H43" s="10">
        <f t="shared" si="1"/>
        <v>35</v>
      </c>
      <c r="I43" s="3"/>
    </row>
    <row r="44" spans="1:9" x14ac:dyDescent="0.2">
      <c r="A44" s="3" t="s">
        <v>153</v>
      </c>
      <c r="B44" s="4" t="s">
        <v>154</v>
      </c>
      <c r="C44" s="4" t="s">
        <v>151</v>
      </c>
      <c r="D44" s="4" t="s">
        <v>114</v>
      </c>
      <c r="E44" s="4">
        <v>1</v>
      </c>
      <c r="F44" s="4" t="s">
        <v>47</v>
      </c>
      <c r="G44" s="11">
        <v>7.25</v>
      </c>
      <c r="H44" s="10">
        <f t="shared" si="1"/>
        <v>7.25</v>
      </c>
      <c r="I44" s="3" t="s">
        <v>115</v>
      </c>
    </row>
    <row r="45" spans="1:9" x14ac:dyDescent="0.2">
      <c r="A45" s="3" t="s">
        <v>153</v>
      </c>
      <c r="B45" s="4" t="s">
        <v>154</v>
      </c>
      <c r="C45" s="4" t="s">
        <v>151</v>
      </c>
      <c r="D45" s="4">
        <v>41948</v>
      </c>
      <c r="E45" s="4">
        <v>1</v>
      </c>
      <c r="F45" s="4" t="s">
        <v>50</v>
      </c>
      <c r="G45" s="11">
        <v>5.18</v>
      </c>
      <c r="H45" s="10">
        <f t="shared" si="1"/>
        <v>5.18</v>
      </c>
      <c r="I45" s="3" t="s">
        <v>116</v>
      </c>
    </row>
    <row r="46" spans="1:9" x14ac:dyDescent="0.2">
      <c r="A46" s="3" t="s">
        <v>153</v>
      </c>
      <c r="B46" s="4" t="s">
        <v>154</v>
      </c>
      <c r="C46" s="4" t="s">
        <v>151</v>
      </c>
      <c r="D46" s="14" t="s">
        <v>117</v>
      </c>
      <c r="E46" s="4">
        <v>1</v>
      </c>
      <c r="F46" s="4" t="s">
        <v>118</v>
      </c>
      <c r="G46" s="11">
        <v>54</v>
      </c>
      <c r="H46" s="10">
        <f t="shared" si="1"/>
        <v>54</v>
      </c>
      <c r="I46" s="3" t="s">
        <v>119</v>
      </c>
    </row>
    <row r="47" spans="1:9" x14ac:dyDescent="0.2">
      <c r="A47" s="3" t="s">
        <v>197</v>
      </c>
      <c r="B47" s="4">
        <v>1</v>
      </c>
      <c r="C47" s="4" t="s">
        <v>151</v>
      </c>
      <c r="D47" s="16" t="s">
        <v>199</v>
      </c>
      <c r="E47" s="4" t="s">
        <v>200</v>
      </c>
      <c r="F47" s="4" t="s">
        <v>11</v>
      </c>
      <c r="G47" s="11"/>
      <c r="H47" s="10"/>
      <c r="I47" t="s">
        <v>198</v>
      </c>
    </row>
    <row r="48" spans="1:9" x14ac:dyDescent="0.2">
      <c r="A48" s="3" t="s">
        <v>201</v>
      </c>
      <c r="B48" s="4">
        <v>2</v>
      </c>
      <c r="C48" s="4" t="s">
        <v>151</v>
      </c>
      <c r="D48" s="16" t="s">
        <v>202</v>
      </c>
      <c r="E48" s="4">
        <v>2</v>
      </c>
      <c r="F48" s="4" t="s">
        <v>203</v>
      </c>
      <c r="G48" s="11"/>
      <c r="H48" s="10"/>
      <c r="I48" s="3" t="s">
        <v>204</v>
      </c>
    </row>
    <row r="49" spans="1:9" x14ac:dyDescent="0.2">
      <c r="A49" s="3" t="s">
        <v>205</v>
      </c>
      <c r="B49" s="4">
        <v>2</v>
      </c>
      <c r="C49" s="4" t="s">
        <v>151</v>
      </c>
      <c r="D49" s="14" t="s">
        <v>208</v>
      </c>
      <c r="E49" s="4">
        <v>2</v>
      </c>
      <c r="F49" s="4" t="s">
        <v>207</v>
      </c>
      <c r="G49" s="11"/>
      <c r="H49" s="10"/>
      <c r="I49" s="3" t="s">
        <v>206</v>
      </c>
    </row>
    <row r="50" spans="1:9" x14ac:dyDescent="0.2">
      <c r="A50" s="3" t="s">
        <v>234</v>
      </c>
      <c r="B50" s="4">
        <v>1</v>
      </c>
      <c r="C50" s="4" t="s">
        <v>151</v>
      </c>
      <c r="D50" s="4" t="s">
        <v>236</v>
      </c>
      <c r="E50" s="4">
        <v>1</v>
      </c>
      <c r="F50" s="4" t="s">
        <v>31</v>
      </c>
      <c r="G50" s="11"/>
      <c r="H50" s="10"/>
      <c r="I50" s="3" t="s">
        <v>239</v>
      </c>
    </row>
    <row r="51" spans="1:9" x14ac:dyDescent="0.2">
      <c r="A51" s="3" t="s">
        <v>235</v>
      </c>
      <c r="B51" s="4">
        <v>1</v>
      </c>
      <c r="C51" s="4" t="s">
        <v>151</v>
      </c>
      <c r="D51" s="4" t="s">
        <v>237</v>
      </c>
      <c r="E51" s="4">
        <v>1</v>
      </c>
      <c r="F51" s="4" t="s">
        <v>31</v>
      </c>
      <c r="G51" s="11"/>
      <c r="H51" s="10"/>
      <c r="I51" s="3" t="s">
        <v>103</v>
      </c>
    </row>
    <row r="52" spans="1:9" x14ac:dyDescent="0.2">
      <c r="A52" s="3" t="s">
        <v>145</v>
      </c>
      <c r="B52" s="4">
        <v>1</v>
      </c>
      <c r="C52" s="4" t="s">
        <v>151</v>
      </c>
      <c r="D52" s="4" t="s">
        <v>238</v>
      </c>
      <c r="E52" s="4">
        <v>1</v>
      </c>
      <c r="F52" s="4" t="s">
        <v>31</v>
      </c>
      <c r="G52" s="11"/>
      <c r="H52" s="10"/>
      <c r="I52" s="3" t="s">
        <v>103</v>
      </c>
    </row>
    <row r="53" spans="1:9" x14ac:dyDescent="0.2">
      <c r="A53" s="3" t="s">
        <v>243</v>
      </c>
      <c r="B53" s="4">
        <v>1</v>
      </c>
      <c r="C53" s="4" t="s">
        <v>152</v>
      </c>
      <c r="D53" s="4"/>
      <c r="E53" s="4">
        <v>1</v>
      </c>
      <c r="F53" s="4" t="s">
        <v>31</v>
      </c>
      <c r="G53" s="11"/>
      <c r="H53" s="10"/>
      <c r="I53" s="3" t="s">
        <v>239</v>
      </c>
    </row>
    <row r="54" spans="1:9" x14ac:dyDescent="0.2">
      <c r="A54" s="3" t="s">
        <v>244</v>
      </c>
      <c r="B54" s="4">
        <v>1</v>
      </c>
      <c r="C54" s="4" t="s">
        <v>152</v>
      </c>
      <c r="D54" s="4"/>
      <c r="E54" s="4">
        <v>1</v>
      </c>
      <c r="F54" s="4" t="s">
        <v>31</v>
      </c>
      <c r="G54" s="11"/>
      <c r="H54" s="10"/>
      <c r="I54" s="3" t="s">
        <v>242</v>
      </c>
    </row>
    <row r="55" spans="1:9" x14ac:dyDescent="0.2">
      <c r="A55" s="3" t="s">
        <v>245</v>
      </c>
      <c r="B55" s="4">
        <v>1</v>
      </c>
      <c r="C55" s="4" t="s">
        <v>152</v>
      </c>
      <c r="D55" s="4"/>
      <c r="E55" s="4">
        <v>1</v>
      </c>
      <c r="F55" s="4" t="s">
        <v>31</v>
      </c>
      <c r="G55" s="11"/>
      <c r="H55" s="10"/>
      <c r="I55" s="3" t="s">
        <v>103</v>
      </c>
    </row>
    <row r="56" spans="1:9" x14ac:dyDescent="0.2">
      <c r="A56" s="3" t="s">
        <v>246</v>
      </c>
      <c r="B56" s="4">
        <v>1</v>
      </c>
      <c r="C56" s="4" t="s">
        <v>152</v>
      </c>
      <c r="D56" s="4"/>
      <c r="E56" s="4">
        <v>1</v>
      </c>
      <c r="F56" s="4" t="s">
        <v>31</v>
      </c>
      <c r="G56" s="11"/>
      <c r="H56" s="10"/>
      <c r="I56" s="3" t="s">
        <v>103</v>
      </c>
    </row>
    <row r="57" spans="1:9" x14ac:dyDescent="0.2">
      <c r="A57" s="3" t="s">
        <v>247</v>
      </c>
      <c r="B57" s="4">
        <v>1</v>
      </c>
      <c r="C57" s="4" t="s">
        <v>152</v>
      </c>
      <c r="D57" s="4"/>
      <c r="E57" s="4">
        <v>1</v>
      </c>
      <c r="F57" s="4" t="s">
        <v>31</v>
      </c>
      <c r="G57" s="11"/>
      <c r="H57" s="10"/>
      <c r="I57" s="3" t="s">
        <v>103</v>
      </c>
    </row>
    <row r="58" spans="1:9" x14ac:dyDescent="0.2">
      <c r="A58" s="3" t="s">
        <v>248</v>
      </c>
      <c r="B58" s="4">
        <v>1</v>
      </c>
      <c r="C58" s="4" t="s">
        <v>152</v>
      </c>
      <c r="D58" s="4"/>
      <c r="E58" s="4">
        <v>1</v>
      </c>
      <c r="F58" s="4" t="s">
        <v>31</v>
      </c>
      <c r="G58" s="11"/>
      <c r="H58" s="10"/>
      <c r="I58" s="3" t="s">
        <v>103</v>
      </c>
    </row>
    <row r="59" spans="1:9" x14ac:dyDescent="0.2">
      <c r="A59" s="3" t="s">
        <v>249</v>
      </c>
      <c r="B59" s="4">
        <v>1</v>
      </c>
      <c r="C59" s="4" t="s">
        <v>152</v>
      </c>
      <c r="D59" s="4"/>
      <c r="E59" s="4">
        <v>1</v>
      </c>
      <c r="F59" s="4" t="s">
        <v>31</v>
      </c>
      <c r="G59" s="11"/>
      <c r="H59" s="10"/>
      <c r="I59" s="3" t="s">
        <v>250</v>
      </c>
    </row>
    <row r="60" spans="1:9" x14ac:dyDescent="0.2">
      <c r="A60" s="15" t="s">
        <v>156</v>
      </c>
      <c r="B60" s="4">
        <v>4</v>
      </c>
      <c r="C60" s="4" t="s">
        <v>155</v>
      </c>
      <c r="D60" s="16" t="s">
        <v>157</v>
      </c>
      <c r="E60" s="4">
        <v>4</v>
      </c>
      <c r="F60" s="4" t="s">
        <v>158</v>
      </c>
      <c r="G60" s="3"/>
      <c r="H60" s="3"/>
      <c r="I60" s="3" t="s">
        <v>176</v>
      </c>
    </row>
    <row r="61" spans="1:9" x14ac:dyDescent="0.2">
      <c r="A61" s="3" t="s">
        <v>214</v>
      </c>
      <c r="B61" s="4">
        <v>1</v>
      </c>
      <c r="C61" s="4" t="s">
        <v>155</v>
      </c>
      <c r="D61" s="4" t="s">
        <v>215</v>
      </c>
      <c r="E61" s="4">
        <v>1</v>
      </c>
      <c r="F61" s="4" t="s">
        <v>31</v>
      </c>
      <c r="G61" s="3"/>
      <c r="H61" s="3"/>
      <c r="I61" s="3" t="s">
        <v>240</v>
      </c>
    </row>
    <row r="62" spans="1:9" x14ac:dyDescent="0.2">
      <c r="A62" s="3" t="s">
        <v>217</v>
      </c>
      <c r="B62" s="4">
        <v>4</v>
      </c>
      <c r="C62" s="4" t="s">
        <v>155</v>
      </c>
      <c r="D62" s="4" t="s">
        <v>216</v>
      </c>
      <c r="E62" s="4">
        <v>4</v>
      </c>
      <c r="F62" s="4" t="s">
        <v>31</v>
      </c>
      <c r="G62" s="3"/>
      <c r="H62" s="3"/>
      <c r="I62" s="3" t="s">
        <v>240</v>
      </c>
    </row>
    <row r="63" spans="1:9" x14ac:dyDescent="0.2">
      <c r="A63" t="s">
        <v>221</v>
      </c>
      <c r="B63" s="4">
        <v>1</v>
      </c>
      <c r="C63" s="4" t="s">
        <v>155</v>
      </c>
      <c r="D63" s="2" t="s">
        <v>222</v>
      </c>
      <c r="E63" s="4">
        <v>1</v>
      </c>
      <c r="F63" s="4" t="s">
        <v>31</v>
      </c>
      <c r="G63" s="3"/>
      <c r="H63" s="3"/>
      <c r="I63" s="3" t="s">
        <v>240</v>
      </c>
    </row>
    <row r="64" spans="1:9" x14ac:dyDescent="0.2">
      <c r="A64" s="3" t="s">
        <v>159</v>
      </c>
      <c r="B64" s="4">
        <v>4</v>
      </c>
      <c r="C64" s="4" t="s">
        <v>155</v>
      </c>
      <c r="D64" s="4" t="s">
        <v>218</v>
      </c>
      <c r="E64" s="4">
        <v>4</v>
      </c>
      <c r="F64" s="4" t="s">
        <v>31</v>
      </c>
      <c r="G64" s="3"/>
      <c r="H64" s="3"/>
      <c r="I64" s="3" t="s">
        <v>241</v>
      </c>
    </row>
    <row r="65" spans="1:9" x14ac:dyDescent="0.2">
      <c r="A65" s="3" t="s">
        <v>160</v>
      </c>
      <c r="B65" s="4">
        <v>4</v>
      </c>
      <c r="C65" s="4" t="s">
        <v>155</v>
      </c>
      <c r="D65" s="4" t="s">
        <v>173</v>
      </c>
      <c r="E65" s="4">
        <v>4</v>
      </c>
      <c r="F65" s="4" t="s">
        <v>11</v>
      </c>
      <c r="G65" s="3"/>
      <c r="H65" s="3"/>
      <c r="I65" s="3"/>
    </row>
    <row r="66" spans="1:9" x14ac:dyDescent="0.2">
      <c r="A66" s="3" t="s">
        <v>161</v>
      </c>
      <c r="B66" s="4">
        <v>2</v>
      </c>
      <c r="C66" s="4" t="s">
        <v>155</v>
      </c>
      <c r="D66" s="4" t="s">
        <v>174</v>
      </c>
      <c r="E66" s="4">
        <v>2</v>
      </c>
      <c r="F66" s="4" t="s">
        <v>11</v>
      </c>
      <c r="G66" s="3"/>
      <c r="H66" s="3"/>
      <c r="I66" s="3"/>
    </row>
    <row r="67" spans="1:9" x14ac:dyDescent="0.2">
      <c r="A67" s="3" t="s">
        <v>162</v>
      </c>
      <c r="B67" s="4">
        <v>1</v>
      </c>
      <c r="C67" s="4" t="s">
        <v>155</v>
      </c>
      <c r="D67" s="4"/>
      <c r="E67" s="4">
        <v>1</v>
      </c>
      <c r="F67" s="4" t="s">
        <v>31</v>
      </c>
      <c r="G67" s="3"/>
      <c r="H67" s="3"/>
      <c r="I67" s="3"/>
    </row>
    <row r="68" spans="1:9" x14ac:dyDescent="0.2">
      <c r="A68" s="3" t="s">
        <v>163</v>
      </c>
      <c r="B68" s="4">
        <v>2</v>
      </c>
      <c r="C68" s="4" t="s">
        <v>155</v>
      </c>
      <c r="D68" s="4" t="s">
        <v>225</v>
      </c>
      <c r="E68" s="4">
        <v>2</v>
      </c>
      <c r="F68" s="4" t="s">
        <v>31</v>
      </c>
      <c r="G68" s="3"/>
      <c r="H68" s="3"/>
      <c r="I68" s="3" t="s">
        <v>103</v>
      </c>
    </row>
    <row r="69" spans="1:9" x14ac:dyDescent="0.2">
      <c r="A69" s="3" t="s">
        <v>164</v>
      </c>
      <c r="B69" s="4">
        <v>2</v>
      </c>
      <c r="C69" s="4" t="s">
        <v>155</v>
      </c>
      <c r="D69" s="4" t="s">
        <v>228</v>
      </c>
      <c r="E69" s="4">
        <v>2</v>
      </c>
      <c r="F69" s="4" t="s">
        <v>31</v>
      </c>
      <c r="G69" s="3"/>
      <c r="H69" s="3"/>
      <c r="I69" s="3" t="s">
        <v>103</v>
      </c>
    </row>
    <row r="70" spans="1:9" x14ac:dyDescent="0.2">
      <c r="A70" s="3" t="s">
        <v>165</v>
      </c>
      <c r="B70" s="4">
        <v>4</v>
      </c>
      <c r="C70" s="4" t="s">
        <v>155</v>
      </c>
      <c r="D70" s="4" t="s">
        <v>175</v>
      </c>
      <c r="E70" s="4">
        <v>4</v>
      </c>
      <c r="F70" s="4" t="s">
        <v>11</v>
      </c>
      <c r="G70" s="3"/>
      <c r="H70" s="3"/>
      <c r="I70" s="3"/>
    </row>
    <row r="71" spans="1:9" x14ac:dyDescent="0.2">
      <c r="A71" s="3" t="s">
        <v>220</v>
      </c>
      <c r="B71" s="4">
        <v>1</v>
      </c>
      <c r="C71" s="4" t="s">
        <v>155</v>
      </c>
      <c r="D71" s="4" t="s">
        <v>219</v>
      </c>
      <c r="E71" s="4">
        <v>1</v>
      </c>
      <c r="F71" s="4" t="s">
        <v>31</v>
      </c>
      <c r="G71" s="3"/>
      <c r="H71" s="3"/>
      <c r="I71" s="3" t="s">
        <v>239</v>
      </c>
    </row>
    <row r="72" spans="1:9" x14ac:dyDescent="0.2">
      <c r="A72" s="3" t="s">
        <v>223</v>
      </c>
      <c r="B72" s="4">
        <v>4</v>
      </c>
      <c r="C72" s="4" t="s">
        <v>155</v>
      </c>
      <c r="D72" s="4" t="s">
        <v>224</v>
      </c>
      <c r="E72" s="4">
        <v>4</v>
      </c>
      <c r="F72" s="4" t="s">
        <v>31</v>
      </c>
      <c r="G72" s="3"/>
      <c r="H72" s="3"/>
      <c r="I72" s="3" t="s">
        <v>240</v>
      </c>
    </row>
    <row r="73" spans="1:9" x14ac:dyDescent="0.2">
      <c r="A73" s="3" t="s">
        <v>226</v>
      </c>
      <c r="B73" s="4">
        <v>1</v>
      </c>
      <c r="C73" s="4" t="s">
        <v>155</v>
      </c>
      <c r="D73" s="4" t="s">
        <v>227</v>
      </c>
      <c r="E73" s="4">
        <v>1</v>
      </c>
      <c r="F73" s="4" t="s">
        <v>31</v>
      </c>
      <c r="G73" s="3"/>
      <c r="H73" s="3"/>
      <c r="I73" s="3" t="s">
        <v>103</v>
      </c>
    </row>
    <row r="74" spans="1:9" x14ac:dyDescent="0.2">
      <c r="A74" s="3" t="s">
        <v>190</v>
      </c>
      <c r="B74" s="4">
        <v>6</v>
      </c>
      <c r="C74" s="4" t="s">
        <v>177</v>
      </c>
      <c r="D74" s="4" t="s">
        <v>209</v>
      </c>
      <c r="E74" s="4">
        <v>6</v>
      </c>
      <c r="F74" s="4" t="s">
        <v>11</v>
      </c>
      <c r="G74" s="3"/>
      <c r="H74" s="3"/>
      <c r="I74" s="3"/>
    </row>
    <row r="75" spans="1:9" x14ac:dyDescent="0.2">
      <c r="A75" s="3" t="s">
        <v>166</v>
      </c>
      <c r="B75" s="4">
        <v>1</v>
      </c>
      <c r="C75" s="4" t="s">
        <v>177</v>
      </c>
      <c r="D75" s="4" t="s">
        <v>229</v>
      </c>
      <c r="E75" s="4">
        <v>1</v>
      </c>
      <c r="F75" s="4" t="s">
        <v>31</v>
      </c>
      <c r="G75" s="3"/>
      <c r="H75" s="3"/>
      <c r="I75" s="3" t="s">
        <v>239</v>
      </c>
    </row>
    <row r="76" spans="1:9" x14ac:dyDescent="0.2">
      <c r="A76" s="3" t="s">
        <v>167</v>
      </c>
      <c r="B76" s="4">
        <v>1</v>
      </c>
      <c r="C76" s="4" t="s">
        <v>177</v>
      </c>
      <c r="D76" s="4" t="s">
        <v>210</v>
      </c>
      <c r="E76" s="4">
        <v>1</v>
      </c>
      <c r="F76" s="4" t="s">
        <v>169</v>
      </c>
      <c r="G76" s="3"/>
      <c r="H76" s="3"/>
      <c r="I76" s="3" t="s">
        <v>168</v>
      </c>
    </row>
    <row r="77" spans="1:9" x14ac:dyDescent="0.2">
      <c r="A77" s="15" t="s">
        <v>170</v>
      </c>
      <c r="B77" s="4">
        <v>1</v>
      </c>
      <c r="C77" s="4" t="s">
        <v>177</v>
      </c>
      <c r="D77" s="16" t="s">
        <v>172</v>
      </c>
      <c r="E77" s="4">
        <v>1</v>
      </c>
      <c r="F77" s="4" t="s">
        <v>11</v>
      </c>
      <c r="G77" s="3"/>
      <c r="H77" s="3"/>
      <c r="I77" s="3" t="s">
        <v>171</v>
      </c>
    </row>
    <row r="78" spans="1:9" x14ac:dyDescent="0.2">
      <c r="A78" s="3" t="s">
        <v>178</v>
      </c>
      <c r="B78" s="4">
        <v>1</v>
      </c>
      <c r="C78" s="4" t="s">
        <v>177</v>
      </c>
      <c r="D78" s="4" t="s">
        <v>192</v>
      </c>
      <c r="E78" s="4">
        <v>1</v>
      </c>
      <c r="F78" s="4" t="s">
        <v>169</v>
      </c>
      <c r="G78" s="3"/>
      <c r="H78" s="3"/>
      <c r="I78" s="3" t="s">
        <v>179</v>
      </c>
    </row>
    <row r="79" spans="1:9" x14ac:dyDescent="0.2">
      <c r="A79" s="3" t="s">
        <v>180</v>
      </c>
      <c r="B79" s="4">
        <v>1</v>
      </c>
      <c r="C79" s="4" t="s">
        <v>177</v>
      </c>
      <c r="D79" s="4" t="s">
        <v>193</v>
      </c>
      <c r="E79" s="4">
        <v>1</v>
      </c>
      <c r="F79" s="4" t="s">
        <v>11</v>
      </c>
      <c r="G79" s="3"/>
      <c r="H79" s="3"/>
      <c r="I79" s="3"/>
    </row>
    <row r="80" spans="1:9" x14ac:dyDescent="0.2">
      <c r="A80" s="3" t="s">
        <v>181</v>
      </c>
      <c r="B80" s="4">
        <v>1</v>
      </c>
      <c r="C80" s="4" t="s">
        <v>177</v>
      </c>
      <c r="D80" s="4" t="s">
        <v>183</v>
      </c>
      <c r="E80" s="4">
        <v>1</v>
      </c>
      <c r="F80" s="4" t="s">
        <v>169</v>
      </c>
      <c r="G80" s="3"/>
      <c r="H80" s="3"/>
      <c r="I80" s="3" t="s">
        <v>182</v>
      </c>
    </row>
    <row r="81" spans="1:9" x14ac:dyDescent="0.2">
      <c r="A81" s="3" t="s">
        <v>184</v>
      </c>
      <c r="B81" s="4">
        <v>1</v>
      </c>
      <c r="C81" s="4" t="s">
        <v>177</v>
      </c>
      <c r="D81" s="4" t="s">
        <v>194</v>
      </c>
      <c r="E81" s="4">
        <v>1</v>
      </c>
      <c r="F81" s="4" t="s">
        <v>191</v>
      </c>
      <c r="G81" s="3"/>
      <c r="H81" s="3"/>
      <c r="I81" s="3"/>
    </row>
    <row r="82" spans="1:9" x14ac:dyDescent="0.2">
      <c r="A82" s="3" t="s">
        <v>185</v>
      </c>
      <c r="B82" s="4">
        <v>4</v>
      </c>
      <c r="C82" s="4" t="s">
        <v>177</v>
      </c>
      <c r="D82" s="4" t="s">
        <v>195</v>
      </c>
      <c r="E82" s="4">
        <v>4</v>
      </c>
      <c r="F82" s="4" t="s">
        <v>191</v>
      </c>
      <c r="G82" s="3"/>
      <c r="H82" s="3"/>
      <c r="I82" s="3"/>
    </row>
    <row r="83" spans="1:9" x14ac:dyDescent="0.2">
      <c r="A83" s="3" t="s">
        <v>186</v>
      </c>
      <c r="B83" s="4">
        <v>4</v>
      </c>
      <c r="C83" s="4" t="s">
        <v>177</v>
      </c>
      <c r="D83" s="4" t="s">
        <v>196</v>
      </c>
      <c r="E83" s="4">
        <v>4</v>
      </c>
      <c r="F83" s="4" t="s">
        <v>191</v>
      </c>
      <c r="G83" s="3"/>
      <c r="H83" s="3"/>
      <c r="I83" s="3"/>
    </row>
    <row r="84" spans="1:9" x14ac:dyDescent="0.2">
      <c r="A84" s="3" t="s">
        <v>187</v>
      </c>
      <c r="B84" s="4">
        <v>1</v>
      </c>
      <c r="C84" s="4" t="s">
        <v>177</v>
      </c>
      <c r="D84" s="4" t="s">
        <v>230</v>
      </c>
      <c r="E84" s="4">
        <v>1</v>
      </c>
      <c r="F84" s="4" t="s">
        <v>31</v>
      </c>
      <c r="G84" s="3"/>
      <c r="H84" s="3"/>
      <c r="I84" s="3" t="s">
        <v>239</v>
      </c>
    </row>
    <row r="85" spans="1:9" x14ac:dyDescent="0.2">
      <c r="A85" s="3" t="s">
        <v>188</v>
      </c>
      <c r="B85" s="4">
        <v>1</v>
      </c>
      <c r="C85" s="4" t="s">
        <v>177</v>
      </c>
      <c r="D85" s="4" t="s">
        <v>231</v>
      </c>
      <c r="E85" s="4">
        <v>1</v>
      </c>
      <c r="F85" s="4" t="s">
        <v>31</v>
      </c>
      <c r="G85" s="3"/>
      <c r="H85" s="3"/>
      <c r="I85" s="3" t="s">
        <v>239</v>
      </c>
    </row>
    <row r="86" spans="1:9" x14ac:dyDescent="0.2">
      <c r="A86" s="3" t="s">
        <v>189</v>
      </c>
      <c r="B86" s="4">
        <v>1</v>
      </c>
      <c r="C86" s="4" t="s">
        <v>177</v>
      </c>
      <c r="D86" s="4" t="s">
        <v>232</v>
      </c>
      <c r="E86" s="4">
        <v>1</v>
      </c>
      <c r="F86" s="4" t="s">
        <v>31</v>
      </c>
      <c r="G86" s="3"/>
      <c r="H86" s="3"/>
      <c r="I86" s="3" t="s">
        <v>233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6271-B1A4-497B-B9A4-EC81C175B2AF}">
  <dimension ref="A1:H26"/>
  <sheetViews>
    <sheetView zoomScale="114" zoomScaleNormal="114" workbookViewId="0">
      <selection activeCell="C30" sqref="C30"/>
    </sheetView>
  </sheetViews>
  <sheetFormatPr baseColWidth="10" defaultColWidth="8.83203125" defaultRowHeight="15" x14ac:dyDescent="0.2"/>
  <cols>
    <col min="1" max="1" width="25.5" customWidth="1"/>
    <col min="2" max="2" width="9.1640625" style="2"/>
    <col min="3" max="3" width="23.83203125" style="2" customWidth="1"/>
    <col min="4" max="4" width="9.1640625" style="2"/>
    <col min="5" max="5" width="18.33203125" style="2" customWidth="1"/>
    <col min="6" max="6" width="13.1640625" style="1" customWidth="1"/>
    <col min="7" max="7" width="13.6640625" style="1" customWidth="1"/>
    <col min="8" max="8" width="13.5" style="2" customWidth="1"/>
  </cols>
  <sheetData>
    <row r="1" spans="1:8" x14ac:dyDescent="0.2">
      <c r="A1" s="3" t="s">
        <v>42</v>
      </c>
      <c r="B1" s="4" t="s">
        <v>41</v>
      </c>
      <c r="C1" s="4" t="s">
        <v>40</v>
      </c>
      <c r="D1" s="4" t="s">
        <v>43</v>
      </c>
      <c r="E1" s="4" t="s">
        <v>44</v>
      </c>
      <c r="F1" s="5" t="s">
        <v>45</v>
      </c>
      <c r="G1" s="5" t="s">
        <v>46</v>
      </c>
      <c r="H1" s="4" t="s">
        <v>34</v>
      </c>
    </row>
    <row r="2" spans="1:8" x14ac:dyDescent="0.2">
      <c r="A2" s="3" t="s">
        <v>36</v>
      </c>
      <c r="B2" s="4">
        <v>4</v>
      </c>
      <c r="C2" s="4" t="s">
        <v>33</v>
      </c>
      <c r="D2" s="4">
        <v>4</v>
      </c>
      <c r="E2" s="4" t="s">
        <v>11</v>
      </c>
      <c r="F2" s="5">
        <f>1.08*H2</f>
        <v>70.2</v>
      </c>
      <c r="G2" s="5">
        <f>F2*D2</f>
        <v>280.8</v>
      </c>
      <c r="H2" s="4">
        <v>65</v>
      </c>
    </row>
    <row r="3" spans="1:8" x14ac:dyDescent="0.2">
      <c r="A3" s="3" t="s">
        <v>37</v>
      </c>
      <c r="B3" s="4">
        <v>12</v>
      </c>
      <c r="C3" s="4" t="s">
        <v>35</v>
      </c>
      <c r="D3" s="4">
        <v>12</v>
      </c>
      <c r="E3" s="4" t="s">
        <v>11</v>
      </c>
      <c r="F3" s="5">
        <f>0.87*H3</f>
        <v>33.06</v>
      </c>
      <c r="G3" s="5">
        <f t="shared" ref="G3:G25" si="0">F3*D3</f>
        <v>396.72</v>
      </c>
      <c r="H3" s="4">
        <v>38</v>
      </c>
    </row>
    <row r="4" spans="1:8" x14ac:dyDescent="0.2">
      <c r="A4" s="3" t="s">
        <v>38</v>
      </c>
      <c r="B4" s="4">
        <v>14</v>
      </c>
      <c r="C4" s="4" t="s">
        <v>35</v>
      </c>
      <c r="D4" s="4">
        <v>14</v>
      </c>
      <c r="E4" s="4" t="s">
        <v>11</v>
      </c>
      <c r="F4" s="5">
        <f>0.87*H4</f>
        <v>48.72</v>
      </c>
      <c r="G4" s="5">
        <f t="shared" si="0"/>
        <v>682.07999999999993</v>
      </c>
      <c r="H4" s="4">
        <v>56</v>
      </c>
    </row>
    <row r="5" spans="1:8" x14ac:dyDescent="0.2">
      <c r="A5" s="3" t="s">
        <v>39</v>
      </c>
      <c r="B5" s="4">
        <v>1</v>
      </c>
      <c r="C5" s="4" t="s">
        <v>33</v>
      </c>
      <c r="D5" s="4">
        <v>1</v>
      </c>
      <c r="E5" s="4" t="s">
        <v>11</v>
      </c>
      <c r="F5" s="5">
        <f>1.08*H5</f>
        <v>3.24</v>
      </c>
      <c r="G5" s="5">
        <f t="shared" si="0"/>
        <v>3.24</v>
      </c>
      <c r="H5" s="4">
        <v>3</v>
      </c>
    </row>
    <row r="6" spans="1:8" x14ac:dyDescent="0.2">
      <c r="A6" s="3" t="s">
        <v>0</v>
      </c>
      <c r="B6" s="4">
        <v>3</v>
      </c>
      <c r="C6" s="4" t="s">
        <v>51</v>
      </c>
      <c r="D6" s="4">
        <v>3</v>
      </c>
      <c r="E6" s="4" t="s">
        <v>50</v>
      </c>
      <c r="F6" s="5">
        <v>101.25</v>
      </c>
      <c r="G6" s="5">
        <f t="shared" si="0"/>
        <v>303.75</v>
      </c>
    </row>
    <row r="7" spans="1:8" x14ac:dyDescent="0.2">
      <c r="A7" s="3" t="s">
        <v>1</v>
      </c>
      <c r="B7" s="4">
        <v>1</v>
      </c>
      <c r="C7" s="4" t="s">
        <v>52</v>
      </c>
      <c r="D7" s="4">
        <v>1</v>
      </c>
      <c r="E7" s="4" t="s">
        <v>50</v>
      </c>
      <c r="F7" s="5">
        <v>72</v>
      </c>
      <c r="G7" s="5">
        <f t="shared" si="0"/>
        <v>72</v>
      </c>
    </row>
    <row r="8" spans="1:8" x14ac:dyDescent="0.2">
      <c r="A8" s="3" t="s">
        <v>23</v>
      </c>
      <c r="B8" s="4">
        <v>1</v>
      </c>
      <c r="C8" s="4" t="s">
        <v>22</v>
      </c>
      <c r="D8" s="4">
        <v>1</v>
      </c>
      <c r="E8" s="4" t="s">
        <v>11</v>
      </c>
      <c r="F8" s="5">
        <v>7.86</v>
      </c>
      <c r="G8" s="5">
        <f t="shared" si="0"/>
        <v>7.86</v>
      </c>
    </row>
    <row r="9" spans="1:8" x14ac:dyDescent="0.2">
      <c r="A9" s="3" t="s">
        <v>24</v>
      </c>
      <c r="B9" s="4">
        <v>1</v>
      </c>
      <c r="C9" s="4" t="s">
        <v>2</v>
      </c>
      <c r="D9" s="4">
        <v>1</v>
      </c>
      <c r="E9" s="4" t="s">
        <v>9</v>
      </c>
      <c r="F9" s="5">
        <v>31.61</v>
      </c>
      <c r="G9" s="5">
        <f t="shared" si="0"/>
        <v>31.61</v>
      </c>
    </row>
    <row r="10" spans="1:8" x14ac:dyDescent="0.2">
      <c r="A10" s="3" t="s">
        <v>26</v>
      </c>
      <c r="B10" s="4">
        <v>1</v>
      </c>
      <c r="C10" s="4" t="s">
        <v>3</v>
      </c>
      <c r="D10" s="4">
        <v>1</v>
      </c>
      <c r="E10" s="4" t="s">
        <v>9</v>
      </c>
      <c r="F10" s="5">
        <v>27.61</v>
      </c>
      <c r="G10" s="5">
        <f t="shared" si="0"/>
        <v>27.61</v>
      </c>
    </row>
    <row r="11" spans="1:8" x14ac:dyDescent="0.2">
      <c r="A11" s="3" t="s">
        <v>25</v>
      </c>
      <c r="B11" s="4">
        <v>1</v>
      </c>
      <c r="C11" s="4" t="s">
        <v>4</v>
      </c>
      <c r="D11" s="4">
        <v>1</v>
      </c>
      <c r="E11" s="4" t="s">
        <v>9</v>
      </c>
      <c r="F11" s="5">
        <v>19.079999999999998</v>
      </c>
      <c r="G11" s="5">
        <f t="shared" si="0"/>
        <v>19.079999999999998</v>
      </c>
    </row>
    <row r="12" spans="1:8" x14ac:dyDescent="0.2">
      <c r="A12" s="3" t="s">
        <v>6</v>
      </c>
      <c r="B12" s="4">
        <v>1</v>
      </c>
      <c r="C12" s="4" t="s">
        <v>5</v>
      </c>
      <c r="D12" s="4">
        <v>1</v>
      </c>
      <c r="E12" s="4" t="s">
        <v>8</v>
      </c>
      <c r="F12" s="5">
        <v>159</v>
      </c>
      <c r="G12" s="5">
        <f t="shared" si="0"/>
        <v>159</v>
      </c>
    </row>
    <row r="13" spans="1:8" x14ac:dyDescent="0.2">
      <c r="A13" s="3" t="s">
        <v>27</v>
      </c>
      <c r="B13" s="4">
        <v>2</v>
      </c>
      <c r="C13" s="4" t="s">
        <v>7</v>
      </c>
      <c r="D13" s="4">
        <v>2</v>
      </c>
      <c r="E13" s="4" t="s">
        <v>9</v>
      </c>
      <c r="F13" s="5">
        <v>24.96</v>
      </c>
      <c r="G13" s="5">
        <f t="shared" si="0"/>
        <v>49.92</v>
      </c>
    </row>
    <row r="14" spans="1:8" x14ac:dyDescent="0.2">
      <c r="A14" s="3" t="s">
        <v>28</v>
      </c>
      <c r="B14" s="4">
        <v>4</v>
      </c>
      <c r="C14" s="4" t="s">
        <v>10</v>
      </c>
      <c r="D14" s="4">
        <v>4</v>
      </c>
      <c r="E14" s="4" t="s">
        <v>11</v>
      </c>
      <c r="F14" s="5">
        <v>7.01</v>
      </c>
      <c r="G14" s="5">
        <f t="shared" si="0"/>
        <v>28.04</v>
      </c>
    </row>
    <row r="15" spans="1:8" x14ac:dyDescent="0.2">
      <c r="A15" s="3" t="s">
        <v>14</v>
      </c>
      <c r="B15" s="4">
        <v>4</v>
      </c>
      <c r="C15" s="4" t="s">
        <v>12</v>
      </c>
      <c r="D15" s="4">
        <v>1</v>
      </c>
      <c r="E15" s="4" t="s">
        <v>11</v>
      </c>
      <c r="F15" s="5">
        <v>6.54</v>
      </c>
      <c r="G15" s="5">
        <f t="shared" si="0"/>
        <v>6.54</v>
      </c>
    </row>
    <row r="16" spans="1:8" x14ac:dyDescent="0.2">
      <c r="A16" s="3" t="s">
        <v>15</v>
      </c>
      <c r="B16" s="4">
        <v>1</v>
      </c>
      <c r="C16" s="4" t="s">
        <v>13</v>
      </c>
      <c r="D16" s="4">
        <v>1</v>
      </c>
      <c r="E16" s="4" t="s">
        <v>11</v>
      </c>
      <c r="F16" s="5">
        <v>13.12</v>
      </c>
      <c r="G16" s="5">
        <f t="shared" si="0"/>
        <v>13.12</v>
      </c>
    </row>
    <row r="17" spans="1:7" x14ac:dyDescent="0.2">
      <c r="A17" s="3" t="s">
        <v>16</v>
      </c>
      <c r="B17" s="4">
        <f>27*2</f>
        <v>54</v>
      </c>
      <c r="C17" s="4" t="s">
        <v>17</v>
      </c>
      <c r="D17" s="4">
        <f>27*2</f>
        <v>54</v>
      </c>
      <c r="E17" s="4" t="s">
        <v>11</v>
      </c>
      <c r="F17" s="5">
        <v>7.76</v>
      </c>
      <c r="G17" s="5">
        <f t="shared" si="0"/>
        <v>419.03999999999996</v>
      </c>
    </row>
    <row r="18" spans="1:7" x14ac:dyDescent="0.2">
      <c r="A18" s="3" t="s">
        <v>18</v>
      </c>
      <c r="B18" s="4">
        <v>8</v>
      </c>
      <c r="C18" s="4" t="s">
        <v>29</v>
      </c>
      <c r="D18" s="4">
        <v>8</v>
      </c>
      <c r="E18" s="4" t="s">
        <v>11</v>
      </c>
      <c r="F18" s="5">
        <v>2.13</v>
      </c>
      <c r="G18" s="5">
        <f t="shared" si="0"/>
        <v>17.04</v>
      </c>
    </row>
    <row r="19" spans="1:7" x14ac:dyDescent="0.2">
      <c r="A19" s="3" t="s">
        <v>19</v>
      </c>
      <c r="B19" s="4">
        <v>2</v>
      </c>
      <c r="C19" s="4" t="s">
        <v>48</v>
      </c>
      <c r="D19" s="4">
        <v>1</v>
      </c>
      <c r="E19" s="6" t="s">
        <v>47</v>
      </c>
      <c r="F19" s="5">
        <v>7.95</v>
      </c>
      <c r="G19" s="5">
        <f t="shared" si="0"/>
        <v>7.95</v>
      </c>
    </row>
    <row r="20" spans="1:7" x14ac:dyDescent="0.2">
      <c r="A20" s="3" t="s">
        <v>20</v>
      </c>
      <c r="B20" s="4">
        <v>16</v>
      </c>
      <c r="C20" s="4" t="s">
        <v>30</v>
      </c>
      <c r="D20" s="4">
        <v>16</v>
      </c>
      <c r="E20" s="4" t="s">
        <v>11</v>
      </c>
      <c r="F20" s="5">
        <v>1.37</v>
      </c>
      <c r="G20" s="5">
        <f t="shared" si="0"/>
        <v>21.92</v>
      </c>
    </row>
    <row r="21" spans="1:7" x14ac:dyDescent="0.2">
      <c r="A21" s="3" t="s">
        <v>21</v>
      </c>
      <c r="B21" s="4">
        <v>2</v>
      </c>
      <c r="C21" s="4" t="s">
        <v>32</v>
      </c>
      <c r="D21" s="4">
        <v>2</v>
      </c>
      <c r="E21" s="4" t="s">
        <v>31</v>
      </c>
      <c r="F21" s="5">
        <v>70.989999999999995</v>
      </c>
      <c r="G21" s="5">
        <f t="shared" si="0"/>
        <v>141.97999999999999</v>
      </c>
    </row>
    <row r="22" spans="1:7" x14ac:dyDescent="0.2">
      <c r="A22" s="3" t="s">
        <v>58</v>
      </c>
      <c r="B22" s="4">
        <v>2</v>
      </c>
      <c r="C22" s="4" t="s">
        <v>32</v>
      </c>
      <c r="D22" s="4">
        <v>2</v>
      </c>
      <c r="E22" s="4" t="s">
        <v>31</v>
      </c>
      <c r="F22" s="5">
        <v>70.989999999999995</v>
      </c>
      <c r="G22" s="5">
        <f t="shared" si="0"/>
        <v>141.97999999999999</v>
      </c>
    </row>
    <row r="23" spans="1:7" x14ac:dyDescent="0.2">
      <c r="A23" s="3" t="s">
        <v>49</v>
      </c>
      <c r="B23" s="4">
        <v>4</v>
      </c>
      <c r="C23" s="4" t="s">
        <v>53</v>
      </c>
      <c r="D23" s="4">
        <v>4</v>
      </c>
      <c r="E23" s="4" t="s">
        <v>11</v>
      </c>
      <c r="F23" s="5">
        <v>65.84</v>
      </c>
      <c r="G23" s="5">
        <f t="shared" si="0"/>
        <v>263.36</v>
      </c>
    </row>
    <row r="24" spans="1:7" x14ac:dyDescent="0.2">
      <c r="A24" s="3" t="s">
        <v>57</v>
      </c>
      <c r="B24" s="4"/>
      <c r="C24" s="4" t="s">
        <v>55</v>
      </c>
      <c r="D24" s="4">
        <v>5</v>
      </c>
      <c r="E24" s="4" t="s">
        <v>31</v>
      </c>
      <c r="F24" s="5">
        <v>100</v>
      </c>
      <c r="G24" s="5">
        <f t="shared" si="0"/>
        <v>500</v>
      </c>
    </row>
    <row r="25" spans="1:7" x14ac:dyDescent="0.2">
      <c r="A25" s="3" t="s">
        <v>54</v>
      </c>
      <c r="B25" s="4"/>
      <c r="C25" s="4" t="s">
        <v>55</v>
      </c>
      <c r="D25" s="4">
        <v>30</v>
      </c>
      <c r="E25" s="4" t="s">
        <v>31</v>
      </c>
      <c r="F25" s="5">
        <v>50</v>
      </c>
      <c r="G25" s="5">
        <f t="shared" si="0"/>
        <v>1500</v>
      </c>
    </row>
    <row r="26" spans="1:7" x14ac:dyDescent="0.2">
      <c r="A26" s="3" t="s">
        <v>56</v>
      </c>
      <c r="B26" s="4"/>
      <c r="C26" s="4"/>
      <c r="D26" s="4"/>
      <c r="E26" s="4"/>
      <c r="F26" s="5"/>
      <c r="G26" s="7">
        <f>SUM(G2:G25)</f>
        <v>5094.6399999999994</v>
      </c>
    </row>
  </sheetData>
  <phoneticPr fontId="3" type="noConversion"/>
  <hyperlinks>
    <hyperlink ref="E19" r:id="rId1" xr:uid="{B53EA558-1C97-4205-B867-3331699653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CDD2-856B-4905-B067-408734384E99}">
  <dimension ref="A1:J17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6.83203125" customWidth="1"/>
    <col min="2" max="2" width="9.1640625" style="2"/>
    <col min="3" max="3" width="23.83203125" style="2" customWidth="1"/>
    <col min="4" max="5" width="9.1640625" style="2"/>
    <col min="6" max="6" width="18.33203125" style="2" customWidth="1"/>
    <col min="7" max="7" width="13.1640625" style="1" customWidth="1"/>
    <col min="8" max="8" width="13.6640625" style="1" customWidth="1"/>
    <col min="9" max="9" width="26.5" customWidth="1"/>
  </cols>
  <sheetData>
    <row r="1" spans="1:10" x14ac:dyDescent="0.2">
      <c r="A1" s="3" t="s">
        <v>42</v>
      </c>
      <c r="B1" s="4" t="s">
        <v>41</v>
      </c>
      <c r="C1" s="4" t="s">
        <v>40</v>
      </c>
      <c r="D1" s="4" t="s">
        <v>62</v>
      </c>
      <c r="E1" s="4" t="s">
        <v>63</v>
      </c>
      <c r="F1" s="4" t="s">
        <v>44</v>
      </c>
      <c r="G1" s="5" t="s">
        <v>45</v>
      </c>
      <c r="H1" s="5" t="s">
        <v>46</v>
      </c>
      <c r="I1" s="4" t="s">
        <v>65</v>
      </c>
      <c r="J1" s="9" t="s">
        <v>73</v>
      </c>
    </row>
    <row r="2" spans="1:10" x14ac:dyDescent="0.2">
      <c r="A2" s="3" t="s">
        <v>60</v>
      </c>
      <c r="B2" s="4">
        <v>1</v>
      </c>
      <c r="C2" s="4" t="s">
        <v>33</v>
      </c>
      <c r="D2" s="4">
        <v>1</v>
      </c>
      <c r="E2" s="4">
        <f>D2*2</f>
        <v>2</v>
      </c>
      <c r="F2" s="4" t="s">
        <v>50</v>
      </c>
      <c r="G2" s="5">
        <v>2168</v>
      </c>
      <c r="H2" s="5">
        <f>G2*E2</f>
        <v>4336</v>
      </c>
      <c r="I2" s="3" t="s">
        <v>64</v>
      </c>
      <c r="J2" s="2"/>
    </row>
    <row r="3" spans="1:10" x14ac:dyDescent="0.2">
      <c r="A3" s="3" t="s">
        <v>61</v>
      </c>
      <c r="B3" s="4">
        <v>1</v>
      </c>
      <c r="C3" s="4">
        <v>49506</v>
      </c>
      <c r="D3" s="8">
        <v>9</v>
      </c>
      <c r="E3" s="4">
        <v>20</v>
      </c>
      <c r="F3" s="4" t="s">
        <v>50</v>
      </c>
      <c r="G3" s="5">
        <v>2.99</v>
      </c>
      <c r="H3" s="5">
        <f t="shared" ref="H3:H16" si="0">G3*E3</f>
        <v>59.800000000000004</v>
      </c>
      <c r="I3" s="3" t="s">
        <v>66</v>
      </c>
      <c r="J3" s="2"/>
    </row>
    <row r="4" spans="1:10" x14ac:dyDescent="0.2">
      <c r="A4" s="3" t="s">
        <v>23</v>
      </c>
      <c r="B4" s="4">
        <v>1</v>
      </c>
      <c r="C4" s="4" t="s">
        <v>22</v>
      </c>
      <c r="D4" s="4">
        <v>1</v>
      </c>
      <c r="E4" s="4">
        <f t="shared" ref="E4:E16" si="1">D4*2</f>
        <v>2</v>
      </c>
      <c r="F4" s="4" t="s">
        <v>11</v>
      </c>
      <c r="G4" s="5">
        <v>7.86</v>
      </c>
      <c r="H4" s="5">
        <f t="shared" si="0"/>
        <v>15.72</v>
      </c>
      <c r="I4" s="3"/>
      <c r="J4" s="2" t="s">
        <v>74</v>
      </c>
    </row>
    <row r="5" spans="1:10" x14ac:dyDescent="0.2">
      <c r="A5" s="3" t="s">
        <v>24</v>
      </c>
      <c r="B5" s="4">
        <v>1</v>
      </c>
      <c r="C5" s="4" t="s">
        <v>2</v>
      </c>
      <c r="D5" s="4">
        <v>1</v>
      </c>
      <c r="E5" s="4">
        <f t="shared" si="1"/>
        <v>2</v>
      </c>
      <c r="F5" s="4" t="s">
        <v>9</v>
      </c>
      <c r="G5" s="5">
        <v>31.61</v>
      </c>
      <c r="H5" s="5">
        <f t="shared" si="0"/>
        <v>63.22</v>
      </c>
      <c r="I5" s="3"/>
      <c r="J5" s="2" t="s">
        <v>74</v>
      </c>
    </row>
    <row r="6" spans="1:10" x14ac:dyDescent="0.2">
      <c r="A6" s="3" t="s">
        <v>26</v>
      </c>
      <c r="B6" s="4">
        <v>1</v>
      </c>
      <c r="C6" s="4" t="s">
        <v>3</v>
      </c>
      <c r="D6" s="4">
        <v>1</v>
      </c>
      <c r="E6" s="4">
        <f t="shared" si="1"/>
        <v>2</v>
      </c>
      <c r="F6" s="4" t="s">
        <v>9</v>
      </c>
      <c r="G6" s="5">
        <v>27.61</v>
      </c>
      <c r="H6" s="5">
        <f t="shared" si="0"/>
        <v>55.22</v>
      </c>
      <c r="I6" s="3"/>
      <c r="J6" s="2" t="s">
        <v>74</v>
      </c>
    </row>
    <row r="7" spans="1:10" x14ac:dyDescent="0.2">
      <c r="A7" s="3" t="s">
        <v>25</v>
      </c>
      <c r="B7" s="4">
        <v>1</v>
      </c>
      <c r="C7" s="4" t="s">
        <v>4</v>
      </c>
      <c r="D7" s="4">
        <v>1</v>
      </c>
      <c r="E7" s="4">
        <f t="shared" si="1"/>
        <v>2</v>
      </c>
      <c r="F7" s="4" t="s">
        <v>9</v>
      </c>
      <c r="G7" s="5">
        <v>19.079999999999998</v>
      </c>
      <c r="H7" s="5">
        <f t="shared" si="0"/>
        <v>38.159999999999997</v>
      </c>
      <c r="I7" s="3"/>
      <c r="J7" s="2" t="s">
        <v>74</v>
      </c>
    </row>
    <row r="8" spans="1:10" x14ac:dyDescent="0.2">
      <c r="A8" s="3" t="s">
        <v>6</v>
      </c>
      <c r="B8" s="4">
        <v>1</v>
      </c>
      <c r="C8" s="4" t="s">
        <v>68</v>
      </c>
      <c r="D8" s="4">
        <v>1</v>
      </c>
      <c r="E8" s="4">
        <f t="shared" si="1"/>
        <v>2</v>
      </c>
      <c r="F8" s="4" t="s">
        <v>8</v>
      </c>
      <c r="G8" s="5">
        <v>159</v>
      </c>
      <c r="H8" s="5">
        <f t="shared" si="0"/>
        <v>318</v>
      </c>
      <c r="I8" s="3"/>
      <c r="J8" s="2" t="s">
        <v>74</v>
      </c>
    </row>
    <row r="9" spans="1:10" x14ac:dyDescent="0.2">
      <c r="A9" s="3" t="s">
        <v>69</v>
      </c>
      <c r="B9" s="4">
        <v>2</v>
      </c>
      <c r="C9" s="4" t="s">
        <v>75</v>
      </c>
      <c r="D9" s="4">
        <v>2</v>
      </c>
      <c r="E9" s="4">
        <f t="shared" si="1"/>
        <v>4</v>
      </c>
      <c r="F9" s="4" t="s">
        <v>11</v>
      </c>
      <c r="G9" s="5">
        <v>10.72</v>
      </c>
      <c r="H9" s="5">
        <f t="shared" si="0"/>
        <v>42.88</v>
      </c>
      <c r="I9" s="3"/>
      <c r="J9" s="2" t="s">
        <v>74</v>
      </c>
    </row>
    <row r="10" spans="1:10" x14ac:dyDescent="0.2">
      <c r="A10" s="3" t="s">
        <v>28</v>
      </c>
      <c r="B10" s="4">
        <v>4</v>
      </c>
      <c r="C10" s="4" t="s">
        <v>22</v>
      </c>
      <c r="D10" s="4">
        <v>4</v>
      </c>
      <c r="E10" s="4">
        <f t="shared" si="1"/>
        <v>8</v>
      </c>
      <c r="F10" s="4" t="s">
        <v>11</v>
      </c>
      <c r="G10" s="5">
        <v>7.86</v>
      </c>
      <c r="H10" s="5">
        <f t="shared" si="0"/>
        <v>62.88</v>
      </c>
      <c r="I10" s="3"/>
      <c r="J10" s="2" t="s">
        <v>74</v>
      </c>
    </row>
    <row r="11" spans="1:10" x14ac:dyDescent="0.2">
      <c r="A11" s="3" t="s">
        <v>14</v>
      </c>
      <c r="B11" s="4">
        <v>4</v>
      </c>
      <c r="C11" s="4" t="s">
        <v>12</v>
      </c>
      <c r="D11" s="4">
        <v>1</v>
      </c>
      <c r="E11" s="4">
        <v>2</v>
      </c>
      <c r="F11" s="4" t="s">
        <v>11</v>
      </c>
      <c r="G11" s="5">
        <v>6.54</v>
      </c>
      <c r="H11" s="5">
        <f t="shared" si="0"/>
        <v>13.08</v>
      </c>
      <c r="I11" s="3" t="s">
        <v>72</v>
      </c>
      <c r="J11" s="2" t="s">
        <v>74</v>
      </c>
    </row>
    <row r="12" spans="1:10" x14ac:dyDescent="0.2">
      <c r="A12" s="3" t="s">
        <v>15</v>
      </c>
      <c r="B12" s="4">
        <v>1</v>
      </c>
      <c r="C12" s="4" t="s">
        <v>70</v>
      </c>
      <c r="D12" s="4">
        <v>1</v>
      </c>
      <c r="E12" s="4">
        <v>1</v>
      </c>
      <c r="F12" s="4" t="s">
        <v>11</v>
      </c>
      <c r="G12" s="5">
        <v>20.09</v>
      </c>
      <c r="H12" s="5">
        <f t="shared" si="0"/>
        <v>20.09</v>
      </c>
      <c r="I12" s="3" t="s">
        <v>71</v>
      </c>
      <c r="J12" s="2" t="s">
        <v>74</v>
      </c>
    </row>
    <row r="13" spans="1:10" x14ac:dyDescent="0.2">
      <c r="A13" s="3" t="s">
        <v>20</v>
      </c>
      <c r="B13" s="4">
        <v>4</v>
      </c>
      <c r="C13" s="4" t="s">
        <v>59</v>
      </c>
      <c r="D13" s="4">
        <v>4</v>
      </c>
      <c r="E13" s="4">
        <f t="shared" si="1"/>
        <v>8</v>
      </c>
      <c r="F13" s="4" t="s">
        <v>11</v>
      </c>
      <c r="G13" s="5">
        <v>1.37</v>
      </c>
      <c r="H13" s="5">
        <f t="shared" si="0"/>
        <v>10.96</v>
      </c>
      <c r="I13" s="3"/>
      <c r="J13" s="2" t="s">
        <v>74</v>
      </c>
    </row>
    <row r="14" spans="1:10" x14ac:dyDescent="0.2">
      <c r="A14" s="3" t="s">
        <v>21</v>
      </c>
      <c r="B14" s="4">
        <v>2</v>
      </c>
      <c r="C14" s="4" t="s">
        <v>32</v>
      </c>
      <c r="D14" s="4">
        <v>2</v>
      </c>
      <c r="E14" s="4">
        <f t="shared" si="1"/>
        <v>4</v>
      </c>
      <c r="F14" s="4" t="s">
        <v>31</v>
      </c>
      <c r="G14" s="5">
        <v>70.989999999999995</v>
      </c>
      <c r="H14" s="5">
        <f t="shared" si="0"/>
        <v>283.95999999999998</v>
      </c>
      <c r="I14" s="3"/>
      <c r="J14" s="2"/>
    </row>
    <row r="15" spans="1:10" x14ac:dyDescent="0.2">
      <c r="A15" s="3" t="s">
        <v>58</v>
      </c>
      <c r="B15" s="4">
        <v>2</v>
      </c>
      <c r="C15" s="4" t="s">
        <v>32</v>
      </c>
      <c r="D15" s="4">
        <v>2</v>
      </c>
      <c r="E15" s="4">
        <f t="shared" si="1"/>
        <v>4</v>
      </c>
      <c r="F15" s="4" t="s">
        <v>31</v>
      </c>
      <c r="G15" s="5">
        <v>70.989999999999995</v>
      </c>
      <c r="H15" s="5">
        <f t="shared" si="0"/>
        <v>283.95999999999998</v>
      </c>
      <c r="I15" s="3"/>
      <c r="J15" s="2"/>
    </row>
    <row r="16" spans="1:10" x14ac:dyDescent="0.2">
      <c r="A16" s="3" t="s">
        <v>67</v>
      </c>
      <c r="B16" s="4"/>
      <c r="C16" s="4" t="s">
        <v>55</v>
      </c>
      <c r="D16" s="4">
        <v>5</v>
      </c>
      <c r="E16" s="4">
        <f t="shared" si="1"/>
        <v>10</v>
      </c>
      <c r="F16" s="4" t="s">
        <v>31</v>
      </c>
      <c r="G16" s="5">
        <v>100</v>
      </c>
      <c r="H16" s="5">
        <f t="shared" si="0"/>
        <v>1000</v>
      </c>
      <c r="I16" s="3"/>
      <c r="J16" s="2"/>
    </row>
    <row r="17" spans="1:10" x14ac:dyDescent="0.2">
      <c r="A17" s="3" t="s">
        <v>56</v>
      </c>
      <c r="B17" s="4"/>
      <c r="C17" s="4"/>
      <c r="D17" s="4"/>
      <c r="E17" s="4"/>
      <c r="F17" s="4"/>
      <c r="G17" s="5"/>
      <c r="H17" s="7">
        <f>SUM(H2:H16)</f>
        <v>6603.9300000000012</v>
      </c>
      <c r="I17" s="3"/>
      <c r="J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FLY BUBBLE RIG by section</vt:lpstr>
      <vt:lpstr>FLY BUBBLE RIG BOM</vt:lpstr>
      <vt:lpstr>TOTAL IN HOUSE FRAME BUILD</vt:lpstr>
      <vt:lpstr>PURCHASED FRAME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Solomon, Erin</dc:creator>
  <cp:lastModifiedBy>Robie, Alice</cp:lastModifiedBy>
  <dcterms:created xsi:type="dcterms:W3CDTF">2022-01-25T15:00:00Z</dcterms:created>
  <dcterms:modified xsi:type="dcterms:W3CDTF">2024-10-16T19:18:57Z</dcterms:modified>
</cp:coreProperties>
</file>