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6060" tabRatio="500"/>
  </bookViews>
  <sheets>
    <sheet name="Population 100" sheetId="1" r:id="rId1"/>
    <sheet name="Population 500" sheetId="2" r:id="rId2"/>
    <sheet name="Population 1,000" sheetId="3" r:id="rId3"/>
    <sheet name="Population 3,000" sheetId="4" r:id="rId4"/>
    <sheet name="Population 10,000" sheetId="5" r:id="rId5"/>
    <sheet name="SelMutDriftDominantAllele" sheetId="7" r:id="rId6"/>
    <sheet name="SelMutDriftRecessiveAllele" sheetId="8" r:id="rId7"/>
    <sheet name="SelMutDriftPartialDominanAllele" sheetId="9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3" i="7" l="1"/>
  <c r="R43" i="7"/>
  <c r="Q43" i="7"/>
  <c r="P43" i="7"/>
  <c r="O43" i="7"/>
  <c r="L44" i="8"/>
  <c r="L45" i="8"/>
  <c r="L46" i="8"/>
  <c r="K44" i="8"/>
  <c r="K45" i="8"/>
  <c r="K46" i="8"/>
  <c r="J44" i="8"/>
  <c r="J45" i="8"/>
  <c r="J46" i="8"/>
  <c r="I44" i="8"/>
  <c r="I45" i="8"/>
  <c r="I46" i="8"/>
  <c r="H44" i="8"/>
  <c r="H45" i="8"/>
  <c r="H46" i="8"/>
  <c r="G44" i="8"/>
  <c r="G45" i="8"/>
  <c r="G46" i="8"/>
  <c r="F44" i="8"/>
  <c r="F45" i="8"/>
  <c r="F46" i="8"/>
  <c r="E44" i="8"/>
  <c r="E45" i="8"/>
  <c r="E46" i="8"/>
  <c r="D44" i="8"/>
  <c r="D45" i="8"/>
  <c r="D46" i="8"/>
  <c r="C44" i="8"/>
  <c r="C45" i="8"/>
  <c r="C46" i="8"/>
  <c r="S43" i="8"/>
  <c r="R43" i="8"/>
  <c r="Q43" i="8"/>
  <c r="P43" i="8"/>
  <c r="O43" i="8"/>
  <c r="S43" i="9"/>
  <c r="R43" i="9"/>
  <c r="Q43" i="9"/>
  <c r="P43" i="9"/>
  <c r="O43" i="9"/>
  <c r="L44" i="7"/>
  <c r="L45" i="7"/>
  <c r="L46" i="7"/>
  <c r="K44" i="7"/>
  <c r="K45" i="7"/>
  <c r="K46" i="7"/>
  <c r="J44" i="7"/>
  <c r="J45" i="7"/>
  <c r="J46" i="7"/>
  <c r="I44" i="7"/>
  <c r="I45" i="7"/>
  <c r="I46" i="7"/>
  <c r="H44" i="7"/>
  <c r="H45" i="7"/>
  <c r="H46" i="7"/>
  <c r="G44" i="7"/>
  <c r="G45" i="7"/>
  <c r="G46" i="7"/>
  <c r="F44" i="7"/>
  <c r="F45" i="7"/>
  <c r="F46" i="7"/>
  <c r="E44" i="7"/>
  <c r="E45" i="7"/>
  <c r="E46" i="7"/>
  <c r="D44" i="7"/>
  <c r="D45" i="7"/>
  <c r="D46" i="7"/>
  <c r="C44" i="7"/>
  <c r="C45" i="7"/>
  <c r="C46" i="7"/>
  <c r="L45" i="9"/>
  <c r="L46" i="9"/>
  <c r="K45" i="9"/>
  <c r="K46" i="9"/>
  <c r="J45" i="9"/>
  <c r="J46" i="9"/>
  <c r="I45" i="9"/>
  <c r="I46" i="9"/>
  <c r="H45" i="9"/>
  <c r="H46" i="9"/>
  <c r="G45" i="9"/>
  <c r="G46" i="9"/>
  <c r="F45" i="9"/>
  <c r="F46" i="9"/>
  <c r="E45" i="9"/>
  <c r="E46" i="9"/>
  <c r="L44" i="9"/>
  <c r="K44" i="9"/>
  <c r="J44" i="9"/>
  <c r="I44" i="9"/>
  <c r="H44" i="9"/>
  <c r="G44" i="9"/>
  <c r="F44" i="9"/>
  <c r="E44" i="9"/>
  <c r="D45" i="9"/>
  <c r="D46" i="9"/>
  <c r="D44" i="9"/>
  <c r="C45" i="9"/>
  <c r="C46" i="9"/>
  <c r="C44" i="9"/>
  <c r="AT38" i="9"/>
  <c r="AS38" i="9"/>
  <c r="AR38" i="9"/>
  <c r="AQ38" i="9"/>
  <c r="AP38" i="9"/>
  <c r="AO38" i="9"/>
  <c r="AN38" i="9"/>
  <c r="AM38" i="9"/>
  <c r="AK38" i="9"/>
  <c r="AJ38" i="9"/>
  <c r="AI38" i="9"/>
  <c r="AH38" i="9"/>
  <c r="AG38" i="9"/>
  <c r="AF38" i="9"/>
  <c r="AE38" i="9"/>
  <c r="AD38" i="9"/>
  <c r="AB38" i="9"/>
  <c r="AA38" i="9"/>
  <c r="Z38" i="9"/>
  <c r="Y38" i="9"/>
  <c r="X38" i="9"/>
  <c r="W38" i="9"/>
  <c r="V38" i="9"/>
  <c r="U38" i="9"/>
  <c r="S38" i="9"/>
  <c r="R38" i="9"/>
  <c r="Q38" i="9"/>
  <c r="P38" i="9"/>
  <c r="O38" i="9"/>
  <c r="N38" i="9"/>
  <c r="M38" i="9"/>
  <c r="L38" i="9"/>
  <c r="J38" i="9"/>
  <c r="I38" i="9"/>
  <c r="H38" i="9"/>
  <c r="G38" i="9"/>
  <c r="F38" i="9"/>
  <c r="E38" i="9"/>
  <c r="D38" i="9"/>
  <c r="C38" i="9"/>
  <c r="AT38" i="8"/>
  <c r="AS38" i="8"/>
  <c r="AR38" i="8"/>
  <c r="AQ38" i="8"/>
  <c r="AP38" i="8"/>
  <c r="AO38" i="8"/>
  <c r="AN38" i="8"/>
  <c r="AM38" i="8"/>
  <c r="AK38" i="8"/>
  <c r="AJ38" i="8"/>
  <c r="AI38" i="8"/>
  <c r="AH38" i="8"/>
  <c r="AG38" i="8"/>
  <c r="AF38" i="8"/>
  <c r="AE38" i="8"/>
  <c r="AD38" i="8"/>
  <c r="AB38" i="8"/>
  <c r="AA38" i="8"/>
  <c r="Z38" i="8"/>
  <c r="Y38" i="8"/>
  <c r="X38" i="8"/>
  <c r="W38" i="8"/>
  <c r="V38" i="8"/>
  <c r="U38" i="8"/>
  <c r="S38" i="8"/>
  <c r="R38" i="8"/>
  <c r="Q38" i="8"/>
  <c r="P38" i="8"/>
  <c r="O38" i="8"/>
  <c r="N38" i="8"/>
  <c r="M38" i="8"/>
  <c r="L38" i="8"/>
  <c r="J38" i="8"/>
  <c r="I38" i="8"/>
  <c r="H38" i="8"/>
  <c r="G38" i="8"/>
  <c r="F38" i="8"/>
  <c r="E38" i="8"/>
  <c r="D38" i="8"/>
  <c r="C38" i="8"/>
  <c r="AT38" i="7"/>
  <c r="AS38" i="7"/>
  <c r="AR38" i="7"/>
  <c r="AQ38" i="7"/>
  <c r="AP38" i="7"/>
  <c r="AO38" i="7"/>
  <c r="AN38" i="7"/>
  <c r="AM38" i="7"/>
  <c r="AK38" i="7"/>
  <c r="AJ38" i="7"/>
  <c r="AI38" i="7"/>
  <c r="AH38" i="7"/>
  <c r="AG38" i="7"/>
  <c r="AF38" i="7"/>
  <c r="AE38" i="7"/>
  <c r="AD38" i="7"/>
  <c r="AB38" i="7"/>
  <c r="AA38" i="7"/>
  <c r="Z38" i="7"/>
  <c r="Y38" i="7"/>
  <c r="X38" i="7"/>
  <c r="W38" i="7"/>
  <c r="V38" i="7"/>
  <c r="U38" i="7"/>
  <c r="S38" i="7"/>
  <c r="R38" i="7"/>
  <c r="Q38" i="7"/>
  <c r="P38" i="7"/>
  <c r="O38" i="7"/>
  <c r="N38" i="7"/>
  <c r="M38" i="7"/>
  <c r="L38" i="7"/>
  <c r="J38" i="7"/>
  <c r="I38" i="7"/>
  <c r="H38" i="7"/>
  <c r="G38" i="7"/>
  <c r="F38" i="7"/>
  <c r="E38" i="7"/>
  <c r="D38" i="7"/>
  <c r="C38" i="7"/>
  <c r="H72" i="5"/>
  <c r="H71" i="5"/>
  <c r="H70" i="5"/>
  <c r="H69" i="5"/>
  <c r="H68" i="5"/>
  <c r="H67" i="5"/>
  <c r="H66" i="5"/>
  <c r="H65" i="5"/>
  <c r="H64" i="5"/>
  <c r="H72" i="4"/>
  <c r="H71" i="4"/>
  <c r="H70" i="4"/>
  <c r="H69" i="4"/>
  <c r="H68" i="4"/>
  <c r="H67" i="4"/>
  <c r="H66" i="4"/>
  <c r="H65" i="4"/>
  <c r="H64" i="4"/>
  <c r="H72" i="3"/>
  <c r="H71" i="3"/>
  <c r="H70" i="3"/>
  <c r="H69" i="3"/>
  <c r="H68" i="3"/>
  <c r="H67" i="3"/>
  <c r="H66" i="3"/>
  <c r="H65" i="3"/>
  <c r="H64" i="3"/>
  <c r="H72" i="2"/>
  <c r="H71" i="2"/>
  <c r="H70" i="2"/>
  <c r="H69" i="2"/>
  <c r="H68" i="2"/>
  <c r="H67" i="2"/>
  <c r="H66" i="2"/>
  <c r="H65" i="2"/>
  <c r="H64" i="2"/>
  <c r="H72" i="1"/>
  <c r="H71" i="1"/>
  <c r="H70" i="1"/>
  <c r="H69" i="1"/>
  <c r="H68" i="1"/>
  <c r="H67" i="1"/>
  <c r="H66" i="1"/>
  <c r="H65" i="1"/>
  <c r="H64" i="1"/>
  <c r="O60" i="5"/>
  <c r="N60" i="5"/>
  <c r="M60" i="5"/>
  <c r="L60" i="5"/>
  <c r="K60" i="5"/>
  <c r="J60" i="5"/>
  <c r="I60" i="5"/>
  <c r="H60" i="5"/>
  <c r="O59" i="5"/>
  <c r="N59" i="5"/>
  <c r="M59" i="5"/>
  <c r="L59" i="5"/>
  <c r="K59" i="5"/>
  <c r="J59" i="5"/>
  <c r="I59" i="5"/>
  <c r="H59" i="5"/>
  <c r="O58" i="5"/>
  <c r="N58" i="5"/>
  <c r="M58" i="5"/>
  <c r="L58" i="5"/>
  <c r="K58" i="5"/>
  <c r="J58" i="5"/>
  <c r="I58" i="5"/>
  <c r="H58" i="5"/>
  <c r="O57" i="5"/>
  <c r="N57" i="5"/>
  <c r="M57" i="5"/>
  <c r="L57" i="5"/>
  <c r="K57" i="5"/>
  <c r="J57" i="5"/>
  <c r="I57" i="5"/>
  <c r="H57" i="5"/>
  <c r="O56" i="5"/>
  <c r="N56" i="5"/>
  <c r="M56" i="5"/>
  <c r="L56" i="5"/>
  <c r="K56" i="5"/>
  <c r="J56" i="5"/>
  <c r="I56" i="5"/>
  <c r="H56" i="5"/>
  <c r="O55" i="5"/>
  <c r="N55" i="5"/>
  <c r="M55" i="5"/>
  <c r="L55" i="5"/>
  <c r="K55" i="5"/>
  <c r="J55" i="5"/>
  <c r="I55" i="5"/>
  <c r="H55" i="5"/>
  <c r="O54" i="5"/>
  <c r="N54" i="5"/>
  <c r="M54" i="5"/>
  <c r="L54" i="5"/>
  <c r="K54" i="5"/>
  <c r="J54" i="5"/>
  <c r="I54" i="5"/>
  <c r="H54" i="5"/>
  <c r="O53" i="5"/>
  <c r="N53" i="5"/>
  <c r="M53" i="5"/>
  <c r="L53" i="5"/>
  <c r="K53" i="5"/>
  <c r="J53" i="5"/>
  <c r="I53" i="5"/>
  <c r="H53" i="5"/>
  <c r="O52" i="5"/>
  <c r="N52" i="5"/>
  <c r="M52" i="5"/>
  <c r="L52" i="5"/>
  <c r="K52" i="5"/>
  <c r="J52" i="5"/>
  <c r="I52" i="5"/>
  <c r="H52" i="5"/>
  <c r="O60" i="4"/>
  <c r="N60" i="4"/>
  <c r="M60" i="4"/>
  <c r="L60" i="4"/>
  <c r="K60" i="4"/>
  <c r="J60" i="4"/>
  <c r="I60" i="4"/>
  <c r="H60" i="4"/>
  <c r="O59" i="4"/>
  <c r="N59" i="4"/>
  <c r="M59" i="4"/>
  <c r="L59" i="4"/>
  <c r="K59" i="4"/>
  <c r="J59" i="4"/>
  <c r="I59" i="4"/>
  <c r="H59" i="4"/>
  <c r="O58" i="4"/>
  <c r="N58" i="4"/>
  <c r="M58" i="4"/>
  <c r="L58" i="4"/>
  <c r="K58" i="4"/>
  <c r="J58" i="4"/>
  <c r="I58" i="4"/>
  <c r="H58" i="4"/>
  <c r="O57" i="4"/>
  <c r="N57" i="4"/>
  <c r="M57" i="4"/>
  <c r="L57" i="4"/>
  <c r="K57" i="4"/>
  <c r="J57" i="4"/>
  <c r="I57" i="4"/>
  <c r="H57" i="4"/>
  <c r="O56" i="4"/>
  <c r="N56" i="4"/>
  <c r="M56" i="4"/>
  <c r="L56" i="4"/>
  <c r="K56" i="4"/>
  <c r="J56" i="4"/>
  <c r="I56" i="4"/>
  <c r="H56" i="4"/>
  <c r="O55" i="4"/>
  <c r="N55" i="4"/>
  <c r="M55" i="4"/>
  <c r="L55" i="4"/>
  <c r="K55" i="4"/>
  <c r="J55" i="4"/>
  <c r="I55" i="4"/>
  <c r="H55" i="4"/>
  <c r="O54" i="4"/>
  <c r="N54" i="4"/>
  <c r="M54" i="4"/>
  <c r="L54" i="4"/>
  <c r="K54" i="4"/>
  <c r="J54" i="4"/>
  <c r="I54" i="4"/>
  <c r="H54" i="4"/>
  <c r="O53" i="4"/>
  <c r="N53" i="4"/>
  <c r="M53" i="4"/>
  <c r="L53" i="4"/>
  <c r="K53" i="4"/>
  <c r="J53" i="4"/>
  <c r="I53" i="4"/>
  <c r="H53" i="4"/>
  <c r="O52" i="4"/>
  <c r="N52" i="4"/>
  <c r="M52" i="4"/>
  <c r="L52" i="4"/>
  <c r="K52" i="4"/>
  <c r="J52" i="4"/>
  <c r="I52" i="4"/>
  <c r="H52" i="4"/>
  <c r="O60" i="3"/>
  <c r="N60" i="3"/>
  <c r="M60" i="3"/>
  <c r="L60" i="3"/>
  <c r="K60" i="3"/>
  <c r="J60" i="3"/>
  <c r="I60" i="3"/>
  <c r="H60" i="3"/>
  <c r="O59" i="3"/>
  <c r="N59" i="3"/>
  <c r="M59" i="3"/>
  <c r="L59" i="3"/>
  <c r="K59" i="3"/>
  <c r="J59" i="3"/>
  <c r="I59" i="3"/>
  <c r="H59" i="3"/>
  <c r="O58" i="3"/>
  <c r="N58" i="3"/>
  <c r="M58" i="3"/>
  <c r="L58" i="3"/>
  <c r="K58" i="3"/>
  <c r="J58" i="3"/>
  <c r="I58" i="3"/>
  <c r="H58" i="3"/>
  <c r="O57" i="3"/>
  <c r="N57" i="3"/>
  <c r="M57" i="3"/>
  <c r="L57" i="3"/>
  <c r="K57" i="3"/>
  <c r="J57" i="3"/>
  <c r="I57" i="3"/>
  <c r="H57" i="3"/>
  <c r="O56" i="3"/>
  <c r="N56" i="3"/>
  <c r="M56" i="3"/>
  <c r="L56" i="3"/>
  <c r="K56" i="3"/>
  <c r="J56" i="3"/>
  <c r="I56" i="3"/>
  <c r="H56" i="3"/>
  <c r="O55" i="3"/>
  <c r="N55" i="3"/>
  <c r="M55" i="3"/>
  <c r="L55" i="3"/>
  <c r="K55" i="3"/>
  <c r="J55" i="3"/>
  <c r="I55" i="3"/>
  <c r="H55" i="3"/>
  <c r="O54" i="3"/>
  <c r="N54" i="3"/>
  <c r="M54" i="3"/>
  <c r="L54" i="3"/>
  <c r="K54" i="3"/>
  <c r="J54" i="3"/>
  <c r="I54" i="3"/>
  <c r="H54" i="3"/>
  <c r="O53" i="3"/>
  <c r="N53" i="3"/>
  <c r="M53" i="3"/>
  <c r="L53" i="3"/>
  <c r="K53" i="3"/>
  <c r="J53" i="3"/>
  <c r="I53" i="3"/>
  <c r="H53" i="3"/>
  <c r="O52" i="3"/>
  <c r="N52" i="3"/>
  <c r="M52" i="3"/>
  <c r="L52" i="3"/>
  <c r="K52" i="3"/>
  <c r="J52" i="3"/>
  <c r="I52" i="3"/>
  <c r="H52" i="3"/>
  <c r="O60" i="2"/>
  <c r="N60" i="2"/>
  <c r="M60" i="2"/>
  <c r="L60" i="2"/>
  <c r="K60" i="2"/>
  <c r="J60" i="2"/>
  <c r="I60" i="2"/>
  <c r="H60" i="2"/>
  <c r="O59" i="2"/>
  <c r="N59" i="2"/>
  <c r="M59" i="2"/>
  <c r="L59" i="2"/>
  <c r="K59" i="2"/>
  <c r="J59" i="2"/>
  <c r="I59" i="2"/>
  <c r="H59" i="2"/>
  <c r="O58" i="2"/>
  <c r="N58" i="2"/>
  <c r="M58" i="2"/>
  <c r="L58" i="2"/>
  <c r="K58" i="2"/>
  <c r="J58" i="2"/>
  <c r="I58" i="2"/>
  <c r="H58" i="2"/>
  <c r="O57" i="2"/>
  <c r="N57" i="2"/>
  <c r="M57" i="2"/>
  <c r="L57" i="2"/>
  <c r="K57" i="2"/>
  <c r="J57" i="2"/>
  <c r="I57" i="2"/>
  <c r="H57" i="2"/>
  <c r="O56" i="2"/>
  <c r="N56" i="2"/>
  <c r="M56" i="2"/>
  <c r="L56" i="2"/>
  <c r="K56" i="2"/>
  <c r="J56" i="2"/>
  <c r="I56" i="2"/>
  <c r="H56" i="2"/>
  <c r="O55" i="2"/>
  <c r="N55" i="2"/>
  <c r="M55" i="2"/>
  <c r="L55" i="2"/>
  <c r="K55" i="2"/>
  <c r="J55" i="2"/>
  <c r="I55" i="2"/>
  <c r="H55" i="2"/>
  <c r="O54" i="2"/>
  <c r="N54" i="2"/>
  <c r="M54" i="2"/>
  <c r="L54" i="2"/>
  <c r="K54" i="2"/>
  <c r="J54" i="2"/>
  <c r="I54" i="2"/>
  <c r="H54" i="2"/>
  <c r="O53" i="2"/>
  <c r="N53" i="2"/>
  <c r="M53" i="2"/>
  <c r="L53" i="2"/>
  <c r="K53" i="2"/>
  <c r="J53" i="2"/>
  <c r="I53" i="2"/>
  <c r="H53" i="2"/>
  <c r="O52" i="2"/>
  <c r="N52" i="2"/>
  <c r="M52" i="2"/>
  <c r="L52" i="2"/>
  <c r="K52" i="2"/>
  <c r="J52" i="2"/>
  <c r="I52" i="2"/>
  <c r="H52" i="2"/>
  <c r="O60" i="1"/>
  <c r="N60" i="1"/>
  <c r="M60" i="1"/>
  <c r="L60" i="1"/>
  <c r="K60" i="1"/>
  <c r="J60" i="1"/>
  <c r="I60" i="1"/>
  <c r="O59" i="1"/>
  <c r="N59" i="1"/>
  <c r="M59" i="1"/>
  <c r="L59" i="1"/>
  <c r="K59" i="1"/>
  <c r="J59" i="1"/>
  <c r="I59" i="1"/>
  <c r="O58" i="1"/>
  <c r="N58" i="1"/>
  <c r="M58" i="1"/>
  <c r="L58" i="1"/>
  <c r="K58" i="1"/>
  <c r="J58" i="1"/>
  <c r="I58" i="1"/>
  <c r="O57" i="1"/>
  <c r="N57" i="1"/>
  <c r="M57" i="1"/>
  <c r="L57" i="1"/>
  <c r="K57" i="1"/>
  <c r="J57" i="1"/>
  <c r="I57" i="1"/>
  <c r="O56" i="1"/>
  <c r="N56" i="1"/>
  <c r="M56" i="1"/>
  <c r="L56" i="1"/>
  <c r="K56" i="1"/>
  <c r="J56" i="1"/>
  <c r="I56" i="1"/>
  <c r="O55" i="1"/>
  <c r="N55" i="1"/>
  <c r="M55" i="1"/>
  <c r="L55" i="1"/>
  <c r="K55" i="1"/>
  <c r="J55" i="1"/>
  <c r="I55" i="1"/>
  <c r="O54" i="1"/>
  <c r="N54" i="1"/>
  <c r="M54" i="1"/>
  <c r="L54" i="1"/>
  <c r="K54" i="1"/>
  <c r="J54" i="1"/>
  <c r="I54" i="1"/>
  <c r="H60" i="1"/>
  <c r="H59" i="1"/>
  <c r="H58" i="1"/>
  <c r="H57" i="1"/>
  <c r="H56" i="1"/>
  <c r="H55" i="1"/>
  <c r="H54" i="1"/>
  <c r="O53" i="1"/>
  <c r="N53" i="1"/>
  <c r="M53" i="1"/>
  <c r="L53" i="1"/>
  <c r="K53" i="1"/>
  <c r="J53" i="1"/>
  <c r="I53" i="1"/>
  <c r="H53" i="1"/>
  <c r="S45" i="5"/>
  <c r="S46" i="5"/>
  <c r="S47" i="5"/>
  <c r="R45" i="5"/>
  <c r="R46" i="5"/>
  <c r="R47" i="5"/>
  <c r="S40" i="5"/>
  <c r="S41" i="5"/>
  <c r="S42" i="5"/>
  <c r="R40" i="5"/>
  <c r="R41" i="5"/>
  <c r="R42" i="5"/>
  <c r="S35" i="5"/>
  <c r="S36" i="5"/>
  <c r="S37" i="5"/>
  <c r="R35" i="5"/>
  <c r="R36" i="5"/>
  <c r="R37" i="5"/>
  <c r="S29" i="5"/>
  <c r="S30" i="5"/>
  <c r="S31" i="5"/>
  <c r="R29" i="5"/>
  <c r="R30" i="5"/>
  <c r="R31" i="5"/>
  <c r="S24" i="5"/>
  <c r="S25" i="5"/>
  <c r="S26" i="5"/>
  <c r="R24" i="5"/>
  <c r="R25" i="5"/>
  <c r="R26" i="5"/>
  <c r="S20" i="5"/>
  <c r="S21" i="5"/>
  <c r="S22" i="5"/>
  <c r="R20" i="5"/>
  <c r="R21" i="5"/>
  <c r="R22" i="5"/>
  <c r="S15" i="5"/>
  <c r="S16" i="5"/>
  <c r="S17" i="5"/>
  <c r="R15" i="5"/>
  <c r="R16" i="5"/>
  <c r="R17" i="5"/>
  <c r="S11" i="5"/>
  <c r="S12" i="5"/>
  <c r="S13" i="5"/>
  <c r="R11" i="5"/>
  <c r="R12" i="5"/>
  <c r="R13" i="5"/>
  <c r="S6" i="5"/>
  <c r="S7" i="5"/>
  <c r="S8" i="5"/>
  <c r="R6" i="5"/>
  <c r="R7" i="5"/>
  <c r="R8" i="5"/>
  <c r="S45" i="4"/>
  <c r="S46" i="4"/>
  <c r="S47" i="4"/>
  <c r="R45" i="4"/>
  <c r="R46" i="4"/>
  <c r="R47" i="4"/>
  <c r="S40" i="4"/>
  <c r="S41" i="4"/>
  <c r="S42" i="4"/>
  <c r="R40" i="4"/>
  <c r="R41" i="4"/>
  <c r="R42" i="4"/>
  <c r="S35" i="4"/>
  <c r="S36" i="4"/>
  <c r="S37" i="4"/>
  <c r="R35" i="4"/>
  <c r="R36" i="4"/>
  <c r="R37" i="4"/>
  <c r="S29" i="4"/>
  <c r="S30" i="4"/>
  <c r="S31" i="4"/>
  <c r="R29" i="4"/>
  <c r="R30" i="4"/>
  <c r="R31" i="4"/>
  <c r="S24" i="4"/>
  <c r="S25" i="4"/>
  <c r="S26" i="4"/>
  <c r="R24" i="4"/>
  <c r="R25" i="4"/>
  <c r="R26" i="4"/>
  <c r="S20" i="4"/>
  <c r="S21" i="4"/>
  <c r="S22" i="4"/>
  <c r="R20" i="4"/>
  <c r="R21" i="4"/>
  <c r="R22" i="4"/>
  <c r="S15" i="4"/>
  <c r="S16" i="4"/>
  <c r="S17" i="4"/>
  <c r="R15" i="4"/>
  <c r="R16" i="4"/>
  <c r="R17" i="4"/>
  <c r="S11" i="4"/>
  <c r="S12" i="4"/>
  <c r="S13" i="4"/>
  <c r="R11" i="4"/>
  <c r="R12" i="4"/>
  <c r="R13" i="4"/>
  <c r="S6" i="4"/>
  <c r="S7" i="4"/>
  <c r="S8" i="4"/>
  <c r="R6" i="4"/>
  <c r="R7" i="4"/>
  <c r="R8" i="4"/>
  <c r="S45" i="3"/>
  <c r="S46" i="3"/>
  <c r="S47" i="3"/>
  <c r="R45" i="3"/>
  <c r="R46" i="3"/>
  <c r="R47" i="3"/>
  <c r="S40" i="3"/>
  <c r="S41" i="3"/>
  <c r="S42" i="3"/>
  <c r="R40" i="3"/>
  <c r="R41" i="3"/>
  <c r="R42" i="3"/>
  <c r="S35" i="3"/>
  <c r="S36" i="3"/>
  <c r="S37" i="3"/>
  <c r="R35" i="3"/>
  <c r="R36" i="3"/>
  <c r="R37" i="3"/>
  <c r="S29" i="3"/>
  <c r="S30" i="3"/>
  <c r="S31" i="3"/>
  <c r="R29" i="3"/>
  <c r="R30" i="3"/>
  <c r="R31" i="3"/>
  <c r="S24" i="3"/>
  <c r="S25" i="3"/>
  <c r="S26" i="3"/>
  <c r="R24" i="3"/>
  <c r="R25" i="3"/>
  <c r="R26" i="3"/>
  <c r="S20" i="3"/>
  <c r="S21" i="3"/>
  <c r="S22" i="3"/>
  <c r="R20" i="3"/>
  <c r="R21" i="3"/>
  <c r="R22" i="3"/>
  <c r="S15" i="3"/>
  <c r="S16" i="3"/>
  <c r="S17" i="3"/>
  <c r="R15" i="3"/>
  <c r="R16" i="3"/>
  <c r="R17" i="3"/>
  <c r="S11" i="3"/>
  <c r="S12" i="3"/>
  <c r="S13" i="3"/>
  <c r="R11" i="3"/>
  <c r="R12" i="3"/>
  <c r="R13" i="3"/>
  <c r="S6" i="3"/>
  <c r="S7" i="3"/>
  <c r="S8" i="3"/>
  <c r="R6" i="3"/>
  <c r="R7" i="3"/>
  <c r="R8" i="3"/>
  <c r="S45" i="2"/>
  <c r="S46" i="2"/>
  <c r="S47" i="2"/>
  <c r="R45" i="2"/>
  <c r="R46" i="2"/>
  <c r="R47" i="2"/>
  <c r="S40" i="2"/>
  <c r="S41" i="2"/>
  <c r="S42" i="2"/>
  <c r="R40" i="2"/>
  <c r="R41" i="2"/>
  <c r="R42" i="2"/>
  <c r="S35" i="2"/>
  <c r="S36" i="2"/>
  <c r="S37" i="2"/>
  <c r="R35" i="2"/>
  <c r="R36" i="2"/>
  <c r="R37" i="2"/>
  <c r="S29" i="2"/>
  <c r="S30" i="2"/>
  <c r="S31" i="2"/>
  <c r="R29" i="2"/>
  <c r="R30" i="2"/>
  <c r="R31" i="2"/>
  <c r="S24" i="2"/>
  <c r="S25" i="2"/>
  <c r="S26" i="2"/>
  <c r="R24" i="2"/>
  <c r="R25" i="2"/>
  <c r="R26" i="2"/>
  <c r="S20" i="2"/>
  <c r="S21" i="2"/>
  <c r="S22" i="2"/>
  <c r="R20" i="2"/>
  <c r="R21" i="2"/>
  <c r="R22" i="2"/>
  <c r="S15" i="2"/>
  <c r="S16" i="2"/>
  <c r="S17" i="2"/>
  <c r="R15" i="2"/>
  <c r="R16" i="2"/>
  <c r="R17" i="2"/>
  <c r="S11" i="2"/>
  <c r="S12" i="2"/>
  <c r="S13" i="2"/>
  <c r="R11" i="2"/>
  <c r="R12" i="2"/>
  <c r="R13" i="2"/>
  <c r="S6" i="2"/>
  <c r="S7" i="2"/>
  <c r="S8" i="2"/>
  <c r="R6" i="2"/>
  <c r="R7" i="2"/>
  <c r="R8" i="2"/>
  <c r="S45" i="1"/>
  <c r="S46" i="1"/>
  <c r="R45" i="1"/>
  <c r="R46" i="1"/>
  <c r="S40" i="1"/>
  <c r="S41" i="1"/>
  <c r="R40" i="1"/>
  <c r="R41" i="1"/>
  <c r="S35" i="1"/>
  <c r="S36" i="1"/>
  <c r="R35" i="1"/>
  <c r="R36" i="1"/>
  <c r="S29" i="1"/>
  <c r="S30" i="1"/>
  <c r="R29" i="1"/>
  <c r="R30" i="1"/>
  <c r="S24" i="1"/>
  <c r="S25" i="1"/>
  <c r="R24" i="1"/>
  <c r="R25" i="1"/>
  <c r="S20" i="1"/>
  <c r="S21" i="1"/>
  <c r="R20" i="1"/>
  <c r="R21" i="1"/>
  <c r="S15" i="1"/>
  <c r="S16" i="1"/>
  <c r="R15" i="1"/>
  <c r="R16" i="1"/>
  <c r="S11" i="1"/>
  <c r="S12" i="1"/>
  <c r="R11" i="1"/>
  <c r="R12" i="1"/>
  <c r="S6" i="1"/>
  <c r="S7" i="1"/>
  <c r="R6" i="1"/>
  <c r="R7" i="1"/>
  <c r="O52" i="1"/>
  <c r="N52" i="1"/>
  <c r="M52" i="1"/>
  <c r="L52" i="1"/>
  <c r="K52" i="1"/>
  <c r="J52" i="1"/>
  <c r="I52" i="1"/>
  <c r="H52" i="1"/>
  <c r="S47" i="1"/>
  <c r="R47" i="1"/>
  <c r="S42" i="1"/>
  <c r="R42" i="1"/>
  <c r="S37" i="1"/>
  <c r="R37" i="1"/>
  <c r="S31" i="1"/>
  <c r="R31" i="1"/>
  <c r="S26" i="1"/>
  <c r="R26" i="1"/>
  <c r="S22" i="1"/>
  <c r="R22" i="1"/>
  <c r="S17" i="1"/>
  <c r="R17" i="1"/>
  <c r="S13" i="1"/>
  <c r="R13" i="1"/>
  <c r="S8" i="1"/>
  <c r="R8" i="1"/>
</calcChain>
</file>

<file path=xl/comments1.xml><?xml version="1.0" encoding="utf-8"?>
<comments xmlns="http://schemas.openxmlformats.org/spreadsheetml/2006/main">
  <authors>
    <author>Andre Cavalcanti</author>
  </authors>
  <commentList>
    <comment ref="Q4" authorId="0">
      <text>
        <r>
          <rPr>
            <sz val="14"/>
            <color indexed="81"/>
            <rFont val="Calibri"/>
          </rPr>
          <t xml:space="preserve">Calculated using Pearson correlation using all replicates for n5, n25, n50 and n75.
</t>
        </r>
      </text>
    </comment>
    <comment ref="A51" authorId="0">
      <text>
        <r>
          <rPr>
            <sz val="14"/>
            <color indexed="81"/>
            <rFont val="Calibri"/>
          </rPr>
          <t xml:space="preserve">t-tests performed between the ciliate values for each n vs the sexual organism values. And between the alternator values for each n and the sexual organism values
</t>
        </r>
      </text>
    </comment>
    <comment ref="A63" authorId="0">
      <text>
        <r>
          <rPr>
            <sz val="14"/>
            <color indexed="81"/>
            <rFont val="Calibri"/>
          </rPr>
          <t>pairwise t-tests between all ciliate values and all alternator values for each type of allele.</t>
        </r>
      </text>
    </comment>
  </commentList>
</comments>
</file>

<file path=xl/comments2.xml><?xml version="1.0" encoding="utf-8"?>
<comments xmlns="http://schemas.openxmlformats.org/spreadsheetml/2006/main">
  <authors>
    <author>Andre Cavalcanti</author>
  </authors>
  <commentList>
    <comment ref="Q4" authorId="0">
      <text>
        <r>
          <rPr>
            <sz val="14"/>
            <color indexed="81"/>
            <rFont val="Calibri"/>
          </rPr>
          <t xml:space="preserve">Calculated using Pearson correlation using all replicates for n5, n25, n50 and n75.
</t>
        </r>
      </text>
    </comment>
    <comment ref="A51" authorId="0">
      <text>
        <r>
          <rPr>
            <sz val="14"/>
            <color indexed="81"/>
            <rFont val="Calibri"/>
          </rPr>
          <t xml:space="preserve">t-tests performed between the ciliate values for each n vs the sexual organism values. And between the alternator values for each n and the sexual organism values
</t>
        </r>
      </text>
    </comment>
    <comment ref="A63" authorId="0">
      <text>
        <r>
          <rPr>
            <sz val="14"/>
            <color indexed="81"/>
            <rFont val="Calibri"/>
          </rPr>
          <t>pairwise t-tests between all ciliate values and all alternator values for each type of allele.</t>
        </r>
      </text>
    </comment>
  </commentList>
</comments>
</file>

<file path=xl/comments3.xml><?xml version="1.0" encoding="utf-8"?>
<comments xmlns="http://schemas.openxmlformats.org/spreadsheetml/2006/main">
  <authors>
    <author>Andre Cavalcanti</author>
  </authors>
  <commentList>
    <comment ref="Q4" authorId="0">
      <text>
        <r>
          <rPr>
            <sz val="14"/>
            <color indexed="81"/>
            <rFont val="Calibri"/>
          </rPr>
          <t xml:space="preserve">Calculated using Pearson correlation using all replicates for n5, n25, n50 and n75.
</t>
        </r>
      </text>
    </comment>
    <comment ref="A51" authorId="0">
      <text>
        <r>
          <rPr>
            <sz val="14"/>
            <color indexed="81"/>
            <rFont val="Calibri"/>
          </rPr>
          <t xml:space="preserve">t-tests performed between the ciliate values for each n vs the sexual organism values. And between the alternator values for each n and the sexual organism values
</t>
        </r>
      </text>
    </comment>
    <comment ref="A63" authorId="0">
      <text>
        <r>
          <rPr>
            <sz val="14"/>
            <color indexed="81"/>
            <rFont val="Calibri"/>
          </rPr>
          <t>pairwise t-tests between all ciliate values and all alternator values for each type of allele.</t>
        </r>
      </text>
    </comment>
  </commentList>
</comments>
</file>

<file path=xl/comments4.xml><?xml version="1.0" encoding="utf-8"?>
<comments xmlns="http://schemas.openxmlformats.org/spreadsheetml/2006/main">
  <authors>
    <author>Andre Cavalcanti</author>
  </authors>
  <commentList>
    <comment ref="Q4" authorId="0">
      <text>
        <r>
          <rPr>
            <sz val="14"/>
            <color indexed="81"/>
            <rFont val="Calibri"/>
          </rPr>
          <t xml:space="preserve">Calculated using Pearson correlation using all replicates for n5, n25, n50 and n75.
</t>
        </r>
      </text>
    </comment>
    <comment ref="A51" authorId="0">
      <text>
        <r>
          <rPr>
            <sz val="14"/>
            <color indexed="81"/>
            <rFont val="Calibri"/>
          </rPr>
          <t xml:space="preserve">t-tests performed between the ciliate values for each n vs the sexual organism values. And between the alternator values for each n and the sexual organism values
</t>
        </r>
      </text>
    </comment>
    <comment ref="A63" authorId="0">
      <text>
        <r>
          <rPr>
            <sz val="14"/>
            <color indexed="81"/>
            <rFont val="Calibri"/>
          </rPr>
          <t>pairwise t-tests between all ciliate values and all alternator values for each type of allele.</t>
        </r>
      </text>
    </comment>
  </commentList>
</comments>
</file>

<file path=xl/comments5.xml><?xml version="1.0" encoding="utf-8"?>
<comments xmlns="http://schemas.openxmlformats.org/spreadsheetml/2006/main">
  <authors>
    <author>Andre Cavalcanti</author>
  </authors>
  <commentList>
    <comment ref="Q4" authorId="0">
      <text>
        <r>
          <rPr>
            <sz val="14"/>
            <color indexed="81"/>
            <rFont val="Calibri"/>
          </rPr>
          <t xml:space="preserve">Calculated using Pearson correlation using all replicates for n5, n25, n50 and n75.
</t>
        </r>
      </text>
    </comment>
    <comment ref="A51" authorId="0">
      <text>
        <r>
          <rPr>
            <sz val="14"/>
            <color indexed="81"/>
            <rFont val="Calibri"/>
          </rPr>
          <t xml:space="preserve">t-tests performed between the ciliate values for each n vs the sexual organism values. And between the alternator values for each n and the sexual organism values
</t>
        </r>
      </text>
    </comment>
    <comment ref="A63" authorId="0">
      <text>
        <r>
          <rPr>
            <sz val="14"/>
            <color indexed="81"/>
            <rFont val="Calibri"/>
          </rPr>
          <t>pairwise t-tests between all ciliate values and all alternator values for each type of allele.</t>
        </r>
      </text>
    </comment>
  </commentList>
</comments>
</file>

<file path=xl/sharedStrings.xml><?xml version="1.0" encoding="utf-8"?>
<sst xmlns="http://schemas.openxmlformats.org/spreadsheetml/2006/main" count="987" uniqueCount="87">
  <si>
    <t>s = 0</t>
  </si>
  <si>
    <t>sexual</t>
  </si>
  <si>
    <t>n5</t>
  </si>
  <si>
    <t>n25</t>
  </si>
  <si>
    <t>n50</t>
  </si>
  <si>
    <t>n75</t>
  </si>
  <si>
    <t>c5</t>
  </si>
  <si>
    <t>c25</t>
  </si>
  <si>
    <t>c50</t>
  </si>
  <si>
    <t>c75</t>
  </si>
  <si>
    <t>Run1</t>
  </si>
  <si>
    <t>Run2</t>
  </si>
  <si>
    <t>Run3</t>
  </si>
  <si>
    <t>s = 0.01</t>
  </si>
  <si>
    <t>W11</t>
  </si>
  <si>
    <t>W12</t>
  </si>
  <si>
    <t>W22</t>
  </si>
  <si>
    <t>s = 0.05</t>
  </si>
  <si>
    <t>Dominant Alleles</t>
  </si>
  <si>
    <t>Pearson correaltion</t>
  </si>
  <si>
    <t>Ciliates</t>
  </si>
  <si>
    <t>Alternators</t>
  </si>
  <si>
    <t>p-value</t>
  </si>
  <si>
    <t>Partial Dominant</t>
  </si>
  <si>
    <t>s = 0.05; h = 0.2</t>
  </si>
  <si>
    <t>Deleterious Alleles</t>
  </si>
  <si>
    <t>Neutral Alleles</t>
  </si>
  <si>
    <t>Beneficial Alleles</t>
  </si>
  <si>
    <t>Recessive</t>
  </si>
  <si>
    <t>Dominant</t>
  </si>
  <si>
    <t>Recessive Alllele</t>
  </si>
  <si>
    <t>s = -0.05</t>
  </si>
  <si>
    <t>Dominant Allele</t>
  </si>
  <si>
    <t>s = -0.05;h=0.2</t>
  </si>
  <si>
    <t>Correlation coefficients</t>
  </si>
  <si>
    <t>Neutral Allele</t>
  </si>
  <si>
    <t>Deleterious Allele</t>
  </si>
  <si>
    <t>Selection Cofficient</t>
  </si>
  <si>
    <t>Inheritance</t>
  </si>
  <si>
    <t>Beneficial Allele</t>
  </si>
  <si>
    <t>Population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</si>
  <si>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</si>
  <si>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</si>
  <si>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</si>
  <si>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</si>
  <si>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</si>
  <si>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</si>
  <si>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</si>
  <si>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</si>
  <si>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</si>
  <si>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</si>
  <si>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</si>
  <si>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</si>
  <si>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</si>
  <si>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</si>
  <si>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</si>
  <si>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</si>
  <si>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</si>
  <si>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</si>
  <si>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</si>
  <si>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</si>
  <si>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</si>
  <si>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</si>
  <si>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</si>
  <si>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</si>
  <si>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</si>
  <si>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</si>
  <si>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</si>
  <si>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</si>
  <si>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</si>
  <si>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Population Size</t>
  </si>
  <si>
    <t>Sexual</t>
  </si>
  <si>
    <t>ciliate (n=5)</t>
  </si>
  <si>
    <t>ciliate (n=25)</t>
  </si>
  <si>
    <t>ciliate (n=50)</t>
  </si>
  <si>
    <t>ciliate (n=75)</t>
  </si>
  <si>
    <t>alternator (n=5)</t>
  </si>
  <si>
    <t>alternator (n=25)</t>
  </si>
  <si>
    <t>alternator (n=50)</t>
  </si>
  <si>
    <t>alternator (n=75)</t>
  </si>
  <si>
    <t>pearson correlations</t>
  </si>
  <si>
    <t>ciliate</t>
  </si>
  <si>
    <t>Alternator</t>
  </si>
  <si>
    <t>r</t>
  </si>
  <si>
    <t>p-values</t>
  </si>
  <si>
    <t>ttest of differences between ciliates and alternators</t>
  </si>
  <si>
    <t>ttest of differences between ciliates/alternators and sexual organisms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</si>
</sst>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E+00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4"/>
      <color indexed="81"/>
      <name val="Calibri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20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1" xfId="0" applyFont="1" applyBorder="1"/>
    <xf numFmtId="0" fontId="0" fillId="0" borderId="7" xfId="0" applyBorder="1"/>
    <xf numFmtId="11" fontId="0" fillId="0" borderId="0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64" fontId="1" fillId="2" borderId="5" xfId="1" applyNumberFormat="1" applyBorder="1"/>
    <xf numFmtId="164" fontId="1" fillId="2" borderId="0" xfId="1" applyNumberFormat="1" applyBorder="1"/>
    <xf numFmtId="164" fontId="1" fillId="2" borderId="7" xfId="1" applyNumberFormat="1" applyBorder="1"/>
    <xf numFmtId="164" fontId="5" fillId="0" borderId="5" xfId="1" applyNumberFormat="1" applyFont="1" applyFill="1" applyBorder="1"/>
    <xf numFmtId="0" fontId="5" fillId="0" borderId="0" xfId="1" applyFont="1" applyFill="1"/>
    <xf numFmtId="11" fontId="5" fillId="0" borderId="0" xfId="1" applyNumberFormat="1" applyFont="1" applyFill="1" applyBorder="1"/>
    <xf numFmtId="164" fontId="5" fillId="0" borderId="0" xfId="1" applyNumberFormat="1" applyFont="1" applyFill="1" applyBorder="1"/>
    <xf numFmtId="11" fontId="5" fillId="0" borderId="7" xfId="1" applyNumberFormat="1" applyFont="1" applyFill="1" applyBorder="1"/>
    <xf numFmtId="164" fontId="5" fillId="0" borderId="7" xfId="1" applyNumberFormat="1" applyFont="1" applyFill="1" applyBorder="1"/>
    <xf numFmtId="0" fontId="7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7" fillId="0" borderId="0" xfId="0" applyFont="1" applyBorder="1"/>
    <xf numFmtId="0" fontId="7" fillId="0" borderId="5" xfId="0" applyFont="1" applyBorder="1"/>
    <xf numFmtId="0" fontId="0" fillId="0" borderId="8" xfId="0" applyBorder="1"/>
  </cellXfs>
  <cellStyles count="320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2"/>
  <sheetViews>
    <sheetView tabSelected="1" workbookViewId="0"/>
  </sheetViews>
  <sheetFormatPr baseColWidth="10" defaultRowHeight="15" x14ac:dyDescent="0"/>
  <cols>
    <col min="8" max="8" width="12.6640625" bestFit="1" customWidth="1"/>
  </cols>
  <sheetData>
    <row r="1" spans="1:19">
      <c r="A1" s="23"/>
    </row>
    <row r="2" spans="1:19">
      <c r="G2">
        <v>0</v>
      </c>
      <c r="H2">
        <v>5</v>
      </c>
      <c r="I2">
        <v>25</v>
      </c>
      <c r="J2">
        <v>50</v>
      </c>
      <c r="K2">
        <v>75</v>
      </c>
      <c r="L2">
        <v>5</v>
      </c>
      <c r="M2">
        <v>25</v>
      </c>
      <c r="N2">
        <v>50</v>
      </c>
      <c r="O2">
        <v>75</v>
      </c>
    </row>
    <row r="3" spans="1:19" ht="16" thickBot="1">
      <c r="G3">
        <v>0</v>
      </c>
      <c r="H3">
        <v>5</v>
      </c>
      <c r="I3">
        <v>25</v>
      </c>
      <c r="J3">
        <v>50</v>
      </c>
      <c r="K3">
        <v>75</v>
      </c>
      <c r="L3">
        <v>5</v>
      </c>
      <c r="M3">
        <v>25</v>
      </c>
      <c r="N3">
        <v>50</v>
      </c>
      <c r="O3">
        <v>75</v>
      </c>
    </row>
    <row r="4" spans="1:19">
      <c r="A4" t="s">
        <v>35</v>
      </c>
      <c r="G4">
        <v>0</v>
      </c>
      <c r="H4">
        <v>5</v>
      </c>
      <c r="I4">
        <v>25</v>
      </c>
      <c r="J4">
        <v>50</v>
      </c>
      <c r="K4">
        <v>75</v>
      </c>
      <c r="L4">
        <v>5</v>
      </c>
      <c r="M4">
        <v>25</v>
      </c>
      <c r="N4">
        <v>50</v>
      </c>
      <c r="O4">
        <v>75</v>
      </c>
      <c r="Q4" s="13" t="s">
        <v>34</v>
      </c>
      <c r="R4" s="3"/>
      <c r="S4" s="4"/>
    </row>
    <row r="5" spans="1:19">
      <c r="B5" t="s">
        <v>0</v>
      </c>
      <c r="C5" t="s">
        <v>14</v>
      </c>
      <c r="D5" t="s">
        <v>15</v>
      </c>
      <c r="E5" t="s">
        <v>16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Q5" s="5"/>
      <c r="R5" s="6" t="s">
        <v>20</v>
      </c>
      <c r="S5" s="7" t="s">
        <v>21</v>
      </c>
    </row>
    <row r="6" spans="1:19">
      <c r="C6">
        <v>1</v>
      </c>
      <c r="D6">
        <v>1</v>
      </c>
      <c r="E6">
        <v>1</v>
      </c>
      <c r="F6" t="s">
        <v>10</v>
      </c>
      <c r="G6">
        <v>11.91783</v>
      </c>
      <c r="H6">
        <v>19.765039999999999</v>
      </c>
      <c r="I6">
        <v>23.06025</v>
      </c>
      <c r="J6">
        <v>23.354410000000001</v>
      </c>
      <c r="K6">
        <v>23.96885</v>
      </c>
      <c r="L6">
        <v>19.607140000000001</v>
      </c>
      <c r="M6">
        <v>22.396329999999999</v>
      </c>
      <c r="N6">
        <v>22.78303</v>
      </c>
      <c r="O6">
        <v>23.776789999999998</v>
      </c>
      <c r="Q6" s="5" t="s">
        <v>19</v>
      </c>
      <c r="R6" s="6">
        <f>PEARSON(H$2:K$4,H6:K8)</f>
        <v>0.8675194459447213</v>
      </c>
      <c r="S6" s="7">
        <f>PEARSON(L$2:O$4,L6:O8)</f>
        <v>0.88645914274702375</v>
      </c>
    </row>
    <row r="7" spans="1:19">
      <c r="C7">
        <v>1</v>
      </c>
      <c r="D7">
        <v>1</v>
      </c>
      <c r="E7">
        <v>1</v>
      </c>
      <c r="F7" t="s">
        <v>11</v>
      </c>
      <c r="G7">
        <v>11.843830000000001</v>
      </c>
      <c r="H7">
        <v>19.653459999999999</v>
      </c>
      <c r="I7">
        <v>22.488610000000001</v>
      </c>
      <c r="J7">
        <v>23.377590000000001</v>
      </c>
      <c r="K7">
        <v>23.95853</v>
      </c>
      <c r="L7">
        <v>19.485849999999999</v>
      </c>
      <c r="M7">
        <v>22.792580000000001</v>
      </c>
      <c r="N7">
        <v>24.11112</v>
      </c>
      <c r="O7">
        <v>24.052959999999999</v>
      </c>
      <c r="Q7" s="5"/>
      <c r="R7" s="6">
        <f>ABS(R6)/(SQRT((1-R6^2)/13))</f>
        <v>6.2884304280582608</v>
      </c>
      <c r="S7" s="7">
        <f>ABS(S6)/(SQRT((1-S6^2)/13))</f>
        <v>6.9060642346446768</v>
      </c>
    </row>
    <row r="8" spans="1:19">
      <c r="C8">
        <v>1</v>
      </c>
      <c r="D8">
        <v>1</v>
      </c>
      <c r="E8">
        <v>1</v>
      </c>
      <c r="F8" t="s">
        <v>12</v>
      </c>
      <c r="G8">
        <v>11.788309999999999</v>
      </c>
      <c r="H8">
        <v>19.3552</v>
      </c>
      <c r="I8">
        <v>22.80687</v>
      </c>
      <c r="J8">
        <v>23.538450000000001</v>
      </c>
      <c r="K8">
        <v>23.60763</v>
      </c>
      <c r="L8">
        <v>19.715620000000001</v>
      </c>
      <c r="M8">
        <v>22.34094</v>
      </c>
      <c r="N8">
        <v>22.602920000000001</v>
      </c>
      <c r="O8">
        <v>23.83325</v>
      </c>
      <c r="Q8" s="5" t="s">
        <v>22</v>
      </c>
      <c r="R8" s="8">
        <f>TDIST(R7,13,1)</f>
        <v>1.3977321191480866E-5</v>
      </c>
      <c r="S8" s="9">
        <f>TDIST(S7,13,1)</f>
        <v>5.3768745956799078E-6</v>
      </c>
    </row>
    <row r="9" spans="1:19">
      <c r="A9" t="s">
        <v>25</v>
      </c>
      <c r="Q9" s="5"/>
      <c r="R9" s="6"/>
      <c r="S9" s="7"/>
    </row>
    <row r="10" spans="1:19">
      <c r="Q10" s="5"/>
      <c r="R10" s="6"/>
      <c r="S10" s="7"/>
    </row>
    <row r="11" spans="1:19">
      <c r="B11" t="s">
        <v>13</v>
      </c>
      <c r="C11">
        <v>1</v>
      </c>
      <c r="D11">
        <v>1</v>
      </c>
      <c r="E11">
        <v>0.99</v>
      </c>
      <c r="F11" t="s">
        <v>10</v>
      </c>
      <c r="G11">
        <v>11.98574</v>
      </c>
      <c r="H11">
        <v>19.82667</v>
      </c>
      <c r="I11">
        <v>22.526129999999998</v>
      </c>
      <c r="J11">
        <v>23.290669999999999</v>
      </c>
      <c r="K11">
        <v>24.252680000000002</v>
      </c>
      <c r="L11">
        <v>20.06925</v>
      </c>
      <c r="M11">
        <v>21.960370000000001</v>
      </c>
      <c r="N11">
        <v>23.25752</v>
      </c>
      <c r="O11">
        <v>24.242560000000001</v>
      </c>
      <c r="Q11" s="5" t="s">
        <v>19</v>
      </c>
      <c r="R11" s="6">
        <f>PEARSON(H$2:K$4,H11:K13)</f>
        <v>0.90943146343529191</v>
      </c>
      <c r="S11" s="7">
        <f>PEARSON(L$2:O$4,L11:O13)</f>
        <v>0.92912823073436346</v>
      </c>
    </row>
    <row r="12" spans="1:19">
      <c r="C12">
        <v>1</v>
      </c>
      <c r="D12">
        <v>1</v>
      </c>
      <c r="E12">
        <v>0.99</v>
      </c>
      <c r="F12" t="s">
        <v>11</v>
      </c>
      <c r="G12">
        <v>11.55625</v>
      </c>
      <c r="H12">
        <v>19.353760000000001</v>
      </c>
      <c r="I12">
        <v>22.488980000000002</v>
      </c>
      <c r="J12">
        <v>23.23855</v>
      </c>
      <c r="K12">
        <v>24.16994</v>
      </c>
      <c r="L12">
        <v>19.56155</v>
      </c>
      <c r="M12">
        <v>22.319009999999999</v>
      </c>
      <c r="N12">
        <v>23.559470000000001</v>
      </c>
      <c r="O12">
        <v>23.676390000000001</v>
      </c>
      <c r="Q12" s="5"/>
      <c r="R12" s="6">
        <f t="shared" ref="R12:S12" si="0">ABS(R11)/(SQRT((1-R11^2)/13))</f>
        <v>7.8849862266575306</v>
      </c>
      <c r="S12" s="7">
        <f t="shared" si="0"/>
        <v>9.0600406541218135</v>
      </c>
    </row>
    <row r="13" spans="1:19">
      <c r="C13">
        <v>1</v>
      </c>
      <c r="D13">
        <v>1</v>
      </c>
      <c r="E13">
        <v>0.99</v>
      </c>
      <c r="F13" t="s">
        <v>12</v>
      </c>
      <c r="G13">
        <v>11.571960000000001</v>
      </c>
      <c r="H13">
        <v>19.28509</v>
      </c>
      <c r="I13">
        <v>22.111689999999999</v>
      </c>
      <c r="J13">
        <v>23.88674</v>
      </c>
      <c r="K13">
        <v>23.595400000000001</v>
      </c>
      <c r="L13">
        <v>19.474779999999999</v>
      </c>
      <c r="M13">
        <v>22.35247</v>
      </c>
      <c r="N13">
        <v>23.667570000000001</v>
      </c>
      <c r="O13">
        <v>24.08502</v>
      </c>
      <c r="Q13" s="5" t="s">
        <v>22</v>
      </c>
      <c r="R13" s="8">
        <f>TDIST(R12,13,1)</f>
        <v>1.309701674171145E-6</v>
      </c>
      <c r="S13" s="9">
        <f>TDIST(S12,13,1)</f>
        <v>2.7922681089297333E-7</v>
      </c>
    </row>
    <row r="14" spans="1:19">
      <c r="Q14" s="5"/>
      <c r="R14" s="6"/>
      <c r="S14" s="7"/>
    </row>
    <row r="15" spans="1:19">
      <c r="B15" t="s">
        <v>17</v>
      </c>
      <c r="C15">
        <v>1</v>
      </c>
      <c r="D15">
        <v>1</v>
      </c>
      <c r="E15">
        <v>0.95</v>
      </c>
      <c r="F15" t="s">
        <v>10</v>
      </c>
      <c r="G15">
        <v>10.44608</v>
      </c>
      <c r="H15">
        <v>16.974519999999998</v>
      </c>
      <c r="I15">
        <v>19.480969999999999</v>
      </c>
      <c r="J15">
        <v>20.622769999999999</v>
      </c>
      <c r="K15">
        <v>21.634620000000002</v>
      </c>
      <c r="L15">
        <v>16.958300000000001</v>
      </c>
      <c r="M15">
        <v>19.407170000000001</v>
      </c>
      <c r="N15">
        <v>20.803260000000002</v>
      </c>
      <c r="O15">
        <v>21.36534</v>
      </c>
      <c r="Q15" s="5" t="s">
        <v>19</v>
      </c>
      <c r="R15" s="6">
        <f>PEARSON(H$2:K$4,H15:K17)</f>
        <v>0.95470521247109263</v>
      </c>
      <c r="S15" s="7">
        <f>PEARSON(L$2:O$4,L15:O17)</f>
        <v>0.95439375020063666</v>
      </c>
    </row>
    <row r="16" spans="1:19">
      <c r="C16">
        <v>1</v>
      </c>
      <c r="D16">
        <v>1</v>
      </c>
      <c r="E16">
        <v>0.95</v>
      </c>
      <c r="F16" t="s">
        <v>11</v>
      </c>
      <c r="G16">
        <v>10.805720000000001</v>
      </c>
      <c r="H16">
        <v>16.819279999999999</v>
      </c>
      <c r="I16">
        <v>19.409300000000002</v>
      </c>
      <c r="J16">
        <v>20.730519999999999</v>
      </c>
      <c r="K16">
        <v>21.19539</v>
      </c>
      <c r="L16">
        <v>16.959219999999998</v>
      </c>
      <c r="M16">
        <v>19.365590000000001</v>
      </c>
      <c r="N16">
        <v>20.823989999999998</v>
      </c>
      <c r="O16">
        <v>21.56887</v>
      </c>
      <c r="Q16" s="5"/>
      <c r="R16" s="6">
        <f t="shared" ref="R16:S16" si="1">ABS(R15)/(SQRT((1-R15^2)/13))</f>
        <v>11.568477891674354</v>
      </c>
      <c r="S16" s="7">
        <f t="shared" si="1"/>
        <v>11.526064602734218</v>
      </c>
    </row>
    <row r="17" spans="2:19">
      <c r="C17">
        <v>1</v>
      </c>
      <c r="D17">
        <v>1</v>
      </c>
      <c r="E17">
        <v>0.95</v>
      </c>
      <c r="F17" t="s">
        <v>12</v>
      </c>
      <c r="G17">
        <v>10.548400000000001</v>
      </c>
      <c r="H17">
        <v>16.95777</v>
      </c>
      <c r="I17">
        <v>19.283629999999999</v>
      </c>
      <c r="J17">
        <v>20.938680000000002</v>
      </c>
      <c r="K17">
        <v>22.022849999999998</v>
      </c>
      <c r="L17">
        <v>16.889939999999999</v>
      </c>
      <c r="M17">
        <v>19.42895</v>
      </c>
      <c r="N17">
        <v>20.606850000000001</v>
      </c>
      <c r="O17">
        <v>21.58765</v>
      </c>
      <c r="Q17" s="5" t="s">
        <v>22</v>
      </c>
      <c r="R17" s="8">
        <f>TDIST(R16,13,1)</f>
        <v>1.6191717744530128E-8</v>
      </c>
      <c r="S17" s="9">
        <f>TDIST(S16,13,1)</f>
        <v>1.6916460226110974E-8</v>
      </c>
    </row>
    <row r="18" spans="2:19">
      <c r="Q18" s="5"/>
      <c r="R18" s="6"/>
      <c r="S18" s="7"/>
    </row>
    <row r="19" spans="2:19">
      <c r="B19" t="s">
        <v>18</v>
      </c>
      <c r="Q19" s="5"/>
      <c r="R19" s="6"/>
      <c r="S19" s="7"/>
    </row>
    <row r="20" spans="2:19">
      <c r="B20" t="s">
        <v>13</v>
      </c>
      <c r="C20">
        <v>1</v>
      </c>
      <c r="D20">
        <v>0.99</v>
      </c>
      <c r="E20">
        <v>0.99</v>
      </c>
      <c r="F20" t="s">
        <v>10</v>
      </c>
      <c r="G20">
        <v>10.146050000000001</v>
      </c>
      <c r="H20">
        <v>15.304539999999999</v>
      </c>
      <c r="I20">
        <v>17.46574</v>
      </c>
      <c r="J20">
        <v>18.439810000000001</v>
      </c>
      <c r="K20">
        <v>19.22279</v>
      </c>
      <c r="L20">
        <v>15.34765</v>
      </c>
      <c r="M20">
        <v>16.806100000000001</v>
      </c>
      <c r="N20">
        <v>17.03706</v>
      </c>
      <c r="O20">
        <v>17.269819999999999</v>
      </c>
      <c r="Q20" s="5" t="s">
        <v>19</v>
      </c>
      <c r="R20" s="6">
        <f>PEARSON(H$2:K$4,H20:K22)</f>
        <v>0.93683363448264934</v>
      </c>
      <c r="S20" s="7">
        <f>PEARSON(L$2:O$4,L20:O22)</f>
        <v>0.86568710478525979</v>
      </c>
    </row>
    <row r="21" spans="2:19">
      <c r="C21">
        <v>1</v>
      </c>
      <c r="D21">
        <v>0.99</v>
      </c>
      <c r="E21">
        <v>0.99</v>
      </c>
      <c r="F21" t="s">
        <v>11</v>
      </c>
      <c r="G21">
        <v>10.09323</v>
      </c>
      <c r="H21">
        <v>15.36791</v>
      </c>
      <c r="I21">
        <v>17.50122</v>
      </c>
      <c r="J21">
        <v>18.107659999999999</v>
      </c>
      <c r="K21">
        <v>18.800180000000001</v>
      </c>
      <c r="L21">
        <v>15.20383</v>
      </c>
      <c r="M21">
        <v>16.445740000000001</v>
      </c>
      <c r="N21">
        <v>17.128550000000001</v>
      </c>
      <c r="O21">
        <v>16.841059999999999</v>
      </c>
      <c r="Q21" s="5"/>
      <c r="R21" s="6">
        <f t="shared" ref="R21:S21" si="2">ABS(R20)/(SQRT((1-R20^2)/13))</f>
        <v>9.6570626073117776</v>
      </c>
      <c r="S21" s="7">
        <f t="shared" si="2"/>
        <v>6.2352570808291636</v>
      </c>
    </row>
    <row r="22" spans="2:19">
      <c r="C22">
        <v>1</v>
      </c>
      <c r="D22">
        <v>0.99</v>
      </c>
      <c r="E22">
        <v>0.99</v>
      </c>
      <c r="F22" t="s">
        <v>12</v>
      </c>
      <c r="G22">
        <v>10.111050000000001</v>
      </c>
      <c r="H22">
        <v>15.13711</v>
      </c>
      <c r="I22">
        <v>17.485489999999999</v>
      </c>
      <c r="J22">
        <v>18.073619999999998</v>
      </c>
      <c r="K22">
        <v>18.912240000000001</v>
      </c>
      <c r="L22">
        <v>15.438610000000001</v>
      </c>
      <c r="M22">
        <v>16.413119999999999</v>
      </c>
      <c r="N22">
        <v>16.991140000000001</v>
      </c>
      <c r="O22">
        <v>17.10671</v>
      </c>
      <c r="Q22" s="5" t="s">
        <v>22</v>
      </c>
      <c r="R22" s="8">
        <f>TDIST(R21,13,1)</f>
        <v>1.3465810197112045E-7</v>
      </c>
      <c r="S22" s="9">
        <f>TDIST(S21,13,1)</f>
        <v>1.5212412747364477E-5</v>
      </c>
    </row>
    <row r="23" spans="2:19">
      <c r="Q23" s="5"/>
      <c r="R23" s="6"/>
      <c r="S23" s="7"/>
    </row>
    <row r="24" spans="2:19">
      <c r="B24" t="s">
        <v>17</v>
      </c>
      <c r="C24">
        <v>1</v>
      </c>
      <c r="D24">
        <v>0.95</v>
      </c>
      <c r="E24">
        <v>0.95</v>
      </c>
      <c r="F24" t="s">
        <v>10</v>
      </c>
      <c r="G24">
        <v>6.6710799999999999</v>
      </c>
      <c r="H24">
        <v>9.3777399999999993</v>
      </c>
      <c r="I24">
        <v>11.270200000000001</v>
      </c>
      <c r="J24">
        <v>12.43412</v>
      </c>
      <c r="K24">
        <v>12.857609999999999</v>
      </c>
      <c r="L24">
        <v>9.0606500000000008</v>
      </c>
      <c r="M24">
        <v>9.6299799999999998</v>
      </c>
      <c r="N24">
        <v>9.6790800000000008</v>
      </c>
      <c r="O24">
        <v>9.6856200000000001</v>
      </c>
      <c r="Q24" s="5" t="s">
        <v>19</v>
      </c>
      <c r="R24" s="6">
        <f>PEARSON(H$2:K$4,H24:K26)</f>
        <v>0.95812662738722454</v>
      </c>
      <c r="S24" s="7">
        <f>PEARSON(L$2:O$4,L24:O26)</f>
        <v>0.81858510711457444</v>
      </c>
    </row>
    <row r="25" spans="2:19">
      <c r="C25">
        <v>1</v>
      </c>
      <c r="D25">
        <v>0.95</v>
      </c>
      <c r="E25">
        <v>0.95</v>
      </c>
      <c r="F25" t="s">
        <v>11</v>
      </c>
      <c r="G25">
        <v>6.6211099999999998</v>
      </c>
      <c r="H25">
        <v>9.4817800000000005</v>
      </c>
      <c r="I25">
        <v>11.14166</v>
      </c>
      <c r="J25">
        <v>12.237019999999999</v>
      </c>
      <c r="K25">
        <v>12.952</v>
      </c>
      <c r="L25">
        <v>9.0743200000000002</v>
      </c>
      <c r="M25">
        <v>9.6308799999999994</v>
      </c>
      <c r="N25">
        <v>9.7700399999999998</v>
      </c>
      <c r="O25">
        <v>9.8367000000000004</v>
      </c>
      <c r="Q25" s="5"/>
      <c r="R25" s="6">
        <f t="shared" ref="R25:S25" si="3">ABS(R24)/(SQRT((1-R24^2)/13))</f>
        <v>12.064386126515842</v>
      </c>
      <c r="S25" s="7">
        <f t="shared" si="3"/>
        <v>5.1384511453847672</v>
      </c>
    </row>
    <row r="26" spans="2:19">
      <c r="C26">
        <v>1</v>
      </c>
      <c r="D26">
        <v>0.95</v>
      </c>
      <c r="E26">
        <v>0.95</v>
      </c>
      <c r="F26" t="s">
        <v>12</v>
      </c>
      <c r="G26">
        <v>6.6368900000000002</v>
      </c>
      <c r="H26">
        <v>9.4714100000000006</v>
      </c>
      <c r="I26">
        <v>11.21701</v>
      </c>
      <c r="J26">
        <v>12.297689999999999</v>
      </c>
      <c r="K26">
        <v>12.7705</v>
      </c>
      <c r="L26">
        <v>9.0434699999999992</v>
      </c>
      <c r="M26">
        <v>9.6436299999999999</v>
      </c>
      <c r="N26">
        <v>9.7193699999999996</v>
      </c>
      <c r="O26">
        <v>9.7141999999999999</v>
      </c>
      <c r="Q26" s="5" t="s">
        <v>22</v>
      </c>
      <c r="R26" s="8">
        <f>TDIST(R25,13,1)</f>
        <v>9.7989567390313212E-9</v>
      </c>
      <c r="S26" s="9">
        <f>TDIST(S25,13,1)</f>
        <v>9.5239113827429837E-5</v>
      </c>
    </row>
    <row r="27" spans="2:19">
      <c r="Q27" s="5"/>
      <c r="R27" s="6"/>
      <c r="S27" s="7"/>
    </row>
    <row r="28" spans="2:19">
      <c r="B28" t="s">
        <v>23</v>
      </c>
      <c r="Q28" s="5"/>
      <c r="R28" s="6"/>
      <c r="S28" s="7"/>
    </row>
    <row r="29" spans="2:19">
      <c r="B29" t="s">
        <v>24</v>
      </c>
      <c r="C29">
        <v>1</v>
      </c>
      <c r="D29">
        <v>0.99</v>
      </c>
      <c r="E29">
        <v>0.95</v>
      </c>
      <c r="F29" t="s">
        <v>10</v>
      </c>
      <c r="G29">
        <v>9.5479199999999995</v>
      </c>
      <c r="H29">
        <v>14.18144</v>
      </c>
      <c r="I29">
        <v>15.84754</v>
      </c>
      <c r="J29">
        <v>16.692920000000001</v>
      </c>
      <c r="K29">
        <v>17.620930000000001</v>
      </c>
      <c r="L29">
        <v>14.14986</v>
      </c>
      <c r="M29">
        <v>15.60228</v>
      </c>
      <c r="N29">
        <v>15.97588</v>
      </c>
      <c r="O29">
        <v>16.166840000000001</v>
      </c>
      <c r="Q29" s="5" t="s">
        <v>19</v>
      </c>
      <c r="R29" s="6">
        <f>PEARSON(H$2:K$4,H29:K31)</f>
        <v>0.95773738022315613</v>
      </c>
      <c r="S29" s="7">
        <f>PEARSON(L$2:O$4,L29:O31)</f>
        <v>0.87998386701436349</v>
      </c>
    </row>
    <row r="30" spans="2:19">
      <c r="C30">
        <v>1</v>
      </c>
      <c r="D30">
        <v>0.99</v>
      </c>
      <c r="E30">
        <v>0.95</v>
      </c>
      <c r="F30" t="s">
        <v>11</v>
      </c>
      <c r="G30">
        <v>9.3722899999999996</v>
      </c>
      <c r="H30">
        <v>13.8741</v>
      </c>
      <c r="I30">
        <v>15.84076</v>
      </c>
      <c r="J30">
        <v>17.051010000000002</v>
      </c>
      <c r="K30">
        <v>17.52093</v>
      </c>
      <c r="L30">
        <v>13.88035</v>
      </c>
      <c r="M30">
        <v>15.429970000000001</v>
      </c>
      <c r="N30">
        <v>16.289750000000002</v>
      </c>
      <c r="O30">
        <v>16.155380000000001</v>
      </c>
      <c r="Q30" s="5"/>
      <c r="R30" s="6">
        <f t="shared" ref="R30:S30" si="4">ABS(R29)/(SQRT((1-R29^2)/13))</f>
        <v>12.0050145407127</v>
      </c>
      <c r="S30" s="7">
        <f t="shared" si="4"/>
        <v>6.6795854567125037</v>
      </c>
    </row>
    <row r="31" spans="2:19">
      <c r="C31">
        <v>1</v>
      </c>
      <c r="D31">
        <v>0.99</v>
      </c>
      <c r="E31">
        <v>0.95</v>
      </c>
      <c r="F31" t="s">
        <v>12</v>
      </c>
      <c r="G31">
        <v>9.4468700000000005</v>
      </c>
      <c r="H31">
        <v>14.012639999999999</v>
      </c>
      <c r="I31">
        <v>15.98873</v>
      </c>
      <c r="J31">
        <v>16.870709999999999</v>
      </c>
      <c r="K31">
        <v>17.531079999999999</v>
      </c>
      <c r="L31">
        <v>14.11238</v>
      </c>
      <c r="M31">
        <v>15.477399999999999</v>
      </c>
      <c r="N31">
        <v>15.922230000000001</v>
      </c>
      <c r="O31">
        <v>16.08156</v>
      </c>
      <c r="Q31" s="5" t="s">
        <v>22</v>
      </c>
      <c r="R31" s="8">
        <f>TDIST(R30,13,1)</f>
        <v>1.0396572137988524E-8</v>
      </c>
      <c r="S31" s="9">
        <f>TDIST(S30,13,1)</f>
        <v>7.587026609209693E-6</v>
      </c>
    </row>
    <row r="32" spans="2:19">
      <c r="Q32" s="5"/>
      <c r="R32" s="6"/>
      <c r="S32" s="7"/>
    </row>
    <row r="33" spans="1:19">
      <c r="A33" t="s">
        <v>27</v>
      </c>
      <c r="Q33" s="5"/>
      <c r="R33" s="6"/>
      <c r="S33" s="7"/>
    </row>
    <row r="34" spans="1:19">
      <c r="B34" t="s">
        <v>30</v>
      </c>
      <c r="Q34" s="5"/>
      <c r="R34" s="6"/>
      <c r="S34" s="7"/>
    </row>
    <row r="35" spans="1:19">
      <c r="B35" t="s">
        <v>31</v>
      </c>
      <c r="C35">
        <v>0.95</v>
      </c>
      <c r="D35">
        <v>0.95</v>
      </c>
      <c r="E35">
        <v>1</v>
      </c>
      <c r="F35" t="s">
        <v>10</v>
      </c>
      <c r="G35">
        <v>10.876749999999999</v>
      </c>
      <c r="H35">
        <v>17.55254</v>
      </c>
      <c r="I35">
        <v>19.067129999999999</v>
      </c>
      <c r="J35">
        <v>19.852029999999999</v>
      </c>
      <c r="K35">
        <v>19.724769999999999</v>
      </c>
      <c r="L35">
        <v>17.716989999999999</v>
      </c>
      <c r="M35">
        <v>19.339759999999998</v>
      </c>
      <c r="N35">
        <v>19.79251</v>
      </c>
      <c r="O35">
        <v>19.693090000000002</v>
      </c>
      <c r="Q35" s="5" t="s">
        <v>19</v>
      </c>
      <c r="R35" s="6">
        <f>PEARSON(H$2:K$4,H35:K37)</f>
        <v>0.83392407994364814</v>
      </c>
      <c r="S35" s="7">
        <f>PEARSON(L$2:O$4,L35:O37)</f>
        <v>0.86093847658480105</v>
      </c>
    </row>
    <row r="36" spans="1:19">
      <c r="C36">
        <v>0.95</v>
      </c>
      <c r="D36">
        <v>0.95</v>
      </c>
      <c r="E36">
        <v>1</v>
      </c>
      <c r="F36" t="s">
        <v>11</v>
      </c>
      <c r="G36">
        <v>11.041980000000001</v>
      </c>
      <c r="H36">
        <v>17.463090000000001</v>
      </c>
      <c r="I36">
        <v>19.152999999999999</v>
      </c>
      <c r="J36">
        <v>19.58887</v>
      </c>
      <c r="K36">
        <v>19.6051</v>
      </c>
      <c r="L36">
        <v>17.589870000000001</v>
      </c>
      <c r="M36">
        <v>19.312370000000001</v>
      </c>
      <c r="N36">
        <v>19.333120000000001</v>
      </c>
      <c r="O36">
        <v>20.054770000000001</v>
      </c>
      <c r="Q36" s="5"/>
      <c r="R36" s="6">
        <f t="shared" ref="R36:S36" si="5">ABS(R35)/(SQRT((1-R35^2)/13))</f>
        <v>5.4482142852178113</v>
      </c>
      <c r="S36" s="7">
        <f t="shared" si="5"/>
        <v>6.1020293830924208</v>
      </c>
    </row>
    <row r="37" spans="1:19">
      <c r="C37">
        <v>0.95</v>
      </c>
      <c r="D37">
        <v>0.95</v>
      </c>
      <c r="E37">
        <v>1</v>
      </c>
      <c r="F37" t="s">
        <v>12</v>
      </c>
      <c r="G37">
        <v>11.05668</v>
      </c>
      <c r="H37">
        <v>17.873190000000001</v>
      </c>
      <c r="I37">
        <v>19.174600000000002</v>
      </c>
      <c r="J37">
        <v>19.29738</v>
      </c>
      <c r="K37">
        <v>19.371639999999999</v>
      </c>
      <c r="L37">
        <v>17.44453</v>
      </c>
      <c r="M37">
        <v>19.226130000000001</v>
      </c>
      <c r="N37">
        <v>19.47428</v>
      </c>
      <c r="O37">
        <v>19.784269999999999</v>
      </c>
      <c r="Q37" s="5" t="s">
        <v>22</v>
      </c>
      <c r="R37" s="8">
        <f>TDIST(R36,13,1)</f>
        <v>5.5779941144383728E-5</v>
      </c>
      <c r="S37" s="9">
        <f>TDIST(S36,13,1)</f>
        <v>1.8840081515315283E-5</v>
      </c>
    </row>
    <row r="38" spans="1:19">
      <c r="Q38" s="5"/>
      <c r="R38" s="6"/>
      <c r="S38" s="7"/>
    </row>
    <row r="39" spans="1:19">
      <c r="B39" t="s">
        <v>32</v>
      </c>
      <c r="Q39" s="5"/>
      <c r="R39" s="6"/>
      <c r="S39" s="7"/>
    </row>
    <row r="40" spans="1:19">
      <c r="B40" t="s">
        <v>31</v>
      </c>
      <c r="C40">
        <v>0.95</v>
      </c>
      <c r="D40">
        <v>1</v>
      </c>
      <c r="E40">
        <v>1</v>
      </c>
      <c r="F40" t="s">
        <v>10</v>
      </c>
      <c r="G40">
        <v>22.54665</v>
      </c>
      <c r="H40">
        <v>45.774410000000003</v>
      </c>
      <c r="I40">
        <v>49.507989999999999</v>
      </c>
      <c r="J40">
        <v>47.745469999999997</v>
      </c>
      <c r="K40">
        <v>47.29419</v>
      </c>
      <c r="L40">
        <v>48.43432</v>
      </c>
      <c r="M40">
        <v>61.672350000000002</v>
      </c>
      <c r="N40">
        <v>67.467740000000006</v>
      </c>
      <c r="O40">
        <v>73.538589999999999</v>
      </c>
      <c r="Q40" s="5" t="s">
        <v>19</v>
      </c>
      <c r="R40" s="6">
        <f>PEARSON(H$2:K$4,H40:K42)</f>
        <v>7.5473050508090528E-2</v>
      </c>
      <c r="S40" s="7">
        <f>PEARSON(L$2:O$4,L40:O42)</f>
        <v>0.96372708151528386</v>
      </c>
    </row>
    <row r="41" spans="1:19">
      <c r="C41">
        <v>0.95</v>
      </c>
      <c r="D41">
        <v>1</v>
      </c>
      <c r="E41">
        <v>1</v>
      </c>
      <c r="F41" t="s">
        <v>11</v>
      </c>
      <c r="G41">
        <v>22.508859999999999</v>
      </c>
      <c r="H41">
        <v>45.735349999999997</v>
      </c>
      <c r="I41">
        <v>48.736440000000002</v>
      </c>
      <c r="J41">
        <v>47.106529999999999</v>
      </c>
      <c r="K41">
        <v>46.00179</v>
      </c>
      <c r="L41">
        <v>47.516399999999997</v>
      </c>
      <c r="M41">
        <v>60.426499999999997</v>
      </c>
      <c r="N41">
        <v>68.160319999999999</v>
      </c>
      <c r="O41">
        <v>72.540400000000005</v>
      </c>
      <c r="Q41" s="5"/>
      <c r="R41" s="6">
        <f t="shared" ref="R41:S41" si="6">ABS(R40)/(SQRT((1-R40^2)/13))</f>
        <v>0.27290030834189921</v>
      </c>
      <c r="S41" s="7">
        <f t="shared" si="6"/>
        <v>13.019488569600989</v>
      </c>
    </row>
    <row r="42" spans="1:19">
      <c r="C42">
        <v>0.95</v>
      </c>
      <c r="D42">
        <v>1</v>
      </c>
      <c r="E42">
        <v>1</v>
      </c>
      <c r="F42" t="s">
        <v>12</v>
      </c>
      <c r="G42">
        <v>22.785969999999999</v>
      </c>
      <c r="H42">
        <v>44.905230000000003</v>
      </c>
      <c r="I42">
        <v>48.970350000000003</v>
      </c>
      <c r="J42">
        <v>47.815539999999999</v>
      </c>
      <c r="K42">
        <v>46.192509999999999</v>
      </c>
      <c r="L42">
        <v>48.038980000000002</v>
      </c>
      <c r="M42">
        <v>61.021250000000002</v>
      </c>
      <c r="N42">
        <v>67.898499999999999</v>
      </c>
      <c r="O42">
        <v>73.320660000000004</v>
      </c>
      <c r="Q42" s="5" t="s">
        <v>22</v>
      </c>
      <c r="R42" s="20">
        <f>TDIST(R41,13,1)</f>
        <v>0.39460842386768147</v>
      </c>
      <c r="S42" s="9">
        <f>TDIST(S41,13,1)</f>
        <v>3.9062290551086159E-9</v>
      </c>
    </row>
    <row r="43" spans="1:19">
      <c r="Q43" s="5"/>
      <c r="R43" s="6"/>
      <c r="S43" s="7"/>
    </row>
    <row r="44" spans="1:19">
      <c r="B44" t="s">
        <v>23</v>
      </c>
      <c r="Q44" s="5"/>
      <c r="R44" s="6"/>
      <c r="S44" s="7"/>
    </row>
    <row r="45" spans="1:19">
      <c r="B45" t="s">
        <v>33</v>
      </c>
      <c r="C45">
        <v>0.95</v>
      </c>
      <c r="D45">
        <v>0.96</v>
      </c>
      <c r="E45">
        <v>1</v>
      </c>
      <c r="F45" t="s">
        <v>10</v>
      </c>
      <c r="G45">
        <v>12.68731</v>
      </c>
      <c r="H45">
        <v>20.87059</v>
      </c>
      <c r="I45">
        <v>22.835290000000001</v>
      </c>
      <c r="J45">
        <v>22.323080000000001</v>
      </c>
      <c r="K45">
        <v>22.16844</v>
      </c>
      <c r="L45">
        <v>20.799779999999998</v>
      </c>
      <c r="M45">
        <v>23.64554</v>
      </c>
      <c r="N45">
        <v>23.925280000000001</v>
      </c>
      <c r="O45">
        <v>24.481719999999999</v>
      </c>
      <c r="Q45" s="5" t="s">
        <v>19</v>
      </c>
      <c r="R45" s="6">
        <f>PEARSON(H$2:K$4,H45:K47)</f>
        <v>0.51712134462787929</v>
      </c>
      <c r="S45" s="7">
        <f>PEARSON(L$2:O$4,L45:O47)</f>
        <v>0.85734262316242771</v>
      </c>
    </row>
    <row r="46" spans="1:19">
      <c r="C46">
        <v>0.95</v>
      </c>
      <c r="D46">
        <v>0.96</v>
      </c>
      <c r="E46">
        <v>1</v>
      </c>
      <c r="F46" t="s">
        <v>11</v>
      </c>
      <c r="G46">
        <v>12.316660000000001</v>
      </c>
      <c r="H46">
        <v>20.787929999999999</v>
      </c>
      <c r="I46">
        <v>22.498139999999999</v>
      </c>
      <c r="J46">
        <v>22.57133</v>
      </c>
      <c r="K46">
        <v>22.476420000000001</v>
      </c>
      <c r="L46">
        <v>20.974720000000001</v>
      </c>
      <c r="M46">
        <v>23.491340000000001</v>
      </c>
      <c r="N46">
        <v>23.8032</v>
      </c>
      <c r="O46">
        <v>24.308389999999999</v>
      </c>
      <c r="Q46" s="5"/>
      <c r="R46" s="6">
        <f t="shared" ref="R46:S46" si="7">ABS(R45)/(SQRT((1-R45^2)/13))</f>
        <v>2.178386698667111</v>
      </c>
      <c r="S46" s="7">
        <f t="shared" si="7"/>
        <v>6.0052758580816841</v>
      </c>
    </row>
    <row r="47" spans="1:19" ht="16" thickBot="1">
      <c r="C47">
        <v>0.95</v>
      </c>
      <c r="D47">
        <v>0.96</v>
      </c>
      <c r="E47">
        <v>1</v>
      </c>
      <c r="F47" t="s">
        <v>12</v>
      </c>
      <c r="G47">
        <v>12.45524</v>
      </c>
      <c r="H47">
        <v>20.543810000000001</v>
      </c>
      <c r="I47">
        <v>22.689109999999999</v>
      </c>
      <c r="J47">
        <v>23.000889999999998</v>
      </c>
      <c r="K47">
        <v>21.68807</v>
      </c>
      <c r="L47">
        <v>21.29815</v>
      </c>
      <c r="M47">
        <v>23.90401</v>
      </c>
      <c r="N47">
        <v>23.84965</v>
      </c>
      <c r="O47">
        <v>24.58184</v>
      </c>
      <c r="Q47" s="10" t="s">
        <v>22</v>
      </c>
      <c r="R47" s="27">
        <f>TDIST(R46,13,1)</f>
        <v>2.4189010691593144E-2</v>
      </c>
      <c r="S47" s="12">
        <f>TDIST(S46,13,1)</f>
        <v>2.2039858264148018E-5</v>
      </c>
    </row>
    <row r="50" spans="1:15" ht="16" thickBot="1"/>
    <row r="51" spans="1:15">
      <c r="A51" s="2" t="s">
        <v>86</v>
      </c>
      <c r="B51" s="3"/>
      <c r="C51" s="3" t="s">
        <v>38</v>
      </c>
      <c r="D51" s="3" t="s">
        <v>37</v>
      </c>
      <c r="E51" s="3" t="s">
        <v>14</v>
      </c>
      <c r="F51" s="3" t="s">
        <v>15</v>
      </c>
      <c r="G51" s="3" t="s">
        <v>16</v>
      </c>
      <c r="H51" s="3"/>
      <c r="I51" s="3"/>
      <c r="J51" s="3"/>
      <c r="K51" s="3"/>
      <c r="L51" s="3"/>
      <c r="M51" s="3"/>
      <c r="N51" s="3"/>
      <c r="O51" s="4"/>
    </row>
    <row r="52" spans="1:15">
      <c r="A52" s="5"/>
      <c r="B52" s="6" t="s">
        <v>35</v>
      </c>
      <c r="C52" s="6"/>
      <c r="D52" s="6" t="s">
        <v>0</v>
      </c>
      <c r="E52" s="6">
        <v>1</v>
      </c>
      <c r="F52" s="6">
        <v>1</v>
      </c>
      <c r="G52" s="6">
        <v>1</v>
      </c>
      <c r="H52" s="8">
        <f>TTEST($G6:$G8,H6:H8,1,3)</f>
        <v>3.8527459597988525E-5</v>
      </c>
      <c r="I52" s="8">
        <f t="shared" ref="I52:O52" si="8">TTEST($G6:$G8,I6:I8,1,3)</f>
        <v>5.8808502103963763E-5</v>
      </c>
      <c r="J52" s="8">
        <f t="shared" si="8"/>
        <v>3.9016352956246182E-8</v>
      </c>
      <c r="K52" s="8">
        <f t="shared" si="8"/>
        <v>1.1727682929166385E-5</v>
      </c>
      <c r="L52" s="8">
        <f t="shared" si="8"/>
        <v>5.8033190547952143E-7</v>
      </c>
      <c r="M52" s="8">
        <f t="shared" si="8"/>
        <v>3.5225009847906191E-5</v>
      </c>
      <c r="N52" s="8">
        <f t="shared" si="8"/>
        <v>8.325556145284416E-4</v>
      </c>
      <c r="O52" s="9">
        <f t="shared" si="8"/>
        <v>1.2735069274351829E-6</v>
      </c>
    </row>
    <row r="53" spans="1:15">
      <c r="A53" s="5"/>
      <c r="B53" s="6" t="s">
        <v>36</v>
      </c>
      <c r="C53" s="6" t="s">
        <v>28</v>
      </c>
      <c r="D53" s="6" t="s">
        <v>13</v>
      </c>
      <c r="E53" s="6">
        <v>1</v>
      </c>
      <c r="F53" s="6">
        <v>1</v>
      </c>
      <c r="G53" s="6">
        <v>0.99</v>
      </c>
      <c r="H53" s="8">
        <f>TTEST($G11:$G13,H11:H13,1,3)</f>
        <v>2.7238037925082073E-6</v>
      </c>
      <c r="I53" s="8">
        <f t="shared" ref="I53:O53" si="9">TTEST($G11:$G13,I11:I13,1,3)</f>
        <v>3.3511264872975177E-7</v>
      </c>
      <c r="J53" s="8">
        <f t="shared" si="9"/>
        <v>2.4256146684173526E-6</v>
      </c>
      <c r="K53" s="8">
        <f t="shared" si="9"/>
        <v>1.9779566662101604E-6</v>
      </c>
      <c r="L53" s="8">
        <f t="shared" si="9"/>
        <v>4.1846661190174027E-6</v>
      </c>
      <c r="M53" s="8">
        <f t="shared" si="9"/>
        <v>3.5993608180437759E-7</v>
      </c>
      <c r="N53" s="8">
        <f t="shared" si="9"/>
        <v>2.3455949178938787E-7</v>
      </c>
      <c r="O53" s="9">
        <f t="shared" si="9"/>
        <v>4.4161032223608963E-7</v>
      </c>
    </row>
    <row r="54" spans="1:15">
      <c r="A54" s="5"/>
      <c r="B54" s="6" t="s">
        <v>36</v>
      </c>
      <c r="C54" s="6" t="s">
        <v>28</v>
      </c>
      <c r="D54" s="6" t="s">
        <v>17</v>
      </c>
      <c r="E54" s="6">
        <v>1</v>
      </c>
      <c r="F54" s="6">
        <v>1</v>
      </c>
      <c r="G54" s="6">
        <v>0.95</v>
      </c>
      <c r="H54" s="8">
        <f>TTEST($G15:$G17,H15:H17,1,3)</f>
        <v>1.285902592525366E-5</v>
      </c>
      <c r="I54" s="8">
        <f t="shared" ref="I54:O54" si="10">TTEST($G15:$G17,I15:I17,1,3)</f>
        <v>2.2858583608897401E-6</v>
      </c>
      <c r="J54" s="8">
        <f t="shared" si="10"/>
        <v>1.4528617532109952E-7</v>
      </c>
      <c r="K54" s="8">
        <f t="shared" si="10"/>
        <v>2.8461389882058446E-5</v>
      </c>
      <c r="L54" s="8">
        <f t="shared" si="10"/>
        <v>8.0193707432539045E-5</v>
      </c>
      <c r="M54" s="8">
        <f t="shared" si="10"/>
        <v>4.8575055518399504E-5</v>
      </c>
      <c r="N54" s="8">
        <f t="shared" si="10"/>
        <v>5.10869883567441E-7</v>
      </c>
      <c r="O54" s="9">
        <f t="shared" si="10"/>
        <v>3.3752566219001481E-7</v>
      </c>
    </row>
    <row r="55" spans="1:15">
      <c r="A55" s="5"/>
      <c r="B55" s="6" t="s">
        <v>36</v>
      </c>
      <c r="C55" s="6" t="s">
        <v>29</v>
      </c>
      <c r="D55" s="6" t="s">
        <v>13</v>
      </c>
      <c r="E55" s="6">
        <v>1</v>
      </c>
      <c r="F55" s="6">
        <v>0.99</v>
      </c>
      <c r="G55" s="6">
        <v>0.99</v>
      </c>
      <c r="H55" s="8">
        <f>TTEST($G20:$G22,H20:H22,1,3)</f>
        <v>4.5153844111444885E-5</v>
      </c>
      <c r="I55" s="8">
        <f t="shared" ref="I55:O55" si="11">TTEST($G20:$G22,I20:I22,1,3)</f>
        <v>1.677432559908389E-9</v>
      </c>
      <c r="J55" s="8">
        <f t="shared" si="11"/>
        <v>8.2451468039514806E-5</v>
      </c>
      <c r="K55" s="8">
        <f t="shared" si="11"/>
        <v>8.3205795298179201E-5</v>
      </c>
      <c r="L55" s="8">
        <f t="shared" si="11"/>
        <v>4.2885955325915983E-5</v>
      </c>
      <c r="M55" s="8">
        <f t="shared" si="11"/>
        <v>1.5913519569714057E-4</v>
      </c>
      <c r="N55" s="8">
        <f t="shared" si="11"/>
        <v>1.5865049404443638E-6</v>
      </c>
      <c r="O55" s="9">
        <f t="shared" si="11"/>
        <v>1.3319402014658416E-4</v>
      </c>
    </row>
    <row r="56" spans="1:15">
      <c r="A56" s="5"/>
      <c r="B56" s="6" t="s">
        <v>36</v>
      </c>
      <c r="C56" s="6" t="s">
        <v>29</v>
      </c>
      <c r="D56" s="6" t="s">
        <v>17</v>
      </c>
      <c r="E56" s="6">
        <v>1</v>
      </c>
      <c r="F56" s="6">
        <v>0.95</v>
      </c>
      <c r="G56" s="6">
        <v>0.95</v>
      </c>
      <c r="H56" s="8">
        <f>TTEST($G24:$G26,H24:H26,1,3)</f>
        <v>5.3918637012584869E-6</v>
      </c>
      <c r="I56" s="8">
        <f t="shared" ref="I56:O56" si="12">TTEST($G24:$G26,I24:I26,1,3)</f>
        <v>3.3647629383865015E-6</v>
      </c>
      <c r="J56" s="8">
        <f t="shared" si="12"/>
        <v>2.0945830683676186E-5</v>
      </c>
      <c r="K56" s="8">
        <f t="shared" si="12"/>
        <v>1.0760855329351098E-5</v>
      </c>
      <c r="L56" s="8">
        <f t="shared" si="12"/>
        <v>1.2445166691728662E-7</v>
      </c>
      <c r="M56" s="8">
        <f t="shared" si="12"/>
        <v>2.6261479816288606E-6</v>
      </c>
      <c r="N56" s="8">
        <f t="shared" si="12"/>
        <v>6.0874539114848477E-7</v>
      </c>
      <c r="O56" s="9">
        <f t="shared" si="12"/>
        <v>3.0869641856453701E-5</v>
      </c>
    </row>
    <row r="57" spans="1:15">
      <c r="A57" s="5"/>
      <c r="B57" s="6" t="s">
        <v>36</v>
      </c>
      <c r="C57" s="6" t="s">
        <v>23</v>
      </c>
      <c r="D57" s="6" t="s">
        <v>24</v>
      </c>
      <c r="E57" s="6">
        <v>1</v>
      </c>
      <c r="F57" s="6">
        <v>0.99</v>
      </c>
      <c r="G57" s="6">
        <v>0.95</v>
      </c>
      <c r="H57" s="8">
        <f>TTEST($G29:$G31,H29:H31,1,3)</f>
        <v>7.305999256554017E-6</v>
      </c>
      <c r="I57" s="8">
        <f t="shared" ref="I57:O57" si="13">TTEST($G29:$G31,I29:I31,1,3)</f>
        <v>4.3907387010703232E-8</v>
      </c>
      <c r="J57" s="8">
        <f t="shared" si="13"/>
        <v>5.4413436967857806E-6</v>
      </c>
      <c r="K57" s="8">
        <f t="shared" si="13"/>
        <v>1.102390657759566E-7</v>
      </c>
      <c r="L57" s="8">
        <f t="shared" si="13"/>
        <v>4.7109795500140303E-6</v>
      </c>
      <c r="M57" s="8">
        <f t="shared" si="13"/>
        <v>6.138812761360294E-8</v>
      </c>
      <c r="N57" s="8">
        <f t="shared" si="13"/>
        <v>1.5821201799564905E-5</v>
      </c>
      <c r="O57" s="9">
        <f t="shared" si="13"/>
        <v>6.3849630422331732E-7</v>
      </c>
    </row>
    <row r="58" spans="1:15">
      <c r="A58" s="5"/>
      <c r="B58" s="6" t="s">
        <v>39</v>
      </c>
      <c r="C58" s="6" t="s">
        <v>28</v>
      </c>
      <c r="D58" s="6" t="s">
        <v>17</v>
      </c>
      <c r="E58" s="6">
        <v>0.95</v>
      </c>
      <c r="F58" s="6">
        <v>0.95</v>
      </c>
      <c r="G58" s="6">
        <v>1</v>
      </c>
      <c r="H58" s="8">
        <f>TTEST($G35:$G37,H35:H37,1,3)</f>
        <v>1.6615404079956523E-5</v>
      </c>
      <c r="I58" s="8">
        <f t="shared" ref="I58:O58" si="14">TTEST($G35:$G37,I35:I37,1,3)</f>
        <v>3.062300938951417E-7</v>
      </c>
      <c r="J58" s="8">
        <f t="shared" si="14"/>
        <v>3.8532663490032396E-5</v>
      </c>
      <c r="K58" s="8">
        <f t="shared" si="14"/>
        <v>1.888080388903047E-6</v>
      </c>
      <c r="L58" s="8">
        <f t="shared" si="14"/>
        <v>4.1104931462102091E-7</v>
      </c>
      <c r="M58" s="8">
        <f t="shared" si="14"/>
        <v>2.1724686019002724E-7</v>
      </c>
      <c r="N58" s="8">
        <f t="shared" si="14"/>
        <v>1.4839470140410247E-5</v>
      </c>
      <c r="O58" s="9">
        <f t="shared" si="14"/>
        <v>2.5366355085342381E-6</v>
      </c>
    </row>
    <row r="59" spans="1:15">
      <c r="A59" s="5"/>
      <c r="B59" s="6" t="s">
        <v>39</v>
      </c>
      <c r="C59" s="6" t="s">
        <v>29</v>
      </c>
      <c r="D59" s="6" t="s">
        <v>17</v>
      </c>
      <c r="E59" s="6">
        <v>0.95</v>
      </c>
      <c r="F59" s="6">
        <v>1</v>
      </c>
      <c r="G59" s="6">
        <v>1</v>
      </c>
      <c r="H59" s="8">
        <f>TTEST($G40:$G42,H40:H42,1,3)</f>
        <v>2.1774684849282578E-5</v>
      </c>
      <c r="I59" s="8">
        <f t="shared" ref="I59:O59" si="15">TTEST($G40:$G42,I40:I42,1,3)</f>
        <v>4.5731886432276571E-6</v>
      </c>
      <c r="J59" s="8">
        <f t="shared" si="15"/>
        <v>4.9089443372656845E-6</v>
      </c>
      <c r="K59" s="8">
        <f t="shared" si="15"/>
        <v>7.9581441503313817E-5</v>
      </c>
      <c r="L59" s="8">
        <f t="shared" si="15"/>
        <v>1.2278550258282478E-5</v>
      </c>
      <c r="M59" s="8">
        <f t="shared" si="15"/>
        <v>1.8542643923326199E-5</v>
      </c>
      <c r="N59" s="8">
        <f t="shared" si="15"/>
        <v>4.5083633885909092E-7</v>
      </c>
      <c r="O59" s="9">
        <f t="shared" si="15"/>
        <v>4.6815104662359593E-6</v>
      </c>
    </row>
    <row r="60" spans="1:15" ht="16" thickBot="1">
      <c r="A60" s="10"/>
      <c r="B60" s="14" t="s">
        <v>39</v>
      </c>
      <c r="C60" s="14" t="s">
        <v>23</v>
      </c>
      <c r="D60" s="14" t="s">
        <v>24</v>
      </c>
      <c r="E60" s="14">
        <v>0.95</v>
      </c>
      <c r="F60" s="14">
        <v>0.99</v>
      </c>
      <c r="G60" s="14">
        <v>1</v>
      </c>
      <c r="H60" s="11">
        <f>TTEST($G45:$G47,H45:H47,1,3)</f>
        <v>3.2817211182235442E-7</v>
      </c>
      <c r="I60" s="11">
        <f t="shared" ref="I60:O60" si="16">TTEST($G45:$G47,I45:I47,1,3)</f>
        <v>1.4265218006489627E-7</v>
      </c>
      <c r="J60" s="11">
        <f t="shared" si="16"/>
        <v>9.1817961423853268E-6</v>
      </c>
      <c r="K60" s="11">
        <f t="shared" si="16"/>
        <v>3.0622793045923214E-5</v>
      </c>
      <c r="L60" s="11">
        <f t="shared" si="16"/>
        <v>1.4700141130847962E-6</v>
      </c>
      <c r="M60" s="11">
        <f t="shared" si="16"/>
        <v>1.5093468590601351E-7</v>
      </c>
      <c r="N60" s="11">
        <f t="shared" si="16"/>
        <v>9.4877008065142375E-6</v>
      </c>
      <c r="O60" s="12">
        <f t="shared" si="16"/>
        <v>1.4192975016788023E-7</v>
      </c>
    </row>
    <row r="61" spans="1:15">
      <c r="A61" s="6"/>
      <c r="B61" s="6"/>
      <c r="C61" s="6"/>
      <c r="D61" s="6"/>
      <c r="E61" s="6"/>
      <c r="F61" s="6"/>
      <c r="G61" s="6"/>
      <c r="H61" s="8"/>
      <c r="I61" s="8"/>
      <c r="J61" s="8"/>
      <c r="K61" s="8"/>
      <c r="L61" s="8"/>
      <c r="M61" s="8"/>
      <c r="N61" s="8"/>
      <c r="O61" s="8"/>
    </row>
    <row r="62" spans="1:15" ht="16" thickBot="1"/>
    <row r="63" spans="1:15">
      <c r="A63" s="2" t="s">
        <v>85</v>
      </c>
      <c r="B63" s="3"/>
      <c r="C63" s="3" t="s">
        <v>38</v>
      </c>
      <c r="D63" s="3" t="s">
        <v>37</v>
      </c>
      <c r="E63" s="3" t="s">
        <v>14</v>
      </c>
      <c r="F63" s="3" t="s">
        <v>15</v>
      </c>
      <c r="G63" s="3" t="s">
        <v>16</v>
      </c>
      <c r="H63" s="4"/>
    </row>
    <row r="64" spans="1:15">
      <c r="A64" s="5"/>
      <c r="B64" s="6" t="s">
        <v>35</v>
      </c>
      <c r="C64" s="6"/>
      <c r="D64" s="6" t="s">
        <v>0</v>
      </c>
      <c r="E64" s="6">
        <v>1</v>
      </c>
      <c r="F64" s="6">
        <v>1</v>
      </c>
      <c r="G64" s="6">
        <v>1</v>
      </c>
      <c r="H64" s="19">
        <f>TTEST(H6:K8,L6:O8,1,1)</f>
        <v>0.20586054179880181</v>
      </c>
    </row>
    <row r="65" spans="1:8">
      <c r="A65" s="5"/>
      <c r="B65" s="6" t="s">
        <v>36</v>
      </c>
      <c r="C65" s="6" t="s">
        <v>28</v>
      </c>
      <c r="D65" s="6" t="s">
        <v>13</v>
      </c>
      <c r="E65" s="6">
        <v>1</v>
      </c>
      <c r="F65" s="6">
        <v>1</v>
      </c>
      <c r="G65" s="6">
        <v>0.99</v>
      </c>
      <c r="H65" s="19">
        <f>TTEST(H11:K13,L11:O13,1,1)</f>
        <v>0.43167407596761415</v>
      </c>
    </row>
    <row r="66" spans="1:8">
      <c r="A66" s="5"/>
      <c r="B66" s="6" t="s">
        <v>36</v>
      </c>
      <c r="C66" s="6" t="s">
        <v>28</v>
      </c>
      <c r="D66" s="6" t="s">
        <v>17</v>
      </c>
      <c r="E66" s="6">
        <v>1</v>
      </c>
      <c r="F66" s="6">
        <v>1</v>
      </c>
      <c r="G66" s="6">
        <v>0.95</v>
      </c>
      <c r="H66" s="19">
        <f>TTEST(H15:K17,L15:O17,1,1)</f>
        <v>0.35637099938948469</v>
      </c>
    </row>
    <row r="67" spans="1:8">
      <c r="A67" s="5"/>
      <c r="B67" s="6" t="s">
        <v>36</v>
      </c>
      <c r="C67" s="6" t="s">
        <v>29</v>
      </c>
      <c r="D67" s="6" t="s">
        <v>13</v>
      </c>
      <c r="E67" s="6">
        <v>1</v>
      </c>
      <c r="F67" s="6">
        <v>0.99</v>
      </c>
      <c r="G67" s="6">
        <v>0.99</v>
      </c>
      <c r="H67" s="9">
        <f>TTEST(H20:K22,L20:O22,1,1)</f>
        <v>4.3912330075659826E-4</v>
      </c>
    </row>
    <row r="68" spans="1:8">
      <c r="A68" s="5"/>
      <c r="B68" s="6" t="s">
        <v>36</v>
      </c>
      <c r="C68" s="6" t="s">
        <v>29</v>
      </c>
      <c r="D68" s="6" t="s">
        <v>17</v>
      </c>
      <c r="E68" s="6">
        <v>1</v>
      </c>
      <c r="F68" s="6">
        <v>0.95</v>
      </c>
      <c r="G68" s="6">
        <v>0.95</v>
      </c>
      <c r="H68" s="9">
        <f>TTEST(H24:K26,L24:O26,1,1)</f>
        <v>4.0132534312243404E-5</v>
      </c>
    </row>
    <row r="69" spans="1:8">
      <c r="A69" s="5"/>
      <c r="B69" s="6" t="s">
        <v>36</v>
      </c>
      <c r="C69" s="6" t="s">
        <v>23</v>
      </c>
      <c r="D69" s="6" t="s">
        <v>24</v>
      </c>
      <c r="E69" s="6">
        <v>1</v>
      </c>
      <c r="F69" s="6">
        <v>0.99</v>
      </c>
      <c r="G69" s="6">
        <v>0.95</v>
      </c>
      <c r="H69" s="16">
        <f>TTEST(H29:K31,L29:O31,1,1)</f>
        <v>1.0883307828624942E-3</v>
      </c>
    </row>
    <row r="70" spans="1:8">
      <c r="A70" s="5"/>
      <c r="B70" s="6" t="s">
        <v>39</v>
      </c>
      <c r="C70" s="6" t="s">
        <v>28</v>
      </c>
      <c r="D70" s="6" t="s">
        <v>17</v>
      </c>
      <c r="E70" s="6">
        <v>0.95</v>
      </c>
      <c r="F70" s="6">
        <v>0.95</v>
      </c>
      <c r="G70" s="6">
        <v>1</v>
      </c>
      <c r="H70" s="19">
        <f>TTEST(H35:K37,L35:O37,1,1)</f>
        <v>0.13196961986012729</v>
      </c>
    </row>
    <row r="71" spans="1:8">
      <c r="A71" s="5"/>
      <c r="B71" s="6" t="s">
        <v>39</v>
      </c>
      <c r="C71" s="6" t="s">
        <v>29</v>
      </c>
      <c r="D71" s="6" t="s">
        <v>17</v>
      </c>
      <c r="E71" s="6">
        <v>0.95</v>
      </c>
      <c r="F71" s="6">
        <v>1</v>
      </c>
      <c r="G71" s="6">
        <v>1</v>
      </c>
      <c r="H71" s="9">
        <f>TTEST(H40:K42,L40:O42,1,1)</f>
        <v>7.7867566711892534E-5</v>
      </c>
    </row>
    <row r="72" spans="1:8" ht="16" thickBot="1">
      <c r="A72" s="10"/>
      <c r="B72" s="14" t="s">
        <v>39</v>
      </c>
      <c r="C72" s="14" t="s">
        <v>23</v>
      </c>
      <c r="D72" s="14" t="s">
        <v>24</v>
      </c>
      <c r="E72" s="14">
        <v>0.95</v>
      </c>
      <c r="F72" s="14">
        <v>0.99</v>
      </c>
      <c r="G72" s="14">
        <v>1</v>
      </c>
      <c r="H72" s="12">
        <f>TTEST(H45:K47,L45:O47,1,1)</f>
        <v>2.0106391705618641E-4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2"/>
  <sheetViews>
    <sheetView workbookViewId="0"/>
  </sheetViews>
  <sheetFormatPr baseColWidth="10" defaultRowHeight="15" x14ac:dyDescent="0"/>
  <sheetData>
    <row r="1" spans="1:19">
      <c r="A1" s="23"/>
    </row>
    <row r="2" spans="1:19">
      <c r="G2">
        <v>0</v>
      </c>
      <c r="H2">
        <v>5</v>
      </c>
      <c r="I2">
        <v>25</v>
      </c>
      <c r="J2">
        <v>50</v>
      </c>
      <c r="K2">
        <v>75</v>
      </c>
      <c r="L2">
        <v>5</v>
      </c>
      <c r="M2">
        <v>25</v>
      </c>
      <c r="N2">
        <v>50</v>
      </c>
      <c r="O2">
        <v>75</v>
      </c>
    </row>
    <row r="3" spans="1:19" ht="16" thickBot="1">
      <c r="G3">
        <v>0</v>
      </c>
      <c r="H3">
        <v>5</v>
      </c>
      <c r="I3">
        <v>25</v>
      </c>
      <c r="J3">
        <v>50</v>
      </c>
      <c r="K3">
        <v>75</v>
      </c>
      <c r="L3">
        <v>5</v>
      </c>
      <c r="M3">
        <v>25</v>
      </c>
      <c r="N3">
        <v>50</v>
      </c>
      <c r="O3">
        <v>75</v>
      </c>
    </row>
    <row r="4" spans="1:19">
      <c r="A4" t="s">
        <v>26</v>
      </c>
      <c r="G4">
        <v>0</v>
      </c>
      <c r="H4">
        <v>5</v>
      </c>
      <c r="I4">
        <v>25</v>
      </c>
      <c r="J4">
        <v>50</v>
      </c>
      <c r="K4">
        <v>75</v>
      </c>
      <c r="L4">
        <v>5</v>
      </c>
      <c r="M4">
        <v>25</v>
      </c>
      <c r="N4">
        <v>50</v>
      </c>
      <c r="O4">
        <v>75</v>
      </c>
      <c r="Q4" s="13" t="s">
        <v>34</v>
      </c>
      <c r="R4" s="3"/>
      <c r="S4" s="4"/>
    </row>
    <row r="5" spans="1:19">
      <c r="B5" t="s">
        <v>0</v>
      </c>
      <c r="C5" t="s">
        <v>14</v>
      </c>
      <c r="D5" t="s">
        <v>15</v>
      </c>
      <c r="E5" t="s">
        <v>16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Q5" s="5"/>
      <c r="R5" s="6" t="s">
        <v>20</v>
      </c>
      <c r="S5" s="7" t="s">
        <v>21</v>
      </c>
    </row>
    <row r="6" spans="1:19">
      <c r="C6">
        <v>1</v>
      </c>
      <c r="D6">
        <v>1</v>
      </c>
      <c r="E6">
        <v>1</v>
      </c>
      <c r="F6" t="s">
        <v>10</v>
      </c>
      <c r="G6">
        <v>15.821709999999999</v>
      </c>
      <c r="H6">
        <v>24.520379999999999</v>
      </c>
      <c r="I6">
        <v>27.244</v>
      </c>
      <c r="J6">
        <v>29.070830000000001</v>
      </c>
      <c r="K6">
        <v>28.99118</v>
      </c>
      <c r="L6">
        <v>24.509889999999999</v>
      </c>
      <c r="M6">
        <v>27.690290000000001</v>
      </c>
      <c r="N6">
        <v>27.88626</v>
      </c>
      <c r="O6">
        <v>28.798539999999999</v>
      </c>
      <c r="Q6" s="5" t="s">
        <v>19</v>
      </c>
      <c r="R6" s="6">
        <f>PEARSON(H$2:K$4,H6:K8)</f>
        <v>0.8562591510169163</v>
      </c>
      <c r="S6" s="7">
        <f>PEARSON(L$2:O$4,L6:O8)</f>
        <v>0.77991094987985732</v>
      </c>
    </row>
    <row r="7" spans="1:19">
      <c r="C7">
        <v>1</v>
      </c>
      <c r="D7">
        <v>1</v>
      </c>
      <c r="E7">
        <v>1</v>
      </c>
      <c r="F7" t="s">
        <v>11</v>
      </c>
      <c r="G7">
        <v>15.01745</v>
      </c>
      <c r="H7">
        <v>24.934670000000001</v>
      </c>
      <c r="I7">
        <v>26.98537</v>
      </c>
      <c r="J7">
        <v>28.407060000000001</v>
      </c>
      <c r="K7">
        <v>28.464110000000002</v>
      </c>
      <c r="L7">
        <v>24.677119999999999</v>
      </c>
      <c r="M7">
        <v>27.739840000000001</v>
      </c>
      <c r="N7">
        <v>26.785160000000001</v>
      </c>
      <c r="O7">
        <v>26.899349999999998</v>
      </c>
      <c r="Q7" s="5"/>
      <c r="R7" s="6">
        <f>ABS(R6)/(SQRT((1-R6^2)/13))</f>
        <v>5.9767831006120327</v>
      </c>
      <c r="S7" s="7">
        <f>ABS(S6)/(SQRT((1-S6^2)/13))</f>
        <v>4.492812956645853</v>
      </c>
    </row>
    <row r="8" spans="1:19">
      <c r="C8">
        <v>1</v>
      </c>
      <c r="D8">
        <v>1</v>
      </c>
      <c r="E8">
        <v>1</v>
      </c>
      <c r="F8" t="s">
        <v>12</v>
      </c>
      <c r="G8">
        <v>14.520429999999999</v>
      </c>
      <c r="H8">
        <v>24.269110000000001</v>
      </c>
      <c r="I8">
        <v>27.21876</v>
      </c>
      <c r="J8">
        <v>28.91629</v>
      </c>
      <c r="K8">
        <v>27.825659999999999</v>
      </c>
      <c r="L8">
        <v>23.610299999999999</v>
      </c>
      <c r="M8">
        <v>27.441759999999999</v>
      </c>
      <c r="N8">
        <v>28.14838</v>
      </c>
      <c r="O8">
        <v>30.310590000000001</v>
      </c>
      <c r="Q8" s="5" t="s">
        <v>22</v>
      </c>
      <c r="R8" s="8">
        <f>TDIST(R7,13,1)</f>
        <v>2.3087608956514091E-5</v>
      </c>
      <c r="S8" s="9">
        <f>TDIST(S7,13,1)</f>
        <v>3.0260015344723396E-4</v>
      </c>
    </row>
    <row r="9" spans="1:19">
      <c r="A9" t="s">
        <v>25</v>
      </c>
      <c r="Q9" s="5"/>
      <c r="R9" s="6"/>
      <c r="S9" s="7"/>
    </row>
    <row r="10" spans="1:19">
      <c r="Q10" s="5"/>
      <c r="R10" s="6"/>
      <c r="S10" s="7"/>
    </row>
    <row r="11" spans="1:19">
      <c r="B11" t="s">
        <v>13</v>
      </c>
      <c r="C11">
        <v>1</v>
      </c>
      <c r="D11">
        <v>1</v>
      </c>
      <c r="E11">
        <v>0.99</v>
      </c>
      <c r="F11" t="s">
        <v>10</v>
      </c>
      <c r="G11">
        <v>13.865780000000001</v>
      </c>
      <c r="H11">
        <v>22.133030000000002</v>
      </c>
      <c r="I11">
        <v>24.119</v>
      </c>
      <c r="J11">
        <v>25.508379999999999</v>
      </c>
      <c r="K11">
        <v>25.596810000000001</v>
      </c>
      <c r="L11">
        <v>21.759399999999999</v>
      </c>
      <c r="M11">
        <v>24.110299999999999</v>
      </c>
      <c r="N11">
        <v>25.713280000000001</v>
      </c>
      <c r="O11">
        <v>24.97165</v>
      </c>
      <c r="Q11" s="5" t="s">
        <v>19</v>
      </c>
      <c r="R11" s="6">
        <f>PEARSON(H$2:K$4,H11:K13)</f>
        <v>0.90762637021345238</v>
      </c>
      <c r="S11" s="7">
        <f>PEARSON(L$2:O$4,L11:O13)</f>
        <v>0.84247078305351819</v>
      </c>
    </row>
    <row r="12" spans="1:19">
      <c r="C12">
        <v>1</v>
      </c>
      <c r="D12">
        <v>1</v>
      </c>
      <c r="E12">
        <v>0.99</v>
      </c>
      <c r="F12" t="s">
        <v>11</v>
      </c>
      <c r="G12">
        <v>14.65485</v>
      </c>
      <c r="H12">
        <v>21.320170000000001</v>
      </c>
      <c r="I12">
        <v>24.57601</v>
      </c>
      <c r="J12">
        <v>24.701499999999999</v>
      </c>
      <c r="K12">
        <v>25.722249999999999</v>
      </c>
      <c r="L12">
        <v>22.370629999999998</v>
      </c>
      <c r="M12">
        <v>25.30105</v>
      </c>
      <c r="N12">
        <v>25.298439999999999</v>
      </c>
      <c r="O12">
        <v>25.632259999999999</v>
      </c>
      <c r="Q12" s="5"/>
      <c r="R12" s="6">
        <f t="shared" ref="R12:S12" si="0">ABS(R11)/(SQRT((1-R11^2)/13))</f>
        <v>7.7957538561759403</v>
      </c>
      <c r="S12" s="7">
        <f t="shared" si="0"/>
        <v>5.6382673191396906</v>
      </c>
    </row>
    <row r="13" spans="1:19">
      <c r="C13">
        <v>1</v>
      </c>
      <c r="D13">
        <v>1</v>
      </c>
      <c r="E13">
        <v>0.99</v>
      </c>
      <c r="F13" t="s">
        <v>12</v>
      </c>
      <c r="G13">
        <v>14.10605</v>
      </c>
      <c r="H13">
        <v>22.709199999999999</v>
      </c>
      <c r="I13">
        <v>24.092649999999999</v>
      </c>
      <c r="J13">
        <v>25.56175</v>
      </c>
      <c r="K13">
        <v>26.086559999999999</v>
      </c>
      <c r="L13">
        <v>21.71086</v>
      </c>
      <c r="M13">
        <v>24.23865</v>
      </c>
      <c r="N13">
        <v>25.331099999999999</v>
      </c>
      <c r="O13">
        <v>25.87013</v>
      </c>
      <c r="Q13" s="5" t="s">
        <v>22</v>
      </c>
      <c r="R13" s="8">
        <f>TDIST(R12,13,1)</f>
        <v>1.4823237012970774E-6</v>
      </c>
      <c r="S13" s="9">
        <f>TDIST(S12,13,1)</f>
        <v>4.0437206923404544E-5</v>
      </c>
    </row>
    <row r="14" spans="1:19">
      <c r="Q14" s="5"/>
      <c r="R14" s="6"/>
      <c r="S14" s="7"/>
    </row>
    <row r="15" spans="1:19">
      <c r="B15" t="s">
        <v>17</v>
      </c>
      <c r="C15">
        <v>1</v>
      </c>
      <c r="D15">
        <v>1</v>
      </c>
      <c r="E15">
        <v>0.95</v>
      </c>
      <c r="F15" t="s">
        <v>10</v>
      </c>
      <c r="G15">
        <v>11.554040000000001</v>
      </c>
      <c r="H15">
        <v>18.48049</v>
      </c>
      <c r="I15">
        <v>21.206720000000001</v>
      </c>
      <c r="J15">
        <v>21.961880000000001</v>
      </c>
      <c r="K15">
        <v>23.454270000000001</v>
      </c>
      <c r="L15">
        <v>18.587070000000001</v>
      </c>
      <c r="M15">
        <v>21.040980000000001</v>
      </c>
      <c r="N15">
        <v>22.18561</v>
      </c>
      <c r="O15">
        <v>22.44415</v>
      </c>
      <c r="Q15" s="5" t="s">
        <v>19</v>
      </c>
      <c r="R15" s="6">
        <f>PEARSON(H$2:K$4,H15:K17)</f>
        <v>0.95587213992733355</v>
      </c>
      <c r="S15" s="7">
        <f>PEARSON(L$2:O$4,L15:O17)</f>
        <v>0.91777001407943026</v>
      </c>
    </row>
    <row r="16" spans="1:19">
      <c r="C16">
        <v>1</v>
      </c>
      <c r="D16">
        <v>1</v>
      </c>
      <c r="E16">
        <v>0.95</v>
      </c>
      <c r="F16" t="s">
        <v>11</v>
      </c>
      <c r="G16">
        <v>11.731199999999999</v>
      </c>
      <c r="H16">
        <v>18.41818</v>
      </c>
      <c r="I16">
        <v>21.107119999999998</v>
      </c>
      <c r="J16">
        <v>21.71114</v>
      </c>
      <c r="K16">
        <v>23.369340000000001</v>
      </c>
      <c r="L16">
        <v>18.377300000000002</v>
      </c>
      <c r="M16">
        <v>21.521840000000001</v>
      </c>
      <c r="N16">
        <v>21.808759999999999</v>
      </c>
      <c r="O16">
        <v>22.647410000000001</v>
      </c>
      <c r="Q16" s="5"/>
      <c r="R16" s="6">
        <f t="shared" ref="R16:S16" si="1">ABS(R15)/(SQRT((1-R15^2)/13))</f>
        <v>11.731264208261077</v>
      </c>
      <c r="S16" s="7">
        <f t="shared" si="1"/>
        <v>8.3328232576910537</v>
      </c>
    </row>
    <row r="17" spans="2:19">
      <c r="C17">
        <v>1</v>
      </c>
      <c r="D17">
        <v>1</v>
      </c>
      <c r="E17">
        <v>0.95</v>
      </c>
      <c r="F17" t="s">
        <v>12</v>
      </c>
      <c r="G17">
        <v>11.56531</v>
      </c>
      <c r="H17">
        <v>17.987919999999999</v>
      </c>
      <c r="I17">
        <v>21.00723</v>
      </c>
      <c r="J17">
        <v>22.168890000000001</v>
      </c>
      <c r="K17">
        <v>23.51924</v>
      </c>
      <c r="L17">
        <v>18.456289999999999</v>
      </c>
      <c r="M17">
        <v>20.57687</v>
      </c>
      <c r="N17">
        <v>22.57892</v>
      </c>
      <c r="O17">
        <v>23.095960000000002</v>
      </c>
      <c r="Q17" s="5" t="s">
        <v>22</v>
      </c>
      <c r="R17" s="8">
        <f>TDIST(R16,13,1)</f>
        <v>1.370385544885808E-8</v>
      </c>
      <c r="S17" s="9">
        <f>TDIST(S16,13,1)</f>
        <v>7.1359669907022965E-7</v>
      </c>
    </row>
    <row r="18" spans="2:19">
      <c r="Q18" s="5"/>
      <c r="R18" s="6"/>
      <c r="S18" s="7"/>
    </row>
    <row r="19" spans="2:19">
      <c r="B19" t="s">
        <v>18</v>
      </c>
      <c r="Q19" s="5"/>
      <c r="R19" s="6"/>
      <c r="S19" s="7"/>
    </row>
    <row r="20" spans="2:19">
      <c r="B20" t="s">
        <v>13</v>
      </c>
      <c r="C20">
        <v>1</v>
      </c>
      <c r="D20">
        <v>0.99</v>
      </c>
      <c r="E20">
        <v>0.99</v>
      </c>
      <c r="F20" t="s">
        <v>10</v>
      </c>
      <c r="G20">
        <v>9.6332599999999999</v>
      </c>
      <c r="H20">
        <v>14.0831</v>
      </c>
      <c r="I20">
        <v>16.15429</v>
      </c>
      <c r="J20">
        <v>16.467700000000001</v>
      </c>
      <c r="K20">
        <v>16.922689999999999</v>
      </c>
      <c r="L20">
        <v>14.03872</v>
      </c>
      <c r="M20">
        <v>15.29304</v>
      </c>
      <c r="N20">
        <v>15.528600000000001</v>
      </c>
      <c r="O20">
        <v>15.36956</v>
      </c>
      <c r="Q20" s="5" t="s">
        <v>19</v>
      </c>
      <c r="R20" s="6">
        <f>PEARSON(H$2:K$4,H20:K22)</f>
        <v>0.89546677573102218</v>
      </c>
      <c r="S20" s="7">
        <f>PEARSON(L$2:O$4,L20:O22)</f>
        <v>0.76690997326766919</v>
      </c>
    </row>
    <row r="21" spans="2:19">
      <c r="C21">
        <v>1</v>
      </c>
      <c r="D21">
        <v>0.99</v>
      </c>
      <c r="E21">
        <v>0.99</v>
      </c>
      <c r="F21" t="s">
        <v>11</v>
      </c>
      <c r="G21">
        <v>9.7731100000000009</v>
      </c>
      <c r="H21">
        <v>14.32178</v>
      </c>
      <c r="I21">
        <v>15.92389</v>
      </c>
      <c r="J21">
        <v>16.526479999999999</v>
      </c>
      <c r="K21">
        <v>16.955559999999998</v>
      </c>
      <c r="L21">
        <v>14.006169999999999</v>
      </c>
      <c r="M21">
        <v>15.550520000000001</v>
      </c>
      <c r="N21">
        <v>15.51596</v>
      </c>
      <c r="O21">
        <v>15.69525</v>
      </c>
      <c r="Q21" s="5"/>
      <c r="R21" s="6">
        <f t="shared" ref="R21:S21" si="2">ABS(R20)/(SQRT((1-R20^2)/13))</f>
        <v>7.2533041983136597</v>
      </c>
      <c r="S21" s="7">
        <f t="shared" si="2"/>
        <v>4.3087074223664885</v>
      </c>
    </row>
    <row r="22" spans="2:19">
      <c r="C22">
        <v>1</v>
      </c>
      <c r="D22">
        <v>0.99</v>
      </c>
      <c r="E22">
        <v>0.99</v>
      </c>
      <c r="F22" t="s">
        <v>12</v>
      </c>
      <c r="G22">
        <v>9.6885300000000001</v>
      </c>
      <c r="H22">
        <v>14.13536</v>
      </c>
      <c r="I22">
        <v>15.952249999999999</v>
      </c>
      <c r="J22">
        <v>16.638249999999999</v>
      </c>
      <c r="K22">
        <v>16.644359999999999</v>
      </c>
      <c r="L22">
        <v>14.14437</v>
      </c>
      <c r="M22">
        <v>15.55457</v>
      </c>
      <c r="N22">
        <v>15.41493</v>
      </c>
      <c r="O22">
        <v>15.629619999999999</v>
      </c>
      <c r="Q22" s="5" t="s">
        <v>22</v>
      </c>
      <c r="R22" s="8">
        <f>TDIST(R21,13,1)</f>
        <v>3.2132006443964794E-6</v>
      </c>
      <c r="S22" s="9">
        <f>TDIST(S21,13,1)</f>
        <v>4.2472979000615104E-4</v>
      </c>
    </row>
    <row r="23" spans="2:19">
      <c r="Q23" s="5"/>
      <c r="R23" s="6"/>
      <c r="S23" s="7"/>
    </row>
    <row r="24" spans="2:19">
      <c r="B24" t="s">
        <v>17</v>
      </c>
      <c r="C24">
        <v>1</v>
      </c>
      <c r="D24">
        <v>0.95</v>
      </c>
      <c r="E24">
        <v>0.95</v>
      </c>
      <c r="F24" t="s">
        <v>10</v>
      </c>
      <c r="G24">
        <v>6.3723900000000002</v>
      </c>
      <c r="H24">
        <v>9.0715199999999996</v>
      </c>
      <c r="I24">
        <v>10.78388</v>
      </c>
      <c r="J24">
        <v>11.832100000000001</v>
      </c>
      <c r="K24">
        <v>12.48068</v>
      </c>
      <c r="L24">
        <v>8.8521900000000002</v>
      </c>
      <c r="M24">
        <v>9.3018699999999992</v>
      </c>
      <c r="N24">
        <v>9.4599700000000002</v>
      </c>
      <c r="O24">
        <v>9.4979999999999993</v>
      </c>
      <c r="Q24" s="5" t="s">
        <v>19</v>
      </c>
      <c r="R24" s="6">
        <f>PEARSON(H$2:K$4,H24:K26)</f>
        <v>0.96604332277479921</v>
      </c>
      <c r="S24" s="7">
        <f>PEARSON(L$2:O$4,L24:O26)</f>
        <v>0.88613697557238469</v>
      </c>
    </row>
    <row r="25" spans="2:19">
      <c r="C25">
        <v>1</v>
      </c>
      <c r="D25">
        <v>0.95</v>
      </c>
      <c r="E25">
        <v>0.95</v>
      </c>
      <c r="F25" t="s">
        <v>11</v>
      </c>
      <c r="G25">
        <v>6.4527099999999997</v>
      </c>
      <c r="H25">
        <v>9.1093200000000003</v>
      </c>
      <c r="I25">
        <v>10.797319999999999</v>
      </c>
      <c r="J25">
        <v>11.86825</v>
      </c>
      <c r="K25">
        <v>12.510619999999999</v>
      </c>
      <c r="L25">
        <v>8.7747799999999998</v>
      </c>
      <c r="M25">
        <v>9.1839999999999993</v>
      </c>
      <c r="N25">
        <v>9.4358799999999992</v>
      </c>
      <c r="O25">
        <v>9.5026799999999998</v>
      </c>
      <c r="Q25" s="5"/>
      <c r="R25" s="6">
        <f t="shared" ref="R25:S25" si="3">ABS(R24)/(SQRT((1-R24^2)/13))</f>
        <v>13.480597573246726</v>
      </c>
      <c r="S25" s="7">
        <f t="shared" si="3"/>
        <v>6.8943696129331737</v>
      </c>
    </row>
    <row r="26" spans="2:19">
      <c r="C26">
        <v>1</v>
      </c>
      <c r="D26">
        <v>0.95</v>
      </c>
      <c r="E26">
        <v>0.95</v>
      </c>
      <c r="F26" t="s">
        <v>12</v>
      </c>
      <c r="G26">
        <v>6.3745900000000004</v>
      </c>
      <c r="H26">
        <v>9.1274499999999996</v>
      </c>
      <c r="I26">
        <v>10.841670000000001</v>
      </c>
      <c r="J26">
        <v>11.83511</v>
      </c>
      <c r="K26">
        <v>12.46818</v>
      </c>
      <c r="L26">
        <v>8.7839100000000006</v>
      </c>
      <c r="M26">
        <v>9.3636099999999995</v>
      </c>
      <c r="N26">
        <v>9.4414899999999999</v>
      </c>
      <c r="O26">
        <v>9.4980700000000002</v>
      </c>
      <c r="Q26" s="5" t="s">
        <v>22</v>
      </c>
      <c r="R26" s="8">
        <f>TDIST(R25,13,1)</f>
        <v>2.5580943339866311E-9</v>
      </c>
      <c r="S26" s="9">
        <f>TDIST(S25,13,1)</f>
        <v>5.4724184041155045E-6</v>
      </c>
    </row>
    <row r="27" spans="2:19">
      <c r="Q27" s="5"/>
      <c r="R27" s="6"/>
      <c r="S27" s="7"/>
    </row>
    <row r="28" spans="2:19">
      <c r="B28" t="s">
        <v>23</v>
      </c>
      <c r="Q28" s="5"/>
      <c r="R28" s="6"/>
      <c r="S28" s="7"/>
    </row>
    <row r="29" spans="2:19">
      <c r="B29" t="s">
        <v>24</v>
      </c>
      <c r="C29">
        <v>1</v>
      </c>
      <c r="D29">
        <v>0.99</v>
      </c>
      <c r="E29">
        <v>0.95</v>
      </c>
      <c r="F29" t="s">
        <v>10</v>
      </c>
      <c r="G29">
        <v>9.2588399999999993</v>
      </c>
      <c r="H29">
        <v>13.84456</v>
      </c>
      <c r="I29">
        <v>15.24192</v>
      </c>
      <c r="J29">
        <v>15.97654</v>
      </c>
      <c r="K29">
        <v>16.880649999999999</v>
      </c>
      <c r="L29">
        <v>13.59356</v>
      </c>
      <c r="M29">
        <v>15.247769999999999</v>
      </c>
      <c r="N29">
        <v>15.17131</v>
      </c>
      <c r="O29">
        <v>15.499840000000001</v>
      </c>
      <c r="Q29" s="5" t="s">
        <v>19</v>
      </c>
      <c r="R29" s="6">
        <f>PEARSON(H$2:K$4,H29:K31)</f>
        <v>0.92984123909210858</v>
      </c>
      <c r="S29" s="7">
        <f>PEARSON(L$2:O$4,L29:O31)</f>
        <v>0.86986598359554534</v>
      </c>
    </row>
    <row r="30" spans="2:19">
      <c r="C30">
        <v>1</v>
      </c>
      <c r="D30">
        <v>0.99</v>
      </c>
      <c r="E30">
        <v>0.95</v>
      </c>
      <c r="F30" t="s">
        <v>11</v>
      </c>
      <c r="G30">
        <v>9.2009000000000007</v>
      </c>
      <c r="H30">
        <v>13.77833</v>
      </c>
      <c r="I30">
        <v>15.61232</v>
      </c>
      <c r="J30">
        <v>16.27439</v>
      </c>
      <c r="K30">
        <v>16.69211</v>
      </c>
      <c r="L30">
        <v>13.67048</v>
      </c>
      <c r="M30">
        <v>14.68872</v>
      </c>
      <c r="N30">
        <v>15.31739</v>
      </c>
      <c r="O30">
        <v>15.51216</v>
      </c>
      <c r="Q30" s="5"/>
      <c r="R30" s="6">
        <f t="shared" ref="R30:S30" si="4">ABS(R29)/(SQRT((1-R29^2)/13))</f>
        <v>9.111266153974265</v>
      </c>
      <c r="S30" s="7">
        <f t="shared" si="4"/>
        <v>6.358041621960302</v>
      </c>
    </row>
    <row r="31" spans="2:19">
      <c r="C31">
        <v>1</v>
      </c>
      <c r="D31">
        <v>0.99</v>
      </c>
      <c r="E31">
        <v>0.95</v>
      </c>
      <c r="F31" t="s">
        <v>12</v>
      </c>
      <c r="G31">
        <v>9.1076800000000002</v>
      </c>
      <c r="H31">
        <v>13.81094</v>
      </c>
      <c r="I31">
        <v>15.61957</v>
      </c>
      <c r="J31">
        <v>16.387360000000001</v>
      </c>
      <c r="K31">
        <v>16.404350000000001</v>
      </c>
      <c r="L31">
        <v>13.83315</v>
      </c>
      <c r="M31">
        <v>15.17886</v>
      </c>
      <c r="N31">
        <v>15.29823</v>
      </c>
      <c r="O31">
        <v>15.63251</v>
      </c>
      <c r="Q31" s="5" t="s">
        <v>22</v>
      </c>
      <c r="R31" s="8">
        <f>TDIST(R30,13,1)</f>
        <v>2.6192230600218339E-7</v>
      </c>
      <c r="S31" s="9">
        <f>TDIST(S30,13,1)</f>
        <v>1.2518064419882407E-5</v>
      </c>
    </row>
    <row r="32" spans="2:19">
      <c r="Q32" s="5"/>
      <c r="R32" s="6"/>
      <c r="S32" s="7"/>
    </row>
    <row r="33" spans="1:19">
      <c r="A33" t="s">
        <v>27</v>
      </c>
      <c r="Q33" s="5"/>
      <c r="R33" s="6"/>
      <c r="S33" s="7"/>
    </row>
    <row r="34" spans="1:19">
      <c r="B34" t="s">
        <v>30</v>
      </c>
      <c r="Q34" s="5"/>
      <c r="R34" s="6"/>
      <c r="S34" s="7"/>
    </row>
    <row r="35" spans="1:19">
      <c r="B35" t="s">
        <v>31</v>
      </c>
      <c r="C35">
        <v>0.95</v>
      </c>
      <c r="D35">
        <v>0.95</v>
      </c>
      <c r="E35">
        <v>1</v>
      </c>
      <c r="F35" t="s">
        <v>10</v>
      </c>
      <c r="G35">
        <v>12.1782</v>
      </c>
      <c r="H35">
        <v>19.70046</v>
      </c>
      <c r="I35">
        <v>21.351659999999999</v>
      </c>
      <c r="J35">
        <v>21.558859999999999</v>
      </c>
      <c r="K35">
        <v>21.112850000000002</v>
      </c>
      <c r="L35">
        <v>20.19342</v>
      </c>
      <c r="M35">
        <v>21.500520000000002</v>
      </c>
      <c r="N35">
        <v>21.64489</v>
      </c>
      <c r="O35">
        <v>21.172270000000001</v>
      </c>
      <c r="Q35" s="5" t="s">
        <v>19</v>
      </c>
      <c r="R35" s="6">
        <f>PEARSON(H$2:K$4,H35:K37)</f>
        <v>0.69828403964469399</v>
      </c>
      <c r="S35" s="7">
        <f>PEARSON(L$2:O$4,L35:O37)</f>
        <v>0.63340730127615619</v>
      </c>
    </row>
    <row r="36" spans="1:19">
      <c r="C36">
        <v>0.95</v>
      </c>
      <c r="D36">
        <v>0.95</v>
      </c>
      <c r="E36">
        <v>1</v>
      </c>
      <c r="F36" t="s">
        <v>11</v>
      </c>
      <c r="G36">
        <v>12.846830000000001</v>
      </c>
      <c r="H36">
        <v>19.686910000000001</v>
      </c>
      <c r="I36">
        <v>20.988520000000001</v>
      </c>
      <c r="J36">
        <v>21.896170000000001</v>
      </c>
      <c r="K36">
        <v>21.531120000000001</v>
      </c>
      <c r="L36">
        <v>19.39565</v>
      </c>
      <c r="M36">
        <v>21.115819999999999</v>
      </c>
      <c r="N36">
        <v>21.245619999999999</v>
      </c>
      <c r="O36">
        <v>21.33522</v>
      </c>
      <c r="Q36" s="5"/>
      <c r="R36" s="6">
        <f t="shared" ref="R36:S36" si="5">ABS(R35)/(SQRT((1-R35^2)/13))</f>
        <v>3.5172196076843987</v>
      </c>
      <c r="S36" s="7">
        <f t="shared" si="5"/>
        <v>2.9513151658271344</v>
      </c>
    </row>
    <row r="37" spans="1:19">
      <c r="C37">
        <v>0.95</v>
      </c>
      <c r="D37">
        <v>0.95</v>
      </c>
      <c r="E37">
        <v>1</v>
      </c>
      <c r="F37" t="s">
        <v>12</v>
      </c>
      <c r="G37">
        <v>12.468780000000001</v>
      </c>
      <c r="H37">
        <v>19.283719999999999</v>
      </c>
      <c r="I37">
        <v>21.88383</v>
      </c>
      <c r="J37">
        <v>21.049160000000001</v>
      </c>
      <c r="K37">
        <v>21.595960000000002</v>
      </c>
      <c r="L37">
        <v>20.009699999999999</v>
      </c>
      <c r="M37">
        <v>21.581199999999999</v>
      </c>
      <c r="N37">
        <v>21.4739</v>
      </c>
      <c r="O37">
        <v>21.148309999999999</v>
      </c>
      <c r="Q37" s="5" t="s">
        <v>22</v>
      </c>
      <c r="R37" s="25">
        <f>TDIST(R36,13,1)</f>
        <v>1.8934713476320489E-3</v>
      </c>
      <c r="S37" s="22">
        <f>TDIST(S36,13,1)</f>
        <v>5.6217021491810591E-3</v>
      </c>
    </row>
    <row r="38" spans="1:19">
      <c r="Q38" s="5"/>
      <c r="R38" s="6"/>
      <c r="S38" s="7"/>
    </row>
    <row r="39" spans="1:19">
      <c r="B39" t="s">
        <v>32</v>
      </c>
      <c r="Q39" s="5"/>
      <c r="R39" s="6"/>
      <c r="S39" s="7"/>
    </row>
    <row r="40" spans="1:19">
      <c r="B40" t="s">
        <v>31</v>
      </c>
      <c r="C40">
        <v>0.95</v>
      </c>
      <c r="D40">
        <v>1</v>
      </c>
      <c r="E40">
        <v>1</v>
      </c>
      <c r="F40" t="s">
        <v>10</v>
      </c>
      <c r="G40">
        <v>44.51726</v>
      </c>
      <c r="H40">
        <v>87.214269999999999</v>
      </c>
      <c r="I40">
        <v>91.467470000000006</v>
      </c>
      <c r="J40">
        <v>85.587490000000003</v>
      </c>
      <c r="K40">
        <v>84.273020000000002</v>
      </c>
      <c r="L40">
        <v>91.611670000000004</v>
      </c>
      <c r="M40">
        <v>117.5425</v>
      </c>
      <c r="N40">
        <v>129.45742999999999</v>
      </c>
      <c r="O40">
        <v>142.72931</v>
      </c>
      <c r="Q40" s="5" t="s">
        <v>19</v>
      </c>
      <c r="R40" s="6">
        <f>PEARSON(H$2:K$4,H40:K42)</f>
        <v>-0.59975286074131351</v>
      </c>
      <c r="S40" s="7">
        <f>PEARSON(L$2:O$4,L40:O42)</f>
        <v>0.97553970458855832</v>
      </c>
    </row>
    <row r="41" spans="1:19">
      <c r="C41">
        <v>0.95</v>
      </c>
      <c r="D41">
        <v>1</v>
      </c>
      <c r="E41">
        <v>1</v>
      </c>
      <c r="F41" t="s">
        <v>11</v>
      </c>
      <c r="G41">
        <v>45.294049999999999</v>
      </c>
      <c r="H41">
        <v>86.733549999999994</v>
      </c>
      <c r="I41">
        <v>91.647180000000006</v>
      </c>
      <c r="J41">
        <v>88.653009999999995</v>
      </c>
      <c r="K41">
        <v>82.927430000000001</v>
      </c>
      <c r="L41">
        <v>94.450590000000005</v>
      </c>
      <c r="M41">
        <v>114.68319</v>
      </c>
      <c r="N41">
        <v>129.16126</v>
      </c>
      <c r="O41">
        <v>141.21385000000001</v>
      </c>
      <c r="Q41" s="5"/>
      <c r="R41" s="6">
        <f t="shared" ref="R41:S41" si="6">ABS(R40)/(SQRT((1-R40^2)/13))</f>
        <v>2.7024236836523632</v>
      </c>
      <c r="S41" s="7">
        <f t="shared" si="6"/>
        <v>16.000844177082875</v>
      </c>
    </row>
    <row r="42" spans="1:19">
      <c r="C42">
        <v>0.95</v>
      </c>
      <c r="D42">
        <v>1</v>
      </c>
      <c r="E42">
        <v>1</v>
      </c>
      <c r="F42" t="s">
        <v>12</v>
      </c>
      <c r="G42">
        <v>45.194789999999998</v>
      </c>
      <c r="H42">
        <v>87.923630000000003</v>
      </c>
      <c r="I42">
        <v>92.912530000000004</v>
      </c>
      <c r="J42">
        <v>89.134900000000002</v>
      </c>
      <c r="K42">
        <v>82.745890000000003</v>
      </c>
      <c r="L42">
        <v>92.728819999999999</v>
      </c>
      <c r="M42">
        <v>117.42337000000001</v>
      </c>
      <c r="N42">
        <v>129.52176</v>
      </c>
      <c r="O42">
        <v>142.5881</v>
      </c>
      <c r="Q42" s="5" t="s">
        <v>22</v>
      </c>
      <c r="R42" s="25">
        <f>TDIST(R41,13,1)</f>
        <v>9.0550371900684264E-3</v>
      </c>
      <c r="S42" s="9">
        <f>TDIST(S41,13,1)</f>
        <v>3.1034784320815348E-10</v>
      </c>
    </row>
    <row r="43" spans="1:19">
      <c r="Q43" s="5"/>
      <c r="R43" s="6"/>
      <c r="S43" s="7"/>
    </row>
    <row r="44" spans="1:19">
      <c r="B44" t="s">
        <v>23</v>
      </c>
      <c r="Q44" s="5"/>
      <c r="R44" s="6"/>
      <c r="S44" s="7"/>
    </row>
    <row r="45" spans="1:19">
      <c r="B45" t="s">
        <v>33</v>
      </c>
      <c r="C45">
        <v>0.95</v>
      </c>
      <c r="D45">
        <v>0.96</v>
      </c>
      <c r="E45">
        <v>1</v>
      </c>
      <c r="F45" t="s">
        <v>10</v>
      </c>
      <c r="G45">
        <v>44.51726</v>
      </c>
      <c r="H45">
        <v>87.214269999999999</v>
      </c>
      <c r="I45">
        <v>91.467470000000006</v>
      </c>
      <c r="J45">
        <v>85.587490000000003</v>
      </c>
      <c r="K45">
        <v>84.273020000000002</v>
      </c>
      <c r="L45">
        <v>91.611670000000004</v>
      </c>
      <c r="M45">
        <v>117.5425</v>
      </c>
      <c r="N45">
        <v>129.45742999999999</v>
      </c>
      <c r="O45">
        <v>142.72931</v>
      </c>
      <c r="Q45" s="5" t="s">
        <v>19</v>
      </c>
      <c r="R45" s="6">
        <f>PEARSON(H$2:K$4,H45:K47)</f>
        <v>-0.59975286074131351</v>
      </c>
      <c r="S45" s="7">
        <f>PEARSON(L$2:O$4,L45:O47)</f>
        <v>0.97553970458855832</v>
      </c>
    </row>
    <row r="46" spans="1:19">
      <c r="C46">
        <v>0.95</v>
      </c>
      <c r="D46">
        <v>0.96</v>
      </c>
      <c r="E46">
        <v>1</v>
      </c>
      <c r="F46" t="s">
        <v>11</v>
      </c>
      <c r="G46">
        <v>45.294049999999999</v>
      </c>
      <c r="H46">
        <v>86.733549999999994</v>
      </c>
      <c r="I46">
        <v>91.647180000000006</v>
      </c>
      <c r="J46">
        <v>88.653009999999995</v>
      </c>
      <c r="K46">
        <v>82.927430000000001</v>
      </c>
      <c r="L46">
        <v>94.450590000000005</v>
      </c>
      <c r="M46">
        <v>114.68319</v>
      </c>
      <c r="N46">
        <v>129.16126</v>
      </c>
      <c r="O46">
        <v>141.21385000000001</v>
      </c>
      <c r="Q46" s="5"/>
      <c r="R46" s="6">
        <f t="shared" ref="R46:S46" si="7">ABS(R45)/(SQRT((1-R45^2)/13))</f>
        <v>2.7024236836523632</v>
      </c>
      <c r="S46" s="7">
        <f t="shared" si="7"/>
        <v>16.000844177082875</v>
      </c>
    </row>
    <row r="47" spans="1:19" ht="16" thickBot="1">
      <c r="C47">
        <v>0.95</v>
      </c>
      <c r="D47">
        <v>0.96</v>
      </c>
      <c r="E47">
        <v>1</v>
      </c>
      <c r="F47" t="s">
        <v>12</v>
      </c>
      <c r="G47">
        <v>45.194789999999998</v>
      </c>
      <c r="H47">
        <v>87.923630000000003</v>
      </c>
      <c r="I47">
        <v>92.912530000000004</v>
      </c>
      <c r="J47">
        <v>89.134900000000002</v>
      </c>
      <c r="K47">
        <v>82.745890000000003</v>
      </c>
      <c r="L47">
        <v>92.728819999999999</v>
      </c>
      <c r="M47">
        <v>117.42337000000001</v>
      </c>
      <c r="N47">
        <v>129.52176</v>
      </c>
      <c r="O47">
        <v>142.5881</v>
      </c>
      <c r="Q47" s="10" t="s">
        <v>22</v>
      </c>
      <c r="R47" s="27">
        <f>TDIST(R46,13,1)</f>
        <v>9.0550371900684264E-3</v>
      </c>
      <c r="S47" s="12">
        <f>TDIST(S46,13,1)</f>
        <v>3.1034784320815348E-10</v>
      </c>
    </row>
    <row r="50" spans="1:15" ht="16" thickBot="1"/>
    <row r="51" spans="1:15">
      <c r="A51" s="2" t="s">
        <v>86</v>
      </c>
      <c r="B51" s="3"/>
      <c r="C51" s="3" t="s">
        <v>38</v>
      </c>
      <c r="D51" s="3" t="s">
        <v>37</v>
      </c>
      <c r="E51" s="3" t="s">
        <v>14</v>
      </c>
      <c r="F51" s="3" t="s">
        <v>15</v>
      </c>
      <c r="G51" s="3" t="s">
        <v>16</v>
      </c>
      <c r="H51" s="3"/>
      <c r="I51" s="3"/>
      <c r="J51" s="3"/>
      <c r="K51" s="3"/>
      <c r="L51" s="3"/>
      <c r="M51" s="3"/>
      <c r="N51" s="3"/>
      <c r="O51" s="4"/>
    </row>
    <row r="52" spans="1:15">
      <c r="A52" s="5"/>
      <c r="B52" s="6" t="s">
        <v>35</v>
      </c>
      <c r="C52" s="6"/>
      <c r="D52" s="6" t="s">
        <v>0</v>
      </c>
      <c r="E52" s="6">
        <v>1</v>
      </c>
      <c r="F52" s="6">
        <v>1</v>
      </c>
      <c r="G52" s="6">
        <v>1</v>
      </c>
      <c r="H52" s="15">
        <f>TTEST($G6:$G8,H6:H8,1,3)</f>
        <v>1.0441910553269983E-4</v>
      </c>
      <c r="I52" s="15">
        <f t="shared" ref="I52:O52" si="8">TTEST($G6:$G8,I6:I8,1,3)</f>
        <v>3.09265526508389E-4</v>
      </c>
      <c r="J52" s="15">
        <f t="shared" si="8"/>
        <v>3.0756863149702417E-5</v>
      </c>
      <c r="K52" s="15">
        <f t="shared" si="8"/>
        <v>7.0652883763339844E-6</v>
      </c>
      <c r="L52" s="15">
        <f t="shared" si="8"/>
        <v>3.0731500461645413E-5</v>
      </c>
      <c r="M52" s="15">
        <f t="shared" si="8"/>
        <v>2.5241549690998942E-4</v>
      </c>
      <c r="N52" s="15">
        <f t="shared" si="8"/>
        <v>1.3277118502261904E-5</v>
      </c>
      <c r="O52" s="16">
        <f t="shared" si="8"/>
        <v>1.0512600276434327E-3</v>
      </c>
    </row>
    <row r="53" spans="1:15">
      <c r="A53" s="5"/>
      <c r="B53" s="6" t="s">
        <v>36</v>
      </c>
      <c r="C53" s="6" t="s">
        <v>28</v>
      </c>
      <c r="D53" s="6" t="s">
        <v>13</v>
      </c>
      <c r="E53" s="6">
        <v>1</v>
      </c>
      <c r="F53" s="6">
        <v>1</v>
      </c>
      <c r="G53" s="6">
        <v>0.99</v>
      </c>
      <c r="H53" s="15">
        <f>TTEST($G11:$G13,H11:H13,1,3)</f>
        <v>1.5345951310379301E-4</v>
      </c>
      <c r="I53" s="15">
        <f t="shared" ref="I53:O53" si="9">TTEST($G11:$G13,I11:I13,1,3)</f>
        <v>6.4948377676140882E-6</v>
      </c>
      <c r="J53" s="15">
        <f t="shared" si="9"/>
        <v>4.5804236166619278E-6</v>
      </c>
      <c r="K53" s="15">
        <f t="shared" si="9"/>
        <v>5.2977330408103121E-6</v>
      </c>
      <c r="L53" s="15">
        <f t="shared" si="9"/>
        <v>8.8574536005023673E-6</v>
      </c>
      <c r="M53" s="15">
        <f t="shared" si="9"/>
        <v>4.1181426490258221E-5</v>
      </c>
      <c r="N53" s="15">
        <f t="shared" si="9"/>
        <v>9.1751621747882684E-6</v>
      </c>
      <c r="O53" s="16">
        <f t="shared" si="9"/>
        <v>3.546638753999672E-6</v>
      </c>
    </row>
    <row r="54" spans="1:15">
      <c r="A54" s="5"/>
      <c r="B54" s="6" t="s">
        <v>36</v>
      </c>
      <c r="C54" s="6" t="s">
        <v>28</v>
      </c>
      <c r="D54" s="6" t="s">
        <v>17</v>
      </c>
      <c r="E54" s="6">
        <v>1</v>
      </c>
      <c r="F54" s="6">
        <v>1</v>
      </c>
      <c r="G54" s="6">
        <v>0.95</v>
      </c>
      <c r="H54" s="15">
        <f>TTEST($G15:$G17,H15:H17,1,3)</f>
        <v>6.1988796330547595E-5</v>
      </c>
      <c r="I54" s="15">
        <f t="shared" ref="I54:O54" si="10">TTEST($G15:$G17,I15:I17,1,3)</f>
        <v>1.6090240054522903E-8</v>
      </c>
      <c r="J54" s="15">
        <f t="shared" si="10"/>
        <v>7.653543983776916E-6</v>
      </c>
      <c r="K54" s="15">
        <f t="shared" si="10"/>
        <v>1.2276247598436405E-8</v>
      </c>
      <c r="L54" s="15">
        <f t="shared" si="10"/>
        <v>7.0779229471680883E-8</v>
      </c>
      <c r="M54" s="15">
        <f t="shared" si="10"/>
        <v>2.6466761363316512E-4</v>
      </c>
      <c r="N54" s="15">
        <f t="shared" si="10"/>
        <v>1.0285408163166038E-4</v>
      </c>
      <c r="O54" s="16">
        <f t="shared" si="10"/>
        <v>5.1149006624168066E-5</v>
      </c>
    </row>
    <row r="55" spans="1:15">
      <c r="A55" s="5"/>
      <c r="B55" s="6" t="s">
        <v>36</v>
      </c>
      <c r="C55" s="6" t="s">
        <v>29</v>
      </c>
      <c r="D55" s="6" t="s">
        <v>13</v>
      </c>
      <c r="E55" s="6">
        <v>1</v>
      </c>
      <c r="F55" s="6">
        <v>0.99</v>
      </c>
      <c r="G55" s="6">
        <v>0.99</v>
      </c>
      <c r="H55" s="15">
        <f>TTEST($G20:$G22,H20:H22,1,3)</f>
        <v>4.4732745747749923E-6</v>
      </c>
      <c r="I55" s="15">
        <f t="shared" ref="I55:O55" si="11">TTEST($G20:$G22,I20:I22,1,3)</f>
        <v>1.5422511060644523E-6</v>
      </c>
      <c r="J55" s="15">
        <f t="shared" si="11"/>
        <v>4.1896670642045159E-8</v>
      </c>
      <c r="K55" s="15">
        <f t="shared" si="11"/>
        <v>1.1425035261141864E-5</v>
      </c>
      <c r="L55" s="15">
        <f t="shared" si="11"/>
        <v>9.5883365572239233E-8</v>
      </c>
      <c r="M55" s="15">
        <f t="shared" si="11"/>
        <v>8.3054703388542938E-6</v>
      </c>
      <c r="N55" s="15">
        <f t="shared" si="11"/>
        <v>2.8657675806474177E-8</v>
      </c>
      <c r="O55" s="16">
        <f t="shared" si="11"/>
        <v>2.01846459352775E-5</v>
      </c>
    </row>
    <row r="56" spans="1:15">
      <c r="A56" s="5"/>
      <c r="B56" s="6" t="s">
        <v>36</v>
      </c>
      <c r="C56" s="6" t="s">
        <v>29</v>
      </c>
      <c r="D56" s="6" t="s">
        <v>17</v>
      </c>
      <c r="E56" s="6">
        <v>1</v>
      </c>
      <c r="F56" s="6">
        <v>0.95</v>
      </c>
      <c r="G56" s="6">
        <v>0.95</v>
      </c>
      <c r="H56" s="15">
        <f>TTEST($G24:$G26,H24:H26,1,3)</f>
        <v>4.8847383673933496E-7</v>
      </c>
      <c r="I56" s="15">
        <f t="shared" ref="I56:O56" si="12">TTEST($G24:$G26,I24:I26,1,3)</f>
        <v>6.3524075342339828E-8</v>
      </c>
      <c r="J56" s="15">
        <f t="shared" si="12"/>
        <v>5.0554396350875879E-7</v>
      </c>
      <c r="K56" s="15">
        <f t="shared" si="12"/>
        <v>2.2387052674860818E-7</v>
      </c>
      <c r="L56" s="15">
        <f t="shared" si="12"/>
        <v>1.6214477131177654E-7</v>
      </c>
      <c r="M56" s="15">
        <f t="shared" si="12"/>
        <v>1.1060943283355681E-5</v>
      </c>
      <c r="N56" s="15">
        <f t="shared" si="12"/>
        <v>1.2049943904936827E-5</v>
      </c>
      <c r="O56" s="16">
        <f t="shared" si="12"/>
        <v>3.4429561971830594E-5</v>
      </c>
    </row>
    <row r="57" spans="1:15">
      <c r="A57" s="5"/>
      <c r="B57" s="6" t="s">
        <v>36</v>
      </c>
      <c r="C57" s="6" t="s">
        <v>23</v>
      </c>
      <c r="D57" s="6" t="s">
        <v>24</v>
      </c>
      <c r="E57" s="6">
        <v>1</v>
      </c>
      <c r="F57" s="6">
        <v>0.99</v>
      </c>
      <c r="G57" s="6">
        <v>0.95</v>
      </c>
      <c r="H57" s="15">
        <f>TTEST($G29:$G31,H29:H31,1,3)</f>
        <v>3.3616945590925436E-6</v>
      </c>
      <c r="I57" s="15">
        <f t="shared" ref="I57:O57" si="13">TTEST($G29:$G31,I29:I31,1,3)</f>
        <v>4.7096231901396995E-5</v>
      </c>
      <c r="J57" s="15">
        <f t="shared" si="13"/>
        <v>3.2777443658922332E-5</v>
      </c>
      <c r="K57" s="15">
        <f t="shared" si="13"/>
        <v>5.1979468670156217E-5</v>
      </c>
      <c r="L57" s="15">
        <f t="shared" si="13"/>
        <v>2.3752593104370986E-6</v>
      </c>
      <c r="M57" s="15">
        <f t="shared" si="13"/>
        <v>2.3991753137667365E-4</v>
      </c>
      <c r="N57" s="15">
        <f t="shared" si="13"/>
        <v>3.6772397794000973E-8</v>
      </c>
      <c r="O57" s="16">
        <f t="shared" si="13"/>
        <v>2.6080824579602117E-8</v>
      </c>
    </row>
    <row r="58" spans="1:15">
      <c r="A58" s="5"/>
      <c r="B58" s="6" t="s">
        <v>39</v>
      </c>
      <c r="C58" s="6" t="s">
        <v>28</v>
      </c>
      <c r="D58" s="6" t="s">
        <v>17</v>
      </c>
      <c r="E58" s="6">
        <v>0.95</v>
      </c>
      <c r="F58" s="6">
        <v>0.95</v>
      </c>
      <c r="G58" s="6">
        <v>1</v>
      </c>
      <c r="H58" s="15">
        <f>TTEST($G35:$G37,H35:H37,1,3)</f>
        <v>9.7159351558202271E-6</v>
      </c>
      <c r="I58" s="15">
        <f t="shared" ref="I58:O58" si="14">TTEST($G35:$G37,I35:I37,1,3)</f>
        <v>1.0343625793482046E-5</v>
      </c>
      <c r="J58" s="15">
        <f t="shared" si="14"/>
        <v>7.070560068602803E-6</v>
      </c>
      <c r="K58" s="15">
        <f t="shared" si="14"/>
        <v>2.9998764610358633E-6</v>
      </c>
      <c r="L58" s="15">
        <f t="shared" si="14"/>
        <v>1.3423697555047675E-5</v>
      </c>
      <c r="M58" s="15">
        <f t="shared" si="14"/>
        <v>3.5443853698642994E-6</v>
      </c>
      <c r="N58" s="15">
        <f t="shared" si="14"/>
        <v>8.437510735856428E-6</v>
      </c>
      <c r="O58" s="16">
        <f t="shared" si="14"/>
        <v>8.8097998681959619E-5</v>
      </c>
    </row>
    <row r="59" spans="1:15">
      <c r="A59" s="5"/>
      <c r="B59" s="6" t="s">
        <v>39</v>
      </c>
      <c r="C59" s="6" t="s">
        <v>29</v>
      </c>
      <c r="D59" s="6" t="s">
        <v>17</v>
      </c>
      <c r="E59" s="6">
        <v>0.95</v>
      </c>
      <c r="F59" s="6">
        <v>1</v>
      </c>
      <c r="G59" s="6">
        <v>1</v>
      </c>
      <c r="H59" s="15">
        <f>TTEST($G40:$G42,H40:H42,1,3)</f>
        <v>1.2565428950057536E-7</v>
      </c>
      <c r="I59" s="15">
        <f t="shared" ref="I59:O59" si="15">TTEST($G40:$G42,I40:I42,1,3)</f>
        <v>1.1578714275179041E-6</v>
      </c>
      <c r="J59" s="15">
        <f t="shared" si="15"/>
        <v>2.0009710447329914E-4</v>
      </c>
      <c r="K59" s="15">
        <f t="shared" si="15"/>
        <v>3.4847836108740704E-6</v>
      </c>
      <c r="L59" s="15">
        <f t="shared" si="15"/>
        <v>5.109696281291103E-5</v>
      </c>
      <c r="M59" s="15">
        <f t="shared" si="15"/>
        <v>3.4077533064679677E-5</v>
      </c>
      <c r="N59" s="15">
        <f t="shared" si="15"/>
        <v>9.6618380560072281E-8</v>
      </c>
      <c r="O59" s="16">
        <f t="shared" si="15"/>
        <v>2.2863210189286127E-7</v>
      </c>
    </row>
    <row r="60" spans="1:15" ht="16" thickBot="1">
      <c r="A60" s="10"/>
      <c r="B60" s="14" t="s">
        <v>39</v>
      </c>
      <c r="C60" s="14" t="s">
        <v>23</v>
      </c>
      <c r="D60" s="14" t="s">
        <v>24</v>
      </c>
      <c r="E60" s="14">
        <v>0.95</v>
      </c>
      <c r="F60" s="14">
        <v>0.99</v>
      </c>
      <c r="G60" s="14">
        <v>1</v>
      </c>
      <c r="H60" s="17">
        <f>TTEST($G45:$G47,H45:H47,1,3)</f>
        <v>1.2565428950057536E-7</v>
      </c>
      <c r="I60" s="17">
        <f t="shared" ref="I60:O60" si="16">TTEST($G45:$G47,I45:I47,1,3)</f>
        <v>1.1578714275179041E-6</v>
      </c>
      <c r="J60" s="17">
        <f t="shared" si="16"/>
        <v>2.0009710447329914E-4</v>
      </c>
      <c r="K60" s="17">
        <f t="shared" si="16"/>
        <v>3.4847836108740704E-6</v>
      </c>
      <c r="L60" s="17">
        <f t="shared" si="16"/>
        <v>5.109696281291103E-5</v>
      </c>
      <c r="M60" s="17">
        <f t="shared" si="16"/>
        <v>3.4077533064679677E-5</v>
      </c>
      <c r="N60" s="17">
        <f t="shared" si="16"/>
        <v>9.6618380560072281E-8</v>
      </c>
      <c r="O60" s="18">
        <f t="shared" si="16"/>
        <v>2.2863210189286127E-7</v>
      </c>
    </row>
    <row r="62" spans="1:15" ht="16" thickBot="1"/>
    <row r="63" spans="1:15">
      <c r="A63" s="2" t="s">
        <v>85</v>
      </c>
      <c r="B63" s="3"/>
      <c r="C63" s="3" t="s">
        <v>38</v>
      </c>
      <c r="D63" s="3" t="s">
        <v>37</v>
      </c>
      <c r="E63" s="3" t="s">
        <v>14</v>
      </c>
      <c r="F63" s="3" t="s">
        <v>15</v>
      </c>
      <c r="G63" s="3" t="s">
        <v>16</v>
      </c>
      <c r="H63" s="4"/>
    </row>
    <row r="64" spans="1:15">
      <c r="A64" s="5"/>
      <c r="B64" s="6" t="s">
        <v>35</v>
      </c>
      <c r="C64" s="6"/>
      <c r="D64" s="6" t="s">
        <v>0</v>
      </c>
      <c r="E64" s="6">
        <v>1</v>
      </c>
      <c r="F64" s="6">
        <v>1</v>
      </c>
      <c r="G64" s="6">
        <v>1</v>
      </c>
      <c r="H64" s="19">
        <f>TTEST(H6:K8,L6:O8,1,1)</f>
        <v>0.28088585422462525</v>
      </c>
    </row>
    <row r="65" spans="1:8">
      <c r="A65" s="5"/>
      <c r="B65" s="6" t="s">
        <v>36</v>
      </c>
      <c r="C65" s="6" t="s">
        <v>28</v>
      </c>
      <c r="D65" s="6" t="s">
        <v>13</v>
      </c>
      <c r="E65" s="6">
        <v>1</v>
      </c>
      <c r="F65" s="6">
        <v>1</v>
      </c>
      <c r="G65" s="6">
        <v>0.99</v>
      </c>
      <c r="H65" s="19">
        <f>TTEST(H11:K13,L11:O13,1,1)</f>
        <v>0.46493726049508616</v>
      </c>
    </row>
    <row r="66" spans="1:8">
      <c r="A66" s="5"/>
      <c r="B66" s="6" t="s">
        <v>36</v>
      </c>
      <c r="C66" s="6" t="s">
        <v>28</v>
      </c>
      <c r="D66" s="6" t="s">
        <v>17</v>
      </c>
      <c r="E66" s="6">
        <v>1</v>
      </c>
      <c r="F66" s="6">
        <v>1</v>
      </c>
      <c r="G66" s="6">
        <v>0.95</v>
      </c>
      <c r="H66" s="19">
        <f>TTEST(H15:K17,L15:O17,1,1)</f>
        <v>0.26369959853628738</v>
      </c>
    </row>
    <row r="67" spans="1:8">
      <c r="A67" s="5"/>
      <c r="B67" s="6" t="s">
        <v>36</v>
      </c>
      <c r="C67" s="6" t="s">
        <v>29</v>
      </c>
      <c r="D67" s="6" t="s">
        <v>13</v>
      </c>
      <c r="E67" s="6">
        <v>1</v>
      </c>
      <c r="F67" s="6">
        <v>0.99</v>
      </c>
      <c r="G67" s="6">
        <v>0.99</v>
      </c>
      <c r="H67" s="9">
        <f>TTEST(H20:K22,L20:O22,1,1)</f>
        <v>1.7188519454232592E-4</v>
      </c>
    </row>
    <row r="68" spans="1:8">
      <c r="A68" s="5"/>
      <c r="B68" s="6" t="s">
        <v>36</v>
      </c>
      <c r="C68" s="6" t="s">
        <v>29</v>
      </c>
      <c r="D68" s="6" t="s">
        <v>17</v>
      </c>
      <c r="E68" s="6">
        <v>1</v>
      </c>
      <c r="F68" s="6">
        <v>0.95</v>
      </c>
      <c r="G68" s="6">
        <v>0.95</v>
      </c>
      <c r="H68" s="9">
        <f>TTEST(H24:K26,L24:O26,1,1)</f>
        <v>5.1445084814388869E-5</v>
      </c>
    </row>
    <row r="69" spans="1:8">
      <c r="A69" s="5"/>
      <c r="B69" s="6" t="s">
        <v>36</v>
      </c>
      <c r="C69" s="6" t="s">
        <v>23</v>
      </c>
      <c r="D69" s="6" t="s">
        <v>24</v>
      </c>
      <c r="E69" s="6">
        <v>1</v>
      </c>
      <c r="F69" s="6">
        <v>0.99</v>
      </c>
      <c r="G69" s="6">
        <v>0.95</v>
      </c>
      <c r="H69" s="9">
        <f>TTEST(H29:K31,L29:O31,1,1)</f>
        <v>3.3384571991505513E-4</v>
      </c>
    </row>
    <row r="70" spans="1:8">
      <c r="A70" s="5"/>
      <c r="B70" s="6" t="s">
        <v>39</v>
      </c>
      <c r="C70" s="6" t="s">
        <v>28</v>
      </c>
      <c r="D70" s="6" t="s">
        <v>17</v>
      </c>
      <c r="E70" s="6">
        <v>0.95</v>
      </c>
      <c r="F70" s="6">
        <v>0.95</v>
      </c>
      <c r="G70" s="6">
        <v>1</v>
      </c>
      <c r="H70" s="19">
        <f>TTEST(H35:K37,L35:O37,1,1)</f>
        <v>0.45127539101012293</v>
      </c>
    </row>
    <row r="71" spans="1:8">
      <c r="A71" s="5"/>
      <c r="B71" s="6" t="s">
        <v>39</v>
      </c>
      <c r="C71" s="6" t="s">
        <v>29</v>
      </c>
      <c r="D71" s="6" t="s">
        <v>17</v>
      </c>
      <c r="E71" s="6">
        <v>0.95</v>
      </c>
      <c r="F71" s="6">
        <v>1</v>
      </c>
      <c r="G71" s="6">
        <v>1</v>
      </c>
      <c r="H71" s="9">
        <f>TTEST(H40:K42,L40:O42,1,1)</f>
        <v>9.7608690060817872E-5</v>
      </c>
    </row>
    <row r="72" spans="1:8" ht="16" thickBot="1">
      <c r="A72" s="10"/>
      <c r="B72" s="14" t="s">
        <v>39</v>
      </c>
      <c r="C72" s="14" t="s">
        <v>23</v>
      </c>
      <c r="D72" s="14" t="s">
        <v>24</v>
      </c>
      <c r="E72" s="14">
        <v>0.95</v>
      </c>
      <c r="F72" s="14">
        <v>0.99</v>
      </c>
      <c r="G72" s="14">
        <v>1</v>
      </c>
      <c r="H72" s="12">
        <f>TTEST(H45:K47,L45:O47,1,1)</f>
        <v>9.7608690060817872E-5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2"/>
  <sheetViews>
    <sheetView workbookViewId="0"/>
  </sheetViews>
  <sheetFormatPr baseColWidth="10" defaultRowHeight="15" x14ac:dyDescent="0"/>
  <sheetData>
    <row r="1" spans="1:19">
      <c r="A1" s="23"/>
    </row>
    <row r="2" spans="1:19">
      <c r="G2">
        <v>0</v>
      </c>
      <c r="H2">
        <v>5</v>
      </c>
      <c r="I2">
        <v>25</v>
      </c>
      <c r="J2">
        <v>50</v>
      </c>
      <c r="K2">
        <v>75</v>
      </c>
      <c r="L2">
        <v>5</v>
      </c>
      <c r="M2">
        <v>25</v>
      </c>
      <c r="N2">
        <v>50</v>
      </c>
      <c r="O2">
        <v>75</v>
      </c>
    </row>
    <row r="3" spans="1:19" ht="16" thickBot="1">
      <c r="G3">
        <v>0</v>
      </c>
      <c r="H3">
        <v>5</v>
      </c>
      <c r="I3">
        <v>25</v>
      </c>
      <c r="J3">
        <v>50</v>
      </c>
      <c r="K3">
        <v>75</v>
      </c>
      <c r="L3">
        <v>5</v>
      </c>
      <c r="M3">
        <v>25</v>
      </c>
      <c r="N3">
        <v>50</v>
      </c>
      <c r="O3">
        <v>75</v>
      </c>
    </row>
    <row r="4" spans="1:19">
      <c r="A4" t="s">
        <v>26</v>
      </c>
      <c r="G4">
        <v>0</v>
      </c>
      <c r="H4">
        <v>5</v>
      </c>
      <c r="I4">
        <v>25</v>
      </c>
      <c r="J4">
        <v>50</v>
      </c>
      <c r="K4">
        <v>75</v>
      </c>
      <c r="L4">
        <v>5</v>
      </c>
      <c r="M4">
        <v>25</v>
      </c>
      <c r="N4">
        <v>50</v>
      </c>
      <c r="O4">
        <v>75</v>
      </c>
      <c r="Q4" s="13" t="s">
        <v>34</v>
      </c>
      <c r="R4" s="3"/>
      <c r="S4" s="4"/>
    </row>
    <row r="5" spans="1:19">
      <c r="B5" t="s">
        <v>0</v>
      </c>
      <c r="C5" t="s">
        <v>14</v>
      </c>
      <c r="D5" t="s">
        <v>15</v>
      </c>
      <c r="E5" t="s">
        <v>16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Q5" s="5"/>
      <c r="R5" s="6" t="s">
        <v>20</v>
      </c>
      <c r="S5" s="7" t="s">
        <v>21</v>
      </c>
    </row>
    <row r="6" spans="1:19">
      <c r="C6">
        <v>1</v>
      </c>
      <c r="D6">
        <v>1</v>
      </c>
      <c r="E6">
        <v>1</v>
      </c>
      <c r="F6" t="s">
        <v>10</v>
      </c>
      <c r="G6">
        <v>16.454879999999999</v>
      </c>
      <c r="H6">
        <v>26.160889999999998</v>
      </c>
      <c r="I6">
        <v>27.70439</v>
      </c>
      <c r="J6">
        <v>29.033470000000001</v>
      </c>
      <c r="K6">
        <v>28.74033</v>
      </c>
      <c r="L6">
        <v>25.334070000000001</v>
      </c>
      <c r="M6">
        <v>28.237310000000001</v>
      </c>
      <c r="N6">
        <v>29.170670000000001</v>
      </c>
      <c r="O6">
        <v>28.389679999999998</v>
      </c>
      <c r="Q6" s="5" t="s">
        <v>19</v>
      </c>
      <c r="R6" s="6">
        <f>PEARSON(H$2:K$4,H6:K8)</f>
        <v>0.80628048438975852</v>
      </c>
      <c r="S6" s="7">
        <f>PEARSON(L$2:O$4,L6:O8)</f>
        <v>0.86002686652274918</v>
      </c>
    </row>
    <row r="7" spans="1:19">
      <c r="C7">
        <v>1</v>
      </c>
      <c r="D7">
        <v>1</v>
      </c>
      <c r="E7">
        <v>1</v>
      </c>
      <c r="F7" t="s">
        <v>11</v>
      </c>
      <c r="G7">
        <v>16.370550000000001</v>
      </c>
      <c r="H7">
        <v>25.563089999999999</v>
      </c>
      <c r="I7">
        <v>28.647210000000001</v>
      </c>
      <c r="J7">
        <v>27.582619999999999</v>
      </c>
      <c r="K7">
        <v>28.639679999999998</v>
      </c>
      <c r="L7">
        <v>25.607309999999998</v>
      </c>
      <c r="M7">
        <v>28.094000000000001</v>
      </c>
      <c r="N7">
        <v>28.134720000000002</v>
      </c>
      <c r="O7">
        <v>28.845960000000002</v>
      </c>
      <c r="Q7" s="5"/>
      <c r="R7" s="6">
        <f>ABS(R6)/(SQRT((1-R6^2)/13))</f>
        <v>4.9144909780596162</v>
      </c>
      <c r="S7" s="7">
        <f>ABS(S6)/(SQRT((1-S6^2)/13))</f>
        <v>6.0771750126157036</v>
      </c>
    </row>
    <row r="8" spans="1:19">
      <c r="C8">
        <v>1</v>
      </c>
      <c r="D8">
        <v>1</v>
      </c>
      <c r="E8">
        <v>1</v>
      </c>
      <c r="F8" t="s">
        <v>12</v>
      </c>
      <c r="G8">
        <v>15.47101</v>
      </c>
      <c r="H8">
        <v>25.492159999999998</v>
      </c>
      <c r="I8">
        <v>28.17679</v>
      </c>
      <c r="J8">
        <v>27.546610000000001</v>
      </c>
      <c r="K8">
        <v>29.533760000000001</v>
      </c>
      <c r="L8">
        <v>25.117180000000001</v>
      </c>
      <c r="M8">
        <v>26.96238</v>
      </c>
      <c r="N8">
        <v>28.688330000000001</v>
      </c>
      <c r="O8">
        <v>29.527889999999999</v>
      </c>
      <c r="Q8" s="5" t="s">
        <v>22</v>
      </c>
      <c r="R8" s="8">
        <f>TDIST(R7,13,1)</f>
        <v>1.4135686755919295E-4</v>
      </c>
      <c r="S8" s="9">
        <f>TDIST(S7,13,1)</f>
        <v>1.9612332965599921E-5</v>
      </c>
    </row>
    <row r="9" spans="1:19">
      <c r="A9" t="s">
        <v>25</v>
      </c>
      <c r="Q9" s="5"/>
      <c r="R9" s="6"/>
      <c r="S9" s="7"/>
    </row>
    <row r="10" spans="1:19">
      <c r="Q10" s="5"/>
      <c r="R10" s="6"/>
      <c r="S10" s="7"/>
    </row>
    <row r="11" spans="1:19">
      <c r="B11" t="s">
        <v>13</v>
      </c>
      <c r="C11">
        <v>1</v>
      </c>
      <c r="D11">
        <v>1</v>
      </c>
      <c r="E11">
        <v>0.99</v>
      </c>
      <c r="F11" t="s">
        <v>10</v>
      </c>
      <c r="G11">
        <v>14.48428</v>
      </c>
      <c r="H11">
        <v>22.471260000000001</v>
      </c>
      <c r="I11">
        <v>25.105160000000001</v>
      </c>
      <c r="J11">
        <v>25.73161</v>
      </c>
      <c r="K11">
        <v>24.790240000000001</v>
      </c>
      <c r="L11">
        <v>21.665659999999999</v>
      </c>
      <c r="M11">
        <v>24.313659999999999</v>
      </c>
      <c r="N11">
        <v>26.606359999999999</v>
      </c>
      <c r="O11">
        <v>25.959029999999998</v>
      </c>
      <c r="Q11" s="5" t="s">
        <v>19</v>
      </c>
      <c r="R11" s="6">
        <f>PEARSON(H$2:K$4,H11:K13)</f>
        <v>0.81833964338356779</v>
      </c>
      <c r="S11" s="7">
        <f>PEARSON(L$2:O$4,L11:O13)</f>
        <v>0.8249969709774414</v>
      </c>
    </row>
    <row r="12" spans="1:19">
      <c r="C12">
        <v>1</v>
      </c>
      <c r="D12">
        <v>1</v>
      </c>
      <c r="E12">
        <v>0.99</v>
      </c>
      <c r="F12" t="s">
        <v>11</v>
      </c>
      <c r="G12">
        <v>14.184990000000001</v>
      </c>
      <c r="H12">
        <v>21.60848</v>
      </c>
      <c r="I12">
        <v>25.00262</v>
      </c>
      <c r="J12">
        <v>25.006710000000002</v>
      </c>
      <c r="K12">
        <v>25.856670000000001</v>
      </c>
      <c r="L12">
        <v>22.847010000000001</v>
      </c>
      <c r="M12">
        <v>25.021699999999999</v>
      </c>
      <c r="N12">
        <v>26.497420000000002</v>
      </c>
      <c r="O12">
        <v>25.856619999999999</v>
      </c>
      <c r="Q12" s="5"/>
      <c r="R12" s="6">
        <f t="shared" ref="R12:S12" si="0">ABS(R11)/(SQRT((1-R11^2)/13))</f>
        <v>5.1337850601805703</v>
      </c>
      <c r="S12" s="7">
        <f t="shared" si="0"/>
        <v>5.26344602009216</v>
      </c>
    </row>
    <row r="13" spans="1:19">
      <c r="C13">
        <v>1</v>
      </c>
      <c r="D13">
        <v>1</v>
      </c>
      <c r="E13">
        <v>0.99</v>
      </c>
      <c r="F13" t="s">
        <v>12</v>
      </c>
      <c r="G13">
        <v>14.336499999999999</v>
      </c>
      <c r="H13">
        <v>22.382459999999998</v>
      </c>
      <c r="I13">
        <v>24.666450000000001</v>
      </c>
      <c r="J13">
        <v>25.24586</v>
      </c>
      <c r="K13">
        <v>26.381789999999999</v>
      </c>
      <c r="L13">
        <v>22.200949999999999</v>
      </c>
      <c r="M13">
        <v>25.01361</v>
      </c>
      <c r="N13">
        <v>25.190919999999998</v>
      </c>
      <c r="O13">
        <v>25.560120000000001</v>
      </c>
      <c r="Q13" s="5" t="s">
        <v>22</v>
      </c>
      <c r="R13" s="8">
        <f>TDIST(R12,13,1)</f>
        <v>9.6019332589085141E-5</v>
      </c>
      <c r="S13" s="9">
        <f>TDIST(S12,13,1)</f>
        <v>7.6625811733589151E-5</v>
      </c>
    </row>
    <row r="14" spans="1:19">
      <c r="Q14" s="5"/>
      <c r="R14" s="6"/>
      <c r="S14" s="7"/>
    </row>
    <row r="15" spans="1:19">
      <c r="B15" t="s">
        <v>17</v>
      </c>
      <c r="C15">
        <v>1</v>
      </c>
      <c r="D15">
        <v>1</v>
      </c>
      <c r="E15">
        <v>0.95</v>
      </c>
      <c r="F15" t="s">
        <v>10</v>
      </c>
      <c r="G15">
        <v>12.18365</v>
      </c>
      <c r="H15">
        <v>19.452760000000001</v>
      </c>
      <c r="I15">
        <v>23.092130000000001</v>
      </c>
      <c r="J15">
        <v>23.808959999999999</v>
      </c>
      <c r="K15">
        <v>24.310839999999999</v>
      </c>
      <c r="L15">
        <v>19.538350000000001</v>
      </c>
      <c r="M15">
        <v>21.95139</v>
      </c>
      <c r="N15">
        <v>22.96932</v>
      </c>
      <c r="O15">
        <v>23.421150000000001</v>
      </c>
      <c r="Q15" s="5" t="s">
        <v>19</v>
      </c>
      <c r="R15" s="6">
        <f>PEARSON(H$2:K$4,H15:K17)</f>
        <v>0.89222542364486535</v>
      </c>
      <c r="S15" s="7">
        <f>PEARSON(L$2:O$4,L15:O17)</f>
        <v>0.91280951945598088</v>
      </c>
    </row>
    <row r="16" spans="1:19">
      <c r="C16">
        <v>1</v>
      </c>
      <c r="D16">
        <v>1</v>
      </c>
      <c r="E16">
        <v>0.95</v>
      </c>
      <c r="F16" t="s">
        <v>11</v>
      </c>
      <c r="G16" s="1">
        <v>12.17995</v>
      </c>
      <c r="H16" s="1">
        <v>20.12518</v>
      </c>
      <c r="I16" s="1">
        <v>22.35557</v>
      </c>
      <c r="J16">
        <v>23.810559999999999</v>
      </c>
      <c r="K16">
        <v>24.237739999999999</v>
      </c>
      <c r="L16">
        <v>19.510090000000002</v>
      </c>
      <c r="M16" s="1">
        <v>22.086040000000001</v>
      </c>
      <c r="N16" s="1">
        <v>23.230899999999998</v>
      </c>
      <c r="O16">
        <v>24.167899999999999</v>
      </c>
      <c r="Q16" s="5"/>
      <c r="R16" s="6">
        <f t="shared" ref="R16:S16" si="1">ABS(R15)/(SQRT((1-R15^2)/13))</f>
        <v>7.1236352038690516</v>
      </c>
      <c r="S16" s="7">
        <f t="shared" si="1"/>
        <v>8.0590052534244681</v>
      </c>
    </row>
    <row r="17" spans="2:19">
      <c r="C17">
        <v>1</v>
      </c>
      <c r="D17">
        <v>1</v>
      </c>
      <c r="E17">
        <v>0.95</v>
      </c>
      <c r="F17" t="s">
        <v>12</v>
      </c>
      <c r="G17">
        <v>12.051909999999999</v>
      </c>
      <c r="H17">
        <v>19.597860000000001</v>
      </c>
      <c r="I17">
        <v>22.711120000000001</v>
      </c>
      <c r="J17">
        <v>23.364650000000001</v>
      </c>
      <c r="K17">
        <v>23.817609999999998</v>
      </c>
      <c r="L17">
        <v>19.408169999999998</v>
      </c>
      <c r="M17">
        <v>22.606010000000001</v>
      </c>
      <c r="N17">
        <v>23.501539999999999</v>
      </c>
      <c r="O17">
        <v>23.773579999999999</v>
      </c>
      <c r="Q17" s="5" t="s">
        <v>22</v>
      </c>
      <c r="R17" s="8">
        <f>TDIST(R16,13,1)</f>
        <v>3.887215347647315E-6</v>
      </c>
      <c r="S17" s="9">
        <f>TDIST(S16,13,1)</f>
        <v>1.0315556390219256E-6</v>
      </c>
    </row>
    <row r="18" spans="2:19">
      <c r="Q18" s="5"/>
      <c r="R18" s="6"/>
      <c r="S18" s="7"/>
    </row>
    <row r="19" spans="2:19">
      <c r="B19" t="s">
        <v>18</v>
      </c>
      <c r="Q19" s="5"/>
      <c r="R19" s="6"/>
      <c r="S19" s="7"/>
    </row>
    <row r="20" spans="2:19">
      <c r="B20" t="s">
        <v>13</v>
      </c>
      <c r="C20">
        <v>1</v>
      </c>
      <c r="D20">
        <v>0.99</v>
      </c>
      <c r="E20">
        <v>0.99</v>
      </c>
      <c r="F20" t="s">
        <v>10</v>
      </c>
      <c r="G20">
        <v>9.3551099999999998</v>
      </c>
      <c r="H20">
        <v>14.11172</v>
      </c>
      <c r="I20">
        <v>15.696709999999999</v>
      </c>
      <c r="J20">
        <v>16.179369999999999</v>
      </c>
      <c r="K20">
        <v>16.792290000000001</v>
      </c>
      <c r="L20">
        <v>13.636480000000001</v>
      </c>
      <c r="M20">
        <v>15.26557</v>
      </c>
      <c r="N20">
        <v>15.15028</v>
      </c>
      <c r="O20">
        <v>15.39406</v>
      </c>
      <c r="Q20" s="5" t="s">
        <v>19</v>
      </c>
      <c r="R20" s="6">
        <f>PEARSON(H$2:K$4,H20:K22)</f>
        <v>0.92311776825053771</v>
      </c>
      <c r="S20" s="7">
        <f>PEARSON(L$2:O$4,L20:O22)</f>
        <v>0.80220568620361576</v>
      </c>
    </row>
    <row r="21" spans="2:19">
      <c r="C21">
        <v>1</v>
      </c>
      <c r="D21">
        <v>0.99</v>
      </c>
      <c r="E21">
        <v>0.99</v>
      </c>
      <c r="F21" t="s">
        <v>11</v>
      </c>
      <c r="G21">
        <v>9.3696699999999993</v>
      </c>
      <c r="H21">
        <v>14.13794</v>
      </c>
      <c r="I21">
        <v>15.79149</v>
      </c>
      <c r="J21">
        <v>16.32442</v>
      </c>
      <c r="K21">
        <v>16.61289</v>
      </c>
      <c r="L21">
        <v>13.740399999999999</v>
      </c>
      <c r="M21">
        <v>15.18242</v>
      </c>
      <c r="N21">
        <v>15.267469999999999</v>
      </c>
      <c r="O21">
        <v>15.54574</v>
      </c>
      <c r="Q21" s="5"/>
      <c r="R21" s="6">
        <f t="shared" ref="R21:S21" si="2">ABS(R20)/(SQRT((1-R20^2)/13))</f>
        <v>8.6559124575333772</v>
      </c>
      <c r="S21" s="7">
        <f t="shared" si="2"/>
        <v>4.8444930056166342</v>
      </c>
    </row>
    <row r="22" spans="2:19">
      <c r="C22">
        <v>1</v>
      </c>
      <c r="D22">
        <v>0.99</v>
      </c>
      <c r="E22">
        <v>0.99</v>
      </c>
      <c r="F22" t="s">
        <v>12</v>
      </c>
      <c r="G22">
        <v>9.4682999999999993</v>
      </c>
      <c r="H22">
        <v>14.02088</v>
      </c>
      <c r="I22">
        <v>15.79251</v>
      </c>
      <c r="J22">
        <v>16.07255</v>
      </c>
      <c r="K22">
        <v>16.72373</v>
      </c>
      <c r="L22">
        <v>13.84989</v>
      </c>
      <c r="M22">
        <v>15.13869</v>
      </c>
      <c r="N22">
        <v>15.34112</v>
      </c>
      <c r="O22">
        <v>15.26435</v>
      </c>
      <c r="Q22" s="5" t="s">
        <v>22</v>
      </c>
      <c r="R22" s="8">
        <f>TDIST(R21,13,1)</f>
        <v>4.6702570531545074E-7</v>
      </c>
      <c r="S22" s="9">
        <f>TDIST(S21,13,1)</f>
        <v>1.6014380310157405E-4</v>
      </c>
    </row>
    <row r="23" spans="2:19">
      <c r="Q23" s="5"/>
      <c r="R23" s="6"/>
      <c r="S23" s="7"/>
    </row>
    <row r="24" spans="2:19">
      <c r="B24" t="s">
        <v>17</v>
      </c>
      <c r="C24">
        <v>1</v>
      </c>
      <c r="D24">
        <v>0.95</v>
      </c>
      <c r="E24">
        <v>0.95</v>
      </c>
      <c r="F24" t="s">
        <v>10</v>
      </c>
      <c r="G24">
        <v>6.3154700000000004</v>
      </c>
      <c r="H24">
        <v>9.06874</v>
      </c>
      <c r="I24">
        <v>10.744910000000001</v>
      </c>
      <c r="J24">
        <v>11.78481</v>
      </c>
      <c r="K24">
        <v>12.52566</v>
      </c>
      <c r="L24">
        <v>8.7605400000000007</v>
      </c>
      <c r="M24">
        <v>9.1808899999999998</v>
      </c>
      <c r="N24">
        <v>9.3637200000000007</v>
      </c>
      <c r="O24">
        <v>9.4584799999999998</v>
      </c>
      <c r="Q24" s="5" t="s">
        <v>19</v>
      </c>
      <c r="R24" s="6">
        <f>PEARSON(H$2:K$4,H24:K26)</f>
        <v>0.96806497647729506</v>
      </c>
      <c r="S24" s="7">
        <f>PEARSON(L$2:O$4,L24:O26)</f>
        <v>0.84896096125315346</v>
      </c>
    </row>
    <row r="25" spans="2:19">
      <c r="C25">
        <v>1</v>
      </c>
      <c r="D25">
        <v>0.95</v>
      </c>
      <c r="E25">
        <v>0.95</v>
      </c>
      <c r="F25" t="s">
        <v>11</v>
      </c>
      <c r="G25">
        <v>6.22593</v>
      </c>
      <c r="H25">
        <v>9.0786099999999994</v>
      </c>
      <c r="I25">
        <v>10.772080000000001</v>
      </c>
      <c r="J25">
        <v>11.782690000000001</v>
      </c>
      <c r="K25">
        <v>12.316369999999999</v>
      </c>
      <c r="L25">
        <v>8.6644400000000008</v>
      </c>
      <c r="M25">
        <v>9.3961000000000006</v>
      </c>
      <c r="N25">
        <v>9.3744200000000006</v>
      </c>
      <c r="O25">
        <v>9.4257899999999992</v>
      </c>
      <c r="Q25" s="5"/>
      <c r="R25" s="6">
        <f t="shared" ref="R25:S25" si="3">ABS(R24)/(SQRT((1-R24^2)/13))</f>
        <v>13.922680202186053</v>
      </c>
      <c r="S25" s="7">
        <f t="shared" si="3"/>
        <v>5.7922982894858652</v>
      </c>
    </row>
    <row r="26" spans="2:19">
      <c r="C26">
        <v>1</v>
      </c>
      <c r="D26">
        <v>0.95</v>
      </c>
      <c r="E26">
        <v>0.95</v>
      </c>
      <c r="F26" t="s">
        <v>12</v>
      </c>
      <c r="G26">
        <v>6.2543199999999999</v>
      </c>
      <c r="H26">
        <v>9.2059700000000007</v>
      </c>
      <c r="I26">
        <v>10.808120000000001</v>
      </c>
      <c r="J26">
        <v>11.719580000000001</v>
      </c>
      <c r="K26">
        <v>12.49996</v>
      </c>
      <c r="L26">
        <v>8.7615700000000007</v>
      </c>
      <c r="M26">
        <v>9.3112100000000009</v>
      </c>
      <c r="N26">
        <v>9.4114500000000003</v>
      </c>
      <c r="O26">
        <v>9.5105000000000004</v>
      </c>
      <c r="Q26" s="5" t="s">
        <v>22</v>
      </c>
      <c r="R26" s="8">
        <f>TDIST(R25,13,1)</f>
        <v>1.7248852623258555E-9</v>
      </c>
      <c r="S26" s="9">
        <f>TDIST(S25,13,1)</f>
        <v>3.1272808051206271E-5</v>
      </c>
    </row>
    <row r="27" spans="2:19">
      <c r="Q27" s="5"/>
      <c r="R27" s="6"/>
      <c r="S27" s="7"/>
    </row>
    <row r="28" spans="2:19">
      <c r="B28" t="s">
        <v>23</v>
      </c>
      <c r="Q28" s="5"/>
      <c r="R28" s="6"/>
      <c r="S28" s="7"/>
    </row>
    <row r="29" spans="2:19">
      <c r="B29" t="s">
        <v>24</v>
      </c>
      <c r="C29">
        <v>1</v>
      </c>
      <c r="D29">
        <v>0.99</v>
      </c>
      <c r="E29">
        <v>0.95</v>
      </c>
      <c r="F29" t="s">
        <v>10</v>
      </c>
      <c r="G29">
        <v>9.3859999999999992</v>
      </c>
      <c r="H29">
        <v>13.9749</v>
      </c>
      <c r="I29">
        <v>15.555809999999999</v>
      </c>
      <c r="J29">
        <v>15.9922</v>
      </c>
      <c r="K29">
        <v>16.47045</v>
      </c>
      <c r="L29">
        <v>13.6517</v>
      </c>
      <c r="M29">
        <v>15.050739999999999</v>
      </c>
      <c r="N29">
        <v>15.143179999999999</v>
      </c>
      <c r="O29">
        <v>15.533860000000001</v>
      </c>
      <c r="Q29" s="5" t="s">
        <v>19</v>
      </c>
      <c r="R29" s="6">
        <f>PEARSON(H$2:K$4,H29:K31)</f>
        <v>0.91731301111362951</v>
      </c>
      <c r="S29" s="7">
        <f>PEARSON(L$2:O$4,L29:O31)</f>
        <v>0.82226041774640968</v>
      </c>
    </row>
    <row r="30" spans="2:19">
      <c r="C30">
        <v>1</v>
      </c>
      <c r="D30">
        <v>0.99</v>
      </c>
      <c r="E30">
        <v>0.95</v>
      </c>
      <c r="F30" t="s">
        <v>11</v>
      </c>
      <c r="G30">
        <v>9.1255299999999995</v>
      </c>
      <c r="H30">
        <v>13.80594</v>
      </c>
      <c r="I30">
        <v>15.48949</v>
      </c>
      <c r="J30">
        <v>15.761659999999999</v>
      </c>
      <c r="K30">
        <v>16.829719999999998</v>
      </c>
      <c r="L30">
        <v>13.623189999999999</v>
      </c>
      <c r="M30">
        <v>14.828189999999999</v>
      </c>
      <c r="N30">
        <v>15.284140000000001</v>
      </c>
      <c r="O30">
        <v>15.33902</v>
      </c>
      <c r="Q30" s="5"/>
      <c r="R30" s="6">
        <f t="shared" ref="R30:S30" si="4">ABS(R29)/(SQRT((1-R29^2)/13))</f>
        <v>8.3066159463976152</v>
      </c>
      <c r="S30" s="7">
        <f t="shared" si="4"/>
        <v>5.2093526985417595</v>
      </c>
    </row>
    <row r="31" spans="2:19">
      <c r="C31">
        <v>1</v>
      </c>
      <c r="D31">
        <v>0.99</v>
      </c>
      <c r="E31">
        <v>0.95</v>
      </c>
      <c r="F31" t="s">
        <v>12</v>
      </c>
      <c r="G31">
        <v>9.2633799999999997</v>
      </c>
      <c r="H31">
        <v>13.90128</v>
      </c>
      <c r="I31">
        <v>15.78082</v>
      </c>
      <c r="J31">
        <v>16.361260000000001</v>
      </c>
      <c r="K31">
        <v>16.547409999999999</v>
      </c>
      <c r="L31">
        <v>13.72096</v>
      </c>
      <c r="M31">
        <v>15.110099999999999</v>
      </c>
      <c r="N31">
        <v>15.441879999999999</v>
      </c>
      <c r="O31">
        <v>15.053140000000001</v>
      </c>
      <c r="Q31" s="5" t="s">
        <v>22</v>
      </c>
      <c r="R31" s="8">
        <f>TDIST(R30,13,1)</f>
        <v>7.3893982730974733E-7</v>
      </c>
      <c r="S31" s="9">
        <f>TDIST(S30,13,1)</f>
        <v>8.416508082607949E-5</v>
      </c>
    </row>
    <row r="32" spans="2:19">
      <c r="Q32" s="5"/>
      <c r="R32" s="6"/>
      <c r="S32" s="7"/>
    </row>
    <row r="33" spans="1:19">
      <c r="A33" t="s">
        <v>27</v>
      </c>
      <c r="Q33" s="5"/>
      <c r="R33" s="6"/>
      <c r="S33" s="7"/>
    </row>
    <row r="34" spans="1:19">
      <c r="B34" t="s">
        <v>30</v>
      </c>
      <c r="Q34" s="5"/>
      <c r="R34" s="6"/>
      <c r="S34" s="7"/>
    </row>
    <row r="35" spans="1:19">
      <c r="B35" t="s">
        <v>31</v>
      </c>
      <c r="C35">
        <v>0.95</v>
      </c>
      <c r="D35">
        <v>0.95</v>
      </c>
      <c r="E35">
        <v>1</v>
      </c>
      <c r="F35" t="s">
        <v>10</v>
      </c>
      <c r="G35">
        <v>12.6937</v>
      </c>
      <c r="H35">
        <v>21.157689999999999</v>
      </c>
      <c r="I35">
        <v>22.623650000000001</v>
      </c>
      <c r="J35">
        <v>22.743659999999998</v>
      </c>
      <c r="K35">
        <v>21.52657</v>
      </c>
      <c r="L35">
        <v>20.49953</v>
      </c>
      <c r="M35">
        <v>22.956769999999999</v>
      </c>
      <c r="N35">
        <v>22.463380000000001</v>
      </c>
      <c r="O35">
        <v>21.51097</v>
      </c>
      <c r="Q35" s="5" t="s">
        <v>19</v>
      </c>
      <c r="R35" s="6">
        <f>PEARSON(H$2:K$4,H35:K37)</f>
        <v>0.31990255761496361</v>
      </c>
      <c r="S35" s="7">
        <f>PEARSON(L$2:O$4,L35:O37)</f>
        <v>0.3232069924418407</v>
      </c>
    </row>
    <row r="36" spans="1:19">
      <c r="C36">
        <v>0.95</v>
      </c>
      <c r="D36">
        <v>0.95</v>
      </c>
      <c r="E36">
        <v>1</v>
      </c>
      <c r="F36" t="s">
        <v>11</v>
      </c>
      <c r="G36">
        <v>12.797079999999999</v>
      </c>
      <c r="H36">
        <v>20.573910000000001</v>
      </c>
      <c r="I36">
        <v>23.3125</v>
      </c>
      <c r="J36">
        <v>22.756489999999999</v>
      </c>
      <c r="K36">
        <v>22.21659</v>
      </c>
      <c r="L36">
        <v>20.801369999999999</v>
      </c>
      <c r="M36">
        <v>22.070730000000001</v>
      </c>
      <c r="N36">
        <v>22.52402</v>
      </c>
      <c r="O36">
        <v>21.715620000000001</v>
      </c>
      <c r="Q36" s="5"/>
      <c r="R36" s="6">
        <f t="shared" ref="R36:S36" si="5">ABS(R35)/(SQRT((1-R35^2)/13))</f>
        <v>1.2173988366820945</v>
      </c>
      <c r="S36" s="7">
        <f t="shared" si="5"/>
        <v>1.2314324650530994</v>
      </c>
    </row>
    <row r="37" spans="1:19">
      <c r="C37">
        <v>0.95</v>
      </c>
      <c r="D37">
        <v>0.95</v>
      </c>
      <c r="E37">
        <v>1</v>
      </c>
      <c r="F37" t="s">
        <v>12</v>
      </c>
      <c r="G37">
        <v>12.913</v>
      </c>
      <c r="H37">
        <v>20.49879</v>
      </c>
      <c r="I37">
        <v>22.504729999999999</v>
      </c>
      <c r="J37">
        <v>22.317810000000001</v>
      </c>
      <c r="K37">
        <v>21.531780000000001</v>
      </c>
      <c r="L37">
        <v>21.18702</v>
      </c>
      <c r="M37">
        <v>22.877859999999998</v>
      </c>
      <c r="N37">
        <v>22.29185</v>
      </c>
      <c r="O37">
        <v>21.952449999999999</v>
      </c>
      <c r="Q37" s="5" t="s">
        <v>22</v>
      </c>
      <c r="R37" s="20">
        <f>TDIST(R36,13,1)</f>
        <v>0.12254506622179576</v>
      </c>
      <c r="S37" s="19">
        <f>TDIST(S36,13,1)</f>
        <v>0.11998686231537845</v>
      </c>
    </row>
    <row r="38" spans="1:19">
      <c r="Q38" s="5"/>
      <c r="R38" s="6"/>
      <c r="S38" s="7"/>
    </row>
    <row r="39" spans="1:19">
      <c r="B39" t="s">
        <v>32</v>
      </c>
      <c r="Q39" s="5"/>
      <c r="R39" s="6"/>
      <c r="S39" s="7"/>
    </row>
    <row r="40" spans="1:19">
      <c r="B40" t="s">
        <v>31</v>
      </c>
      <c r="C40">
        <v>0.95</v>
      </c>
      <c r="D40">
        <v>1</v>
      </c>
      <c r="E40">
        <v>1</v>
      </c>
      <c r="F40" t="s">
        <v>10</v>
      </c>
      <c r="G40">
        <v>57.19361</v>
      </c>
      <c r="H40">
        <v>116.11297</v>
      </c>
      <c r="I40">
        <v>123.68048</v>
      </c>
      <c r="J40">
        <v>114.30915</v>
      </c>
      <c r="K40">
        <v>113.21316</v>
      </c>
      <c r="L40">
        <v>121.62409</v>
      </c>
      <c r="M40">
        <v>155.24668</v>
      </c>
      <c r="N40">
        <v>173.55058</v>
      </c>
      <c r="O40">
        <v>191.73740000000001</v>
      </c>
      <c r="Q40" s="5" t="s">
        <v>19</v>
      </c>
      <c r="R40" s="6">
        <f>PEARSON(H$2:K$4,H40:K42)</f>
        <v>-0.53136983561793272</v>
      </c>
      <c r="S40" s="7">
        <f>PEARSON(L$2:O$4,L40:O42)</f>
        <v>0.97681050243525414</v>
      </c>
    </row>
    <row r="41" spans="1:19">
      <c r="C41">
        <v>0.95</v>
      </c>
      <c r="D41">
        <v>1</v>
      </c>
      <c r="E41">
        <v>1</v>
      </c>
      <c r="F41" t="s">
        <v>11</v>
      </c>
      <c r="G41">
        <v>57.706589999999998</v>
      </c>
      <c r="H41">
        <v>114.58503</v>
      </c>
      <c r="I41">
        <v>122.19549000000001</v>
      </c>
      <c r="J41">
        <v>115.31786</v>
      </c>
      <c r="K41">
        <v>111.12876</v>
      </c>
      <c r="L41">
        <v>120.94342</v>
      </c>
      <c r="M41">
        <v>154.03616</v>
      </c>
      <c r="N41">
        <v>175.13901000000001</v>
      </c>
      <c r="O41">
        <v>188.69281000000001</v>
      </c>
      <c r="Q41" s="5"/>
      <c r="R41" s="6">
        <f t="shared" ref="R41:S41" si="6">ABS(R40)/(SQRT((1-R40^2)/13))</f>
        <v>2.2615875743692579</v>
      </c>
      <c r="S41" s="7">
        <f t="shared" si="6"/>
        <v>16.449541871946462</v>
      </c>
    </row>
    <row r="42" spans="1:19">
      <c r="C42">
        <v>0.95</v>
      </c>
      <c r="D42">
        <v>1</v>
      </c>
      <c r="E42">
        <v>1</v>
      </c>
      <c r="F42" t="s">
        <v>12</v>
      </c>
      <c r="G42">
        <v>58.115360000000003</v>
      </c>
      <c r="H42">
        <v>114.51576</v>
      </c>
      <c r="I42">
        <v>122.38408</v>
      </c>
      <c r="J42">
        <v>115.32243</v>
      </c>
      <c r="K42">
        <v>110.37403999999999</v>
      </c>
      <c r="L42">
        <v>122.91637</v>
      </c>
      <c r="M42">
        <v>155.49905999999999</v>
      </c>
      <c r="N42">
        <v>171.66021000000001</v>
      </c>
      <c r="O42">
        <v>195.91695999999999</v>
      </c>
      <c r="Q42" s="5" t="s">
        <v>22</v>
      </c>
      <c r="R42" s="25">
        <f>TDIST(R41,13,1)</f>
        <v>2.0754625286828476E-2</v>
      </c>
      <c r="S42" s="9">
        <f>TDIST(S41,13,1)</f>
        <v>2.2007430542373831E-10</v>
      </c>
    </row>
    <row r="43" spans="1:19">
      <c r="Q43" s="5"/>
      <c r="R43" s="6"/>
      <c r="S43" s="7"/>
    </row>
    <row r="44" spans="1:19">
      <c r="B44" t="s">
        <v>23</v>
      </c>
      <c r="Q44" s="5"/>
      <c r="R44" s="6"/>
      <c r="S44" s="7"/>
    </row>
    <row r="45" spans="1:19">
      <c r="B45" t="s">
        <v>33</v>
      </c>
      <c r="C45">
        <v>0.95</v>
      </c>
      <c r="D45">
        <v>0.96</v>
      </c>
      <c r="E45">
        <v>1</v>
      </c>
      <c r="F45" t="s">
        <v>10</v>
      </c>
      <c r="G45">
        <v>17.174959999999999</v>
      </c>
      <c r="H45">
        <v>28.95945</v>
      </c>
      <c r="I45">
        <v>30.929069999999999</v>
      </c>
      <c r="J45">
        <v>29.977789999999999</v>
      </c>
      <c r="K45">
        <v>29.216239999999999</v>
      </c>
      <c r="L45">
        <v>28.985980000000001</v>
      </c>
      <c r="M45">
        <v>32.011060000000001</v>
      </c>
      <c r="N45">
        <v>33.337859999999999</v>
      </c>
      <c r="O45">
        <v>32.458629999999999</v>
      </c>
      <c r="Q45" s="5" t="s">
        <v>19</v>
      </c>
      <c r="R45" s="6">
        <f>PEARSON(H$2:K$4,H45:K47)</f>
        <v>5.0558145787393635E-2</v>
      </c>
      <c r="S45" s="7">
        <f>PEARSON(L$2:O$4,L45:O47)</f>
        <v>0.81702217877098748</v>
      </c>
    </row>
    <row r="46" spans="1:19">
      <c r="C46">
        <v>0.95</v>
      </c>
      <c r="D46">
        <v>0.96</v>
      </c>
      <c r="E46">
        <v>1</v>
      </c>
      <c r="F46" t="s">
        <v>11</v>
      </c>
      <c r="G46">
        <v>17.42474</v>
      </c>
      <c r="H46">
        <v>28.023029999999999</v>
      </c>
      <c r="I46">
        <v>30.851030000000002</v>
      </c>
      <c r="J46">
        <v>29.984449999999999</v>
      </c>
      <c r="K46">
        <v>29.635149999999999</v>
      </c>
      <c r="L46">
        <v>28.61008</v>
      </c>
      <c r="M46">
        <v>31.9895</v>
      </c>
      <c r="N46">
        <v>33.514659999999999</v>
      </c>
      <c r="O46">
        <v>32.718670000000003</v>
      </c>
      <c r="Q46" s="5"/>
      <c r="R46" s="6">
        <f t="shared" ref="R46:S46" si="7">ABS(R45)/(SQRT((1-R45^2)/13))</f>
        <v>0.18252341272070813</v>
      </c>
      <c r="S46" s="7">
        <f t="shared" si="7"/>
        <v>5.108885647395585</v>
      </c>
    </row>
    <row r="47" spans="1:19" ht="16" thickBot="1">
      <c r="C47">
        <v>0.95</v>
      </c>
      <c r="D47">
        <v>0.96</v>
      </c>
      <c r="E47">
        <v>1</v>
      </c>
      <c r="F47" t="s">
        <v>12</v>
      </c>
      <c r="G47">
        <v>16.997679999999999</v>
      </c>
      <c r="H47">
        <v>29.08661</v>
      </c>
      <c r="I47">
        <v>30.80274</v>
      </c>
      <c r="J47">
        <v>30.476500000000001</v>
      </c>
      <c r="K47">
        <v>28.728729999999999</v>
      </c>
      <c r="L47">
        <v>29.165389999999999</v>
      </c>
      <c r="M47">
        <v>32.052129999999998</v>
      </c>
      <c r="N47">
        <v>32.576979999999999</v>
      </c>
      <c r="O47">
        <v>33.195360000000001</v>
      </c>
      <c r="Q47" s="10" t="s">
        <v>22</v>
      </c>
      <c r="R47" s="21">
        <f>TDIST(R46,13,1)</f>
        <v>0.42899379614708816</v>
      </c>
      <c r="S47" s="12">
        <f>TDIST(S46,13,1)</f>
        <v>1.0029711593936891E-4</v>
      </c>
    </row>
    <row r="50" spans="1:15" ht="16" thickBot="1"/>
    <row r="51" spans="1:15">
      <c r="A51" s="2" t="s">
        <v>86</v>
      </c>
      <c r="B51" s="3"/>
      <c r="C51" s="3" t="s">
        <v>38</v>
      </c>
      <c r="D51" s="3" t="s">
        <v>37</v>
      </c>
      <c r="E51" s="3" t="s">
        <v>14</v>
      </c>
      <c r="F51" s="3" t="s">
        <v>15</v>
      </c>
      <c r="G51" s="3" t="s">
        <v>16</v>
      </c>
      <c r="H51" s="3"/>
      <c r="I51" s="3"/>
      <c r="J51" s="3"/>
      <c r="K51" s="3"/>
      <c r="L51" s="3"/>
      <c r="M51" s="3"/>
      <c r="N51" s="3"/>
      <c r="O51" s="4"/>
    </row>
    <row r="52" spans="1:15">
      <c r="A52" s="5"/>
      <c r="B52" s="6" t="s">
        <v>35</v>
      </c>
      <c r="C52" s="6"/>
      <c r="D52" s="6" t="s">
        <v>0</v>
      </c>
      <c r="E52" s="6">
        <v>1</v>
      </c>
      <c r="F52" s="6">
        <v>1</v>
      </c>
      <c r="G52" s="6">
        <v>1</v>
      </c>
      <c r="H52" s="8">
        <f>TTEST($G6:$G8,H6:H8,1,3)</f>
        <v>2.1158745360930711E-5</v>
      </c>
      <c r="I52" s="8">
        <f t="shared" ref="I52:O52" si="8">TTEST($G6:$G8,I6:I8,1,3)</f>
        <v>5.0653379106262675E-6</v>
      </c>
      <c r="J52" s="8">
        <f t="shared" si="8"/>
        <v>5.3603759119422577E-5</v>
      </c>
      <c r="K52" s="8">
        <f t="shared" si="8"/>
        <v>3.8681373874489551E-6</v>
      </c>
      <c r="L52" s="8">
        <f t="shared" si="8"/>
        <v>9.6935216570217468E-5</v>
      </c>
      <c r="M52" s="8">
        <f t="shared" si="8"/>
        <v>1.7336922293849872E-5</v>
      </c>
      <c r="N52" s="8">
        <f t="shared" si="8"/>
        <v>4.3512577081158577E-6</v>
      </c>
      <c r="O52" s="9">
        <f t="shared" si="8"/>
        <v>4.8893661199423595E-6</v>
      </c>
    </row>
    <row r="53" spans="1:15">
      <c r="A53" s="5"/>
      <c r="B53" s="6" t="s">
        <v>36</v>
      </c>
      <c r="C53" s="6" t="s">
        <v>28</v>
      </c>
      <c r="D53" s="6" t="s">
        <v>13</v>
      </c>
      <c r="E53" s="6">
        <v>1</v>
      </c>
      <c r="F53" s="6">
        <v>1</v>
      </c>
      <c r="G53" s="6">
        <v>0.99</v>
      </c>
      <c r="H53" s="8">
        <f>TTEST($G11:$G13,H11:H13,1,3)</f>
        <v>2.425843922459281E-4</v>
      </c>
      <c r="I53" s="8">
        <f t="shared" ref="I53:O53" si="9">TTEST($G11:$G13,I11:I13,1,3)</f>
        <v>8.7647540419182133E-7</v>
      </c>
      <c r="J53" s="8">
        <f t="shared" si="9"/>
        <v>2.9759889720603735E-5</v>
      </c>
      <c r="K53" s="8">
        <f t="shared" si="9"/>
        <v>6.256385044271914E-4</v>
      </c>
      <c r="L53" s="8">
        <f t="shared" si="9"/>
        <v>5.3435598032428749E-4</v>
      </c>
      <c r="M53" s="8">
        <f t="shared" si="9"/>
        <v>5.789877408094023E-5</v>
      </c>
      <c r="N53" s="8">
        <f t="shared" si="9"/>
        <v>5.3385973609073743E-4</v>
      </c>
      <c r="O53" s="9">
        <f t="shared" si="9"/>
        <v>2.6979845229567341E-7</v>
      </c>
    </row>
    <row r="54" spans="1:15">
      <c r="A54" s="5"/>
      <c r="B54" s="6" t="s">
        <v>36</v>
      </c>
      <c r="C54" s="6" t="s">
        <v>28</v>
      </c>
      <c r="D54" s="6" t="s">
        <v>17</v>
      </c>
      <c r="E54" s="6">
        <v>1</v>
      </c>
      <c r="F54" s="6">
        <v>1</v>
      </c>
      <c r="G54" s="6">
        <v>0.95</v>
      </c>
      <c r="H54" s="8">
        <f>TTEST($G15:$G17,H15:H17,1,3)</f>
        <v>2.2441705964209934E-4</v>
      </c>
      <c r="I54" s="8">
        <f t="shared" ref="I54:O54" si="10">TTEST($G15:$G17,I15:I17,1,3)</f>
        <v>1.2358151167813231E-4</v>
      </c>
      <c r="J54" s="8">
        <f t="shared" si="10"/>
        <v>2.6539013925558167E-5</v>
      </c>
      <c r="K54" s="8">
        <f t="shared" si="10"/>
        <v>2.8329521202243808E-5</v>
      </c>
      <c r="L54" s="8">
        <f t="shared" si="10"/>
        <v>1.3763656727236235E-8</v>
      </c>
      <c r="M54" s="8">
        <f t="shared" si="10"/>
        <v>1.1215926857787855E-4</v>
      </c>
      <c r="N54" s="8">
        <f t="shared" si="10"/>
        <v>3.3822972582526643E-5</v>
      </c>
      <c r="O54" s="9">
        <f t="shared" si="10"/>
        <v>1.0489916509166194E-4</v>
      </c>
    </row>
    <row r="55" spans="1:15">
      <c r="A55" s="5"/>
      <c r="B55" s="6" t="s">
        <v>36</v>
      </c>
      <c r="C55" s="6" t="s">
        <v>29</v>
      </c>
      <c r="D55" s="6" t="s">
        <v>13</v>
      </c>
      <c r="E55" s="6">
        <v>1</v>
      </c>
      <c r="F55" s="6">
        <v>0.99</v>
      </c>
      <c r="G55" s="6">
        <v>0.99</v>
      </c>
      <c r="H55" s="8">
        <f>TTEST($G20:$G22,H20:H22,1,3)</f>
        <v>3.9325090548664611E-8</v>
      </c>
      <c r="I55" s="8">
        <f t="shared" ref="I55:O55" si="11">TTEST($G20:$G22,I20:I22,1,3)</f>
        <v>1.1428447199387946E-8</v>
      </c>
      <c r="J55" s="8">
        <f t="shared" si="11"/>
        <v>2.6899333693190156E-6</v>
      </c>
      <c r="K55" s="8">
        <f t="shared" si="11"/>
        <v>9.7514974563238908E-8</v>
      </c>
      <c r="L55" s="8">
        <f t="shared" si="11"/>
        <v>2.566636053810004E-6</v>
      </c>
      <c r="M55" s="8">
        <f t="shared" si="11"/>
        <v>1.9186709963473066E-8</v>
      </c>
      <c r="N55" s="8">
        <f t="shared" si="11"/>
        <v>3.7952379813955308E-7</v>
      </c>
      <c r="O55" s="9">
        <f t="shared" si="11"/>
        <v>8.5308086220927229E-6</v>
      </c>
    </row>
    <row r="56" spans="1:15">
      <c r="A56" s="5"/>
      <c r="B56" s="6" t="s">
        <v>36</v>
      </c>
      <c r="C56" s="6" t="s">
        <v>29</v>
      </c>
      <c r="D56" s="6" t="s">
        <v>17</v>
      </c>
      <c r="E56" s="6">
        <v>1</v>
      </c>
      <c r="F56" s="6">
        <v>0.95</v>
      </c>
      <c r="G56" s="6">
        <v>0.95</v>
      </c>
      <c r="H56" s="8">
        <f>TTEST($G24:$G26,H24:H26,1,3)</f>
        <v>2.839520884586099E-6</v>
      </c>
      <c r="I56" s="8">
        <f t="shared" ref="I56:O56" si="12">TTEST($G24:$G26,I24:I26,1,3)</f>
        <v>4.279487743293512E-8</v>
      </c>
      <c r="J56" s="8">
        <f t="shared" si="12"/>
        <v>8.5231894853842881E-9</v>
      </c>
      <c r="K56" s="8">
        <f t="shared" si="12"/>
        <v>6.3965390998267822E-6</v>
      </c>
      <c r="L56" s="8">
        <f t="shared" si="12"/>
        <v>3.8124929399282524E-7</v>
      </c>
      <c r="M56" s="8">
        <f t="shared" si="12"/>
        <v>3.0602377887992859E-5</v>
      </c>
      <c r="N56" s="8">
        <f t="shared" si="12"/>
        <v>6.8548005066732992E-7</v>
      </c>
      <c r="O56" s="9">
        <f t="shared" si="12"/>
        <v>5.2006405850611538E-8</v>
      </c>
    </row>
    <row r="57" spans="1:15">
      <c r="A57" s="5"/>
      <c r="B57" s="6" t="s">
        <v>36</v>
      </c>
      <c r="C57" s="6" t="s">
        <v>23</v>
      </c>
      <c r="D57" s="6" t="s">
        <v>24</v>
      </c>
      <c r="E57" s="6">
        <v>1</v>
      </c>
      <c r="F57" s="6">
        <v>0.99</v>
      </c>
      <c r="G57" s="6">
        <v>0.95</v>
      </c>
      <c r="H57" s="8">
        <f>TTEST($G29:$G31,H29:H31,1,3)</f>
        <v>2.1758346043113208E-6</v>
      </c>
      <c r="I57" s="8">
        <f t="shared" ref="I57:O57" si="13">TTEST($G29:$G31,I29:I31,1,3)</f>
        <v>4.4056943435922105E-7</v>
      </c>
      <c r="J57" s="8">
        <f t="shared" si="13"/>
        <v>5.1915663296788453E-5</v>
      </c>
      <c r="K57" s="8">
        <f t="shared" si="13"/>
        <v>1.2044411174025209E-6</v>
      </c>
      <c r="L57" s="8">
        <f t="shared" si="13"/>
        <v>2.499988656430561E-5</v>
      </c>
      <c r="M57" s="8">
        <f t="shared" si="13"/>
        <v>5.6654669870678312E-7</v>
      </c>
      <c r="N57" s="8">
        <f t="shared" si="13"/>
        <v>4.7899226656942562E-7</v>
      </c>
      <c r="O57" s="9">
        <f t="shared" si="13"/>
        <v>1.6301120443257773E-5</v>
      </c>
    </row>
    <row r="58" spans="1:15">
      <c r="A58" s="5"/>
      <c r="B58" s="6" t="s">
        <v>39</v>
      </c>
      <c r="C58" s="6" t="s">
        <v>28</v>
      </c>
      <c r="D58" s="6" t="s">
        <v>17</v>
      </c>
      <c r="E58" s="6">
        <v>0.95</v>
      </c>
      <c r="F58" s="6">
        <v>0.95</v>
      </c>
      <c r="G58" s="6">
        <v>1</v>
      </c>
      <c r="H58" s="8">
        <f>TTEST($G35:$G37,H35:H37,1,3)</f>
        <v>1.2993976077674645E-4</v>
      </c>
      <c r="I58" s="8">
        <f t="shared" ref="I58:O58" si="14">TTEST($G35:$G37,I35:I37,1,3)</f>
        <v>1.5919673596536074E-4</v>
      </c>
      <c r="J58" s="8">
        <f t="shared" si="14"/>
        <v>1.0457668632363542E-5</v>
      </c>
      <c r="K58" s="8">
        <f t="shared" si="14"/>
        <v>1.4442820628384861E-4</v>
      </c>
      <c r="L58" s="8">
        <f t="shared" si="14"/>
        <v>1.0396300121354804E-4</v>
      </c>
      <c r="M58" s="8">
        <f t="shared" si="14"/>
        <v>2.4644788916923358E-4</v>
      </c>
      <c r="N58" s="8">
        <f t="shared" si="14"/>
        <v>3.0857176907366257E-8</v>
      </c>
      <c r="O58" s="9">
        <f t="shared" si="14"/>
        <v>5.6181090395091353E-6</v>
      </c>
    </row>
    <row r="59" spans="1:15">
      <c r="A59" s="5"/>
      <c r="B59" s="6" t="s">
        <v>39</v>
      </c>
      <c r="C59" s="6" t="s">
        <v>29</v>
      </c>
      <c r="D59" s="6" t="s">
        <v>17</v>
      </c>
      <c r="E59" s="6">
        <v>0.95</v>
      </c>
      <c r="F59" s="6">
        <v>1</v>
      </c>
      <c r="G59" s="6">
        <v>1</v>
      </c>
      <c r="H59" s="8">
        <f>TTEST($G40:$G42,H40:H42,1,3)</f>
        <v>1.2604025980524601E-6</v>
      </c>
      <c r="I59" s="8">
        <f t="shared" ref="I59:O59" si="15">TTEST($G40:$G42,I40:I42,1,3)</f>
        <v>3.0975364397125124E-7</v>
      </c>
      <c r="J59" s="8">
        <f t="shared" si="15"/>
        <v>2.0442517854328139E-8</v>
      </c>
      <c r="K59" s="8">
        <f t="shared" si="15"/>
        <v>3.6196293409530467E-5</v>
      </c>
      <c r="L59" s="8">
        <f t="shared" si="15"/>
        <v>2.1659609396146833E-6</v>
      </c>
      <c r="M59" s="8">
        <f t="shared" si="15"/>
        <v>6.0688288824848671E-8</v>
      </c>
      <c r="N59" s="8">
        <f t="shared" si="15"/>
        <v>1.3113793820542048E-5</v>
      </c>
      <c r="O59" s="9">
        <f t="shared" si="15"/>
        <v>9.8255780489504041E-5</v>
      </c>
    </row>
    <row r="60" spans="1:15" ht="16" thickBot="1">
      <c r="A60" s="10"/>
      <c r="B60" s="14" t="s">
        <v>39</v>
      </c>
      <c r="C60" s="14" t="s">
        <v>23</v>
      </c>
      <c r="D60" s="14" t="s">
        <v>24</v>
      </c>
      <c r="E60" s="14">
        <v>0.95</v>
      </c>
      <c r="F60" s="14">
        <v>0.99</v>
      </c>
      <c r="G60" s="14">
        <v>1</v>
      </c>
      <c r="H60" s="11">
        <f>TTEST($G45:$G47,H45:H47,1,3)</f>
        <v>1.1134908549672948E-4</v>
      </c>
      <c r="I60" s="11">
        <f t="shared" ref="I60:O60" si="16">TTEST($G45:$G47,I45:I47,1,3)</f>
        <v>1.1190914954340127E-5</v>
      </c>
      <c r="J60" s="11">
        <f t="shared" si="16"/>
        <v>4.7340763626505678E-7</v>
      </c>
      <c r="K60" s="11">
        <f t="shared" si="16"/>
        <v>2.357227202708804E-5</v>
      </c>
      <c r="L60" s="11">
        <f t="shared" si="16"/>
        <v>6.3757774540962238E-7</v>
      </c>
      <c r="M60" s="11">
        <f t="shared" si="16"/>
        <v>2.4883844831177135E-5</v>
      </c>
      <c r="N60" s="11">
        <f t="shared" si="16"/>
        <v>1.9790914287356475E-5</v>
      </c>
      <c r="O60" s="12">
        <f t="shared" si="16"/>
        <v>2.4338148495800256E-6</v>
      </c>
    </row>
    <row r="62" spans="1:15" ht="16" thickBot="1"/>
    <row r="63" spans="1:15">
      <c r="A63" s="2" t="s">
        <v>85</v>
      </c>
      <c r="B63" s="3"/>
      <c r="C63" s="3" t="s">
        <v>38</v>
      </c>
      <c r="D63" s="3" t="s">
        <v>37</v>
      </c>
      <c r="E63" s="3" t="s">
        <v>14</v>
      </c>
      <c r="F63" s="3" t="s">
        <v>15</v>
      </c>
      <c r="G63" s="3" t="s">
        <v>16</v>
      </c>
      <c r="H63" s="4"/>
    </row>
    <row r="64" spans="1:15">
      <c r="A64" s="5"/>
      <c r="B64" s="6" t="s">
        <v>35</v>
      </c>
      <c r="C64" s="6"/>
      <c r="D64" s="6" t="s">
        <v>0</v>
      </c>
      <c r="E64" s="6">
        <v>1</v>
      </c>
      <c r="F64" s="6">
        <v>1</v>
      </c>
      <c r="G64" s="6">
        <v>1</v>
      </c>
      <c r="H64" s="19">
        <f>TTEST(H6:K8,L6:O8,1,1)</f>
        <v>0.37888832248370774</v>
      </c>
    </row>
    <row r="65" spans="1:8">
      <c r="A65" s="5"/>
      <c r="B65" s="6" t="s">
        <v>36</v>
      </c>
      <c r="C65" s="6" t="s">
        <v>28</v>
      </c>
      <c r="D65" s="6" t="s">
        <v>13</v>
      </c>
      <c r="E65" s="6">
        <v>1</v>
      </c>
      <c r="F65" s="6">
        <v>1</v>
      </c>
      <c r="G65" s="6">
        <v>0.99</v>
      </c>
      <c r="H65" s="19">
        <f>TTEST(H11:K13,L11:O13,1,1)</f>
        <v>0.20158968972198066</v>
      </c>
    </row>
    <row r="66" spans="1:8">
      <c r="A66" s="5"/>
      <c r="B66" s="6" t="s">
        <v>36</v>
      </c>
      <c r="C66" s="6" t="s">
        <v>28</v>
      </c>
      <c r="D66" s="6" t="s">
        <v>17</v>
      </c>
      <c r="E66" s="6">
        <v>1</v>
      </c>
      <c r="F66" s="6">
        <v>1</v>
      </c>
      <c r="G66" s="6">
        <v>0.95</v>
      </c>
      <c r="H66" s="22">
        <f>TTEST(H15:K17,L15:O17,1,1)</f>
        <v>5.142296825681813E-3</v>
      </c>
    </row>
    <row r="67" spans="1:8">
      <c r="A67" s="5"/>
      <c r="B67" s="6" t="s">
        <v>36</v>
      </c>
      <c r="C67" s="6" t="s">
        <v>29</v>
      </c>
      <c r="D67" s="6" t="s">
        <v>13</v>
      </c>
      <c r="E67" s="6">
        <v>1</v>
      </c>
      <c r="F67" s="6">
        <v>0.99</v>
      </c>
      <c r="G67" s="6">
        <v>0.99</v>
      </c>
      <c r="H67" s="9">
        <f>TTEST(H20:K22,L20:O22,1,1)</f>
        <v>1.7206686823548628E-5</v>
      </c>
    </row>
    <row r="68" spans="1:8">
      <c r="A68" s="5"/>
      <c r="B68" s="6" t="s">
        <v>36</v>
      </c>
      <c r="C68" s="6" t="s">
        <v>29</v>
      </c>
      <c r="D68" s="6" t="s">
        <v>17</v>
      </c>
      <c r="E68" s="6">
        <v>1</v>
      </c>
      <c r="F68" s="6">
        <v>0.95</v>
      </c>
      <c r="G68" s="6">
        <v>0.95</v>
      </c>
      <c r="H68" s="9">
        <f>TTEST(H24:K26,L24:O26,1,1)</f>
        <v>3.7913925940932741E-5</v>
      </c>
    </row>
    <row r="69" spans="1:8">
      <c r="A69" s="5"/>
      <c r="B69" s="6" t="s">
        <v>36</v>
      </c>
      <c r="C69" s="6" t="s">
        <v>23</v>
      </c>
      <c r="D69" s="6" t="s">
        <v>24</v>
      </c>
      <c r="E69" s="6">
        <v>1</v>
      </c>
      <c r="F69" s="6">
        <v>0.99</v>
      </c>
      <c r="G69" s="6">
        <v>0.95</v>
      </c>
      <c r="H69" s="9">
        <f>TTEST(H29:K31,L29:O31,1,1)</f>
        <v>7.0993693455700282E-5</v>
      </c>
    </row>
    <row r="70" spans="1:8">
      <c r="A70" s="5"/>
      <c r="B70" s="6" t="s">
        <v>39</v>
      </c>
      <c r="C70" s="6" t="s">
        <v>28</v>
      </c>
      <c r="D70" s="6" t="s">
        <v>17</v>
      </c>
      <c r="E70" s="6">
        <v>0.95</v>
      </c>
      <c r="F70" s="6">
        <v>0.95</v>
      </c>
      <c r="G70" s="6">
        <v>1</v>
      </c>
      <c r="H70" s="19">
        <f>TTEST(H35:K37,L35:O37,1,1)</f>
        <v>0.31852483109504837</v>
      </c>
    </row>
    <row r="71" spans="1:8">
      <c r="A71" s="5"/>
      <c r="B71" s="6" t="s">
        <v>39</v>
      </c>
      <c r="C71" s="6" t="s">
        <v>29</v>
      </c>
      <c r="D71" s="6" t="s">
        <v>17</v>
      </c>
      <c r="E71" s="6">
        <v>0.95</v>
      </c>
      <c r="F71" s="6">
        <v>1</v>
      </c>
      <c r="G71" s="6">
        <v>1</v>
      </c>
      <c r="H71" s="9">
        <f>TTEST(H40:K42,L40:O42,1,1)</f>
        <v>1.2419773107748752E-4</v>
      </c>
    </row>
    <row r="72" spans="1:8" ht="16" thickBot="1">
      <c r="A72" s="10"/>
      <c r="B72" s="14" t="s">
        <v>39</v>
      </c>
      <c r="C72" s="14" t="s">
        <v>23</v>
      </c>
      <c r="D72" s="14" t="s">
        <v>24</v>
      </c>
      <c r="E72" s="14">
        <v>0.95</v>
      </c>
      <c r="F72" s="14">
        <v>0.99</v>
      </c>
      <c r="G72" s="14">
        <v>1</v>
      </c>
      <c r="H72" s="12">
        <f>TTEST(H45:K47,L45:O47,1,1)</f>
        <v>3.7636213019392035E-4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2"/>
  <sheetViews>
    <sheetView workbookViewId="0"/>
  </sheetViews>
  <sheetFormatPr baseColWidth="10" defaultRowHeight="15" x14ac:dyDescent="0"/>
  <sheetData>
    <row r="1" spans="1:19">
      <c r="A1" s="23"/>
    </row>
    <row r="2" spans="1:19">
      <c r="G2">
        <v>0</v>
      </c>
      <c r="H2">
        <v>5</v>
      </c>
      <c r="I2">
        <v>25</v>
      </c>
      <c r="J2">
        <v>50</v>
      </c>
      <c r="K2">
        <v>75</v>
      </c>
      <c r="L2">
        <v>5</v>
      </c>
      <c r="M2">
        <v>25</v>
      </c>
      <c r="N2">
        <v>50</v>
      </c>
      <c r="O2">
        <v>75</v>
      </c>
    </row>
    <row r="3" spans="1:19" ht="16" thickBot="1">
      <c r="G3">
        <v>0</v>
      </c>
      <c r="H3">
        <v>5</v>
      </c>
      <c r="I3">
        <v>25</v>
      </c>
      <c r="J3">
        <v>50</v>
      </c>
      <c r="K3">
        <v>75</v>
      </c>
      <c r="L3">
        <v>5</v>
      </c>
      <c r="M3">
        <v>25</v>
      </c>
      <c r="N3">
        <v>50</v>
      </c>
      <c r="O3">
        <v>75</v>
      </c>
    </row>
    <row r="4" spans="1:19">
      <c r="A4" t="s">
        <v>26</v>
      </c>
      <c r="G4">
        <v>0</v>
      </c>
      <c r="H4">
        <v>5</v>
      </c>
      <c r="I4">
        <v>25</v>
      </c>
      <c r="J4">
        <v>50</v>
      </c>
      <c r="K4">
        <v>75</v>
      </c>
      <c r="L4">
        <v>5</v>
      </c>
      <c r="M4">
        <v>25</v>
      </c>
      <c r="N4">
        <v>50</v>
      </c>
      <c r="O4">
        <v>75</v>
      </c>
      <c r="Q4" s="13" t="s">
        <v>34</v>
      </c>
      <c r="R4" s="3"/>
      <c r="S4" s="4"/>
    </row>
    <row r="5" spans="1:19">
      <c r="B5" t="s">
        <v>0</v>
      </c>
      <c r="C5" t="s">
        <v>14</v>
      </c>
      <c r="D5" t="s">
        <v>15</v>
      </c>
      <c r="E5" t="s">
        <v>16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Q5" s="5"/>
      <c r="R5" s="6" t="s">
        <v>20</v>
      </c>
      <c r="S5" s="7" t="s">
        <v>21</v>
      </c>
    </row>
    <row r="6" spans="1:19">
      <c r="C6">
        <v>1</v>
      </c>
      <c r="D6">
        <v>1</v>
      </c>
      <c r="E6">
        <v>1</v>
      </c>
      <c r="F6" t="s">
        <v>10</v>
      </c>
      <c r="G6">
        <v>15.789809999999999</v>
      </c>
      <c r="H6">
        <v>24.117329999999999</v>
      </c>
      <c r="I6">
        <v>27.39208</v>
      </c>
      <c r="J6">
        <v>28.567350000000001</v>
      </c>
      <c r="K6">
        <v>27.444109999999998</v>
      </c>
      <c r="L6">
        <v>26.52215</v>
      </c>
      <c r="M6">
        <v>28.73507</v>
      </c>
      <c r="N6">
        <v>27.28565</v>
      </c>
      <c r="O6">
        <v>27.786370000000002</v>
      </c>
      <c r="Q6" s="5" t="s">
        <v>19</v>
      </c>
      <c r="R6" s="6">
        <f>PEARSON(H$2:K$4,H6:K8)</f>
        <v>0.79589174316489864</v>
      </c>
      <c r="S6" s="7">
        <f>PEARSON(L$2:O$4,L6:O8)</f>
        <v>0.59033604535220185</v>
      </c>
    </row>
    <row r="7" spans="1:19">
      <c r="C7">
        <v>1</v>
      </c>
      <c r="D7">
        <v>1</v>
      </c>
      <c r="E7">
        <v>1</v>
      </c>
      <c r="F7" t="s">
        <v>11</v>
      </c>
      <c r="G7">
        <v>15.98114</v>
      </c>
      <c r="H7">
        <v>24.654240000000001</v>
      </c>
      <c r="I7">
        <v>28.221209999999999</v>
      </c>
      <c r="J7">
        <v>26.805669999999999</v>
      </c>
      <c r="K7">
        <v>28.81803</v>
      </c>
      <c r="L7">
        <v>25.49755</v>
      </c>
      <c r="M7">
        <v>27.291679999999999</v>
      </c>
      <c r="N7">
        <v>28.404029999999999</v>
      </c>
      <c r="O7">
        <v>29.115739999999999</v>
      </c>
      <c r="Q7" s="5"/>
      <c r="R7" s="6">
        <f>ABS(R6)/(SQRT((1-R6^2)/13))</f>
        <v>4.7397486512908173</v>
      </c>
      <c r="S7" s="7">
        <f>ABS(S6)/(SQRT((1-S6^2)/13))</f>
        <v>2.6370153026159286</v>
      </c>
    </row>
    <row r="8" spans="1:19">
      <c r="C8">
        <v>1</v>
      </c>
      <c r="D8">
        <v>1</v>
      </c>
      <c r="E8">
        <v>1</v>
      </c>
      <c r="F8" t="s">
        <v>12</v>
      </c>
      <c r="G8">
        <v>16.12735</v>
      </c>
      <c r="H8">
        <v>24.878879999999999</v>
      </c>
      <c r="I8">
        <v>26.589320000000001</v>
      </c>
      <c r="J8">
        <v>27.70326</v>
      </c>
      <c r="K8">
        <v>28.402550000000002</v>
      </c>
      <c r="L8">
        <v>25.024159999999998</v>
      </c>
      <c r="M8">
        <v>28.823039999999999</v>
      </c>
      <c r="N8">
        <v>27.32142</v>
      </c>
      <c r="O8">
        <v>27.542280000000002</v>
      </c>
      <c r="Q8" s="5" t="s">
        <v>22</v>
      </c>
      <c r="R8" s="8">
        <f>TDIST(R7,13,1)</f>
        <v>1.9324936819689481E-4</v>
      </c>
      <c r="S8" s="22">
        <f>TDIST(S7,13,1)</f>
        <v>1.0256030046880622E-2</v>
      </c>
    </row>
    <row r="9" spans="1:19">
      <c r="A9" t="s">
        <v>25</v>
      </c>
      <c r="Q9" s="5"/>
      <c r="R9" s="6"/>
      <c r="S9" s="7"/>
    </row>
    <row r="10" spans="1:19">
      <c r="Q10" s="5"/>
      <c r="R10" s="6"/>
      <c r="S10" s="7"/>
    </row>
    <row r="11" spans="1:19">
      <c r="B11" t="s">
        <v>13</v>
      </c>
      <c r="C11">
        <v>1</v>
      </c>
      <c r="D11">
        <v>1</v>
      </c>
      <c r="E11">
        <v>0.99</v>
      </c>
      <c r="F11" t="s">
        <v>10</v>
      </c>
      <c r="G11">
        <v>15.750439999999999</v>
      </c>
      <c r="H11">
        <v>22.993210000000001</v>
      </c>
      <c r="I11">
        <v>26.74248</v>
      </c>
      <c r="J11">
        <v>26.964040000000001</v>
      </c>
      <c r="K11">
        <v>26.89104</v>
      </c>
      <c r="L11">
        <v>23.457139999999999</v>
      </c>
      <c r="M11">
        <v>26.308340000000001</v>
      </c>
      <c r="N11">
        <v>26.588370000000001</v>
      </c>
      <c r="O11">
        <v>27.447900000000001</v>
      </c>
      <c r="Q11" s="5" t="s">
        <v>19</v>
      </c>
      <c r="R11" s="6">
        <f>PEARSON(H$2:K$4,H11:K13)</f>
        <v>0.77150624483127928</v>
      </c>
      <c r="S11" s="7">
        <f>PEARSON(L$2:O$4,L11:O13)</f>
        <v>0.8489484047065331</v>
      </c>
    </row>
    <row r="12" spans="1:19">
      <c r="C12">
        <v>1</v>
      </c>
      <c r="D12">
        <v>1</v>
      </c>
      <c r="E12">
        <v>0.99</v>
      </c>
      <c r="F12" t="s">
        <v>11</v>
      </c>
      <c r="G12">
        <v>14.75991</v>
      </c>
      <c r="H12">
        <v>23.677150000000001</v>
      </c>
      <c r="I12">
        <v>26.466619999999999</v>
      </c>
      <c r="J12">
        <v>26.035139999999998</v>
      </c>
      <c r="K12">
        <v>26.721969999999999</v>
      </c>
      <c r="L12">
        <v>22.838830000000002</v>
      </c>
      <c r="M12">
        <v>26.296880000000002</v>
      </c>
      <c r="N12">
        <v>26.90767</v>
      </c>
      <c r="O12">
        <v>26.816579999999998</v>
      </c>
      <c r="Q12" s="5"/>
      <c r="R12" s="6">
        <f t="shared" ref="R12:S12" si="0">ABS(R11)/(SQRT((1-R11^2)/13))</f>
        <v>4.3722260807184323</v>
      </c>
      <c r="S12" s="7">
        <f t="shared" si="0"/>
        <v>5.7919915345269946</v>
      </c>
    </row>
    <row r="13" spans="1:19">
      <c r="C13">
        <v>1</v>
      </c>
      <c r="D13">
        <v>1</v>
      </c>
      <c r="E13">
        <v>0.99</v>
      </c>
      <c r="F13" t="s">
        <v>12</v>
      </c>
      <c r="G13">
        <v>15.12602</v>
      </c>
      <c r="H13">
        <v>23.456440000000001</v>
      </c>
      <c r="I13">
        <v>24.58586</v>
      </c>
      <c r="J13">
        <v>26.118410000000001</v>
      </c>
      <c r="K13">
        <v>26.056069999999998</v>
      </c>
      <c r="L13">
        <v>23.83981</v>
      </c>
      <c r="M13">
        <v>26.000990000000002</v>
      </c>
      <c r="N13">
        <v>26.57451</v>
      </c>
      <c r="O13">
        <v>26.887309999999999</v>
      </c>
      <c r="Q13" s="5" t="s">
        <v>22</v>
      </c>
      <c r="R13" s="8">
        <f>TDIST(R12,13,1)</f>
        <v>3.7767922465372061E-4</v>
      </c>
      <c r="S13" s="9">
        <f>TDIST(S12,13,1)</f>
        <v>3.1288715214738795E-5</v>
      </c>
    </row>
    <row r="14" spans="1:19">
      <c r="Q14" s="5"/>
      <c r="R14" s="6"/>
      <c r="S14" s="7"/>
    </row>
    <row r="15" spans="1:19">
      <c r="B15" t="s">
        <v>17</v>
      </c>
      <c r="C15">
        <v>1</v>
      </c>
      <c r="D15">
        <v>1</v>
      </c>
      <c r="E15">
        <v>0.95</v>
      </c>
      <c r="F15" t="s">
        <v>10</v>
      </c>
      <c r="G15">
        <v>13.492900000000001</v>
      </c>
      <c r="H15">
        <v>21.676839999999999</v>
      </c>
      <c r="I15">
        <v>23.952559999999998</v>
      </c>
      <c r="J15">
        <v>24.350290000000001</v>
      </c>
      <c r="K15">
        <v>25.65204</v>
      </c>
      <c r="L15">
        <v>21.428999999999998</v>
      </c>
      <c r="M15">
        <v>23.76144</v>
      </c>
      <c r="N15">
        <v>24.536020000000001</v>
      </c>
      <c r="O15">
        <v>25.586269999999999</v>
      </c>
      <c r="Q15" s="5" t="s">
        <v>19</v>
      </c>
      <c r="R15" s="6">
        <f>PEARSON(H$2:K$4,H15:K17)</f>
        <v>0.91200532176677718</v>
      </c>
      <c r="S15" s="7">
        <f>PEARSON(L$2:O$4,L15:O17)</f>
        <v>0.91193930147968549</v>
      </c>
    </row>
    <row r="16" spans="1:19">
      <c r="C16">
        <v>1</v>
      </c>
      <c r="D16">
        <v>1</v>
      </c>
      <c r="E16">
        <v>0.95</v>
      </c>
      <c r="F16" t="s">
        <v>11</v>
      </c>
      <c r="G16">
        <v>12.54837</v>
      </c>
      <c r="H16">
        <v>21.246919999999999</v>
      </c>
      <c r="I16">
        <v>24.397010000000002</v>
      </c>
      <c r="J16">
        <v>24.537929999999999</v>
      </c>
      <c r="K16">
        <v>25.39472</v>
      </c>
      <c r="L16">
        <v>21.341329999999999</v>
      </c>
      <c r="M16">
        <v>23.945399999999999</v>
      </c>
      <c r="N16">
        <v>25.106760000000001</v>
      </c>
      <c r="O16">
        <v>25.455950000000001</v>
      </c>
      <c r="Q16" s="5"/>
      <c r="R16" s="6">
        <f t="shared" ref="R16:S16" si="1">ABS(R15)/(SQRT((1-R15^2)/13))</f>
        <v>8.0167122710662859</v>
      </c>
      <c r="S16" s="7">
        <f t="shared" si="1"/>
        <v>8.0132648226489707</v>
      </c>
    </row>
    <row r="17" spans="2:19">
      <c r="C17">
        <v>1</v>
      </c>
      <c r="D17">
        <v>1</v>
      </c>
      <c r="E17">
        <v>0.95</v>
      </c>
      <c r="F17" t="s">
        <v>12</v>
      </c>
      <c r="G17">
        <v>12.64401</v>
      </c>
      <c r="H17">
        <v>21.268059999999998</v>
      </c>
      <c r="I17">
        <v>23.83051</v>
      </c>
      <c r="J17">
        <v>25.630649999999999</v>
      </c>
      <c r="K17">
        <v>26.093119999999999</v>
      </c>
      <c r="L17">
        <v>21.282509999999998</v>
      </c>
      <c r="M17">
        <v>24.38935</v>
      </c>
      <c r="N17">
        <v>24.779160000000001</v>
      </c>
      <c r="O17">
        <v>25.354759999999999</v>
      </c>
      <c r="Q17" s="5" t="s">
        <v>22</v>
      </c>
      <c r="R17" s="8">
        <f>TDIST(R16,13,1)</f>
        <v>1.0928184717526639E-6</v>
      </c>
      <c r="S17" s="9">
        <f>TDIST(S16,13,1)</f>
        <v>1.097979909160661E-6</v>
      </c>
    </row>
    <row r="18" spans="2:19">
      <c r="Q18" s="5"/>
      <c r="R18" s="6"/>
      <c r="S18" s="7"/>
    </row>
    <row r="19" spans="2:19">
      <c r="B19" t="s">
        <v>18</v>
      </c>
      <c r="Q19" s="5"/>
      <c r="R19" s="6"/>
      <c r="S19" s="7"/>
    </row>
    <row r="20" spans="2:19">
      <c r="B20" t="s">
        <v>13</v>
      </c>
      <c r="C20">
        <v>1</v>
      </c>
      <c r="D20">
        <v>0.99</v>
      </c>
      <c r="E20">
        <v>0.99</v>
      </c>
      <c r="F20" t="s">
        <v>10</v>
      </c>
      <c r="G20">
        <v>9.4159600000000001</v>
      </c>
      <c r="H20">
        <v>13.929679999999999</v>
      </c>
      <c r="I20">
        <v>15.540229999999999</v>
      </c>
      <c r="J20">
        <v>15.9183</v>
      </c>
      <c r="K20">
        <v>16.802330000000001</v>
      </c>
      <c r="L20">
        <v>13.82414</v>
      </c>
      <c r="M20">
        <v>14.913819999999999</v>
      </c>
      <c r="N20">
        <v>14.93877</v>
      </c>
      <c r="O20">
        <v>15.3866</v>
      </c>
      <c r="Q20" s="5" t="s">
        <v>19</v>
      </c>
      <c r="R20" s="6">
        <f>PEARSON(H$2:K$4,H20:K22)</f>
        <v>0.913600213173696</v>
      </c>
      <c r="S20" s="7">
        <f>PEARSON(L$2:O$4,L20:O22)</f>
        <v>0.7712976325326969</v>
      </c>
    </row>
    <row r="21" spans="2:19">
      <c r="C21">
        <v>1</v>
      </c>
      <c r="D21">
        <v>0.99</v>
      </c>
      <c r="E21">
        <v>0.99</v>
      </c>
      <c r="F21" t="s">
        <v>11</v>
      </c>
      <c r="G21">
        <v>9.6663700000000006</v>
      </c>
      <c r="H21">
        <v>14.03904</v>
      </c>
      <c r="I21">
        <v>15.45759</v>
      </c>
      <c r="J21">
        <v>16.024519999999999</v>
      </c>
      <c r="K21">
        <v>16.42473</v>
      </c>
      <c r="L21">
        <v>13.881270000000001</v>
      </c>
      <c r="M21">
        <v>15.29616</v>
      </c>
      <c r="N21">
        <v>15.45805</v>
      </c>
      <c r="O21">
        <v>15.132400000000001</v>
      </c>
      <c r="Q21" s="5"/>
      <c r="R21" s="6">
        <f t="shared" ref="R21:S21" si="2">ABS(R20)/(SQRT((1-R20^2)/13))</f>
        <v>8.1011360840145468</v>
      </c>
      <c r="S21" s="7">
        <f t="shared" si="2"/>
        <v>4.3693071274283941</v>
      </c>
    </row>
    <row r="22" spans="2:19">
      <c r="C22">
        <v>1</v>
      </c>
      <c r="D22">
        <v>0.99</v>
      </c>
      <c r="E22">
        <v>0.99</v>
      </c>
      <c r="F22" t="s">
        <v>12</v>
      </c>
      <c r="G22">
        <v>9.2709100000000007</v>
      </c>
      <c r="H22">
        <v>13.73931</v>
      </c>
      <c r="I22">
        <v>15.952220000000001</v>
      </c>
      <c r="J22">
        <v>16.046579999999999</v>
      </c>
      <c r="K22">
        <v>16.627089999999999</v>
      </c>
      <c r="L22">
        <v>13.770339999999999</v>
      </c>
      <c r="M22">
        <v>14.842460000000001</v>
      </c>
      <c r="N22">
        <v>15.1029</v>
      </c>
      <c r="O22">
        <v>15.02237</v>
      </c>
      <c r="Q22" s="5" t="s">
        <v>22</v>
      </c>
      <c r="R22" s="8">
        <f>TDIST(R21,13,1)</f>
        <v>9.7414502295711607E-7</v>
      </c>
      <c r="S22" s="9">
        <f>TDIST(S21,13,1)</f>
        <v>3.7971871378921586E-4</v>
      </c>
    </row>
    <row r="23" spans="2:19">
      <c r="Q23" s="5"/>
      <c r="R23" s="6"/>
      <c r="S23" s="7"/>
    </row>
    <row r="24" spans="2:19">
      <c r="B24" t="s">
        <v>17</v>
      </c>
      <c r="C24">
        <v>1</v>
      </c>
      <c r="D24">
        <v>0.95</v>
      </c>
      <c r="E24">
        <v>0.95</v>
      </c>
      <c r="F24" t="s">
        <v>10</v>
      </c>
      <c r="G24">
        <v>6.2844600000000002</v>
      </c>
      <c r="H24">
        <v>9.1130700000000004</v>
      </c>
      <c r="I24">
        <v>10.768520000000001</v>
      </c>
      <c r="J24">
        <v>11.718059999999999</v>
      </c>
      <c r="K24">
        <v>12.30687</v>
      </c>
      <c r="L24">
        <v>8.7447900000000001</v>
      </c>
      <c r="M24">
        <v>9.3252199999999998</v>
      </c>
      <c r="N24">
        <v>9.4657499999999999</v>
      </c>
      <c r="O24">
        <v>9.4965499999999992</v>
      </c>
      <c r="Q24" s="5" t="s">
        <v>19</v>
      </c>
      <c r="R24" s="6">
        <f>PEARSON(H$2:K$4,H24:K26)</f>
        <v>0.96886088470081921</v>
      </c>
      <c r="S24" s="7">
        <f>PEARSON(L$2:O$4,L24:O26)</f>
        <v>0.81388565538795044</v>
      </c>
    </row>
    <row r="25" spans="2:19">
      <c r="C25">
        <v>1</v>
      </c>
      <c r="D25">
        <v>0.95</v>
      </c>
      <c r="E25">
        <v>0.95</v>
      </c>
      <c r="F25" t="s">
        <v>11</v>
      </c>
      <c r="G25">
        <v>6.3169000000000004</v>
      </c>
      <c r="H25">
        <v>9.0138999999999996</v>
      </c>
      <c r="I25">
        <v>10.74531</v>
      </c>
      <c r="J25">
        <v>11.640420000000001</v>
      </c>
      <c r="K25">
        <v>12.45669</v>
      </c>
      <c r="L25">
        <v>8.6630299999999991</v>
      </c>
      <c r="M25">
        <v>9.3041300000000007</v>
      </c>
      <c r="N25">
        <v>9.4383099999999995</v>
      </c>
      <c r="O25">
        <v>9.4051299999999998</v>
      </c>
      <c r="Q25" s="5"/>
      <c r="R25" s="6">
        <f t="shared" ref="R25:S25" si="3">ABS(R24)/(SQRT((1-R24^2)/13))</f>
        <v>14.108227318779601</v>
      </c>
      <c r="S25" s="7">
        <f t="shared" si="3"/>
        <v>5.0505676599463278</v>
      </c>
    </row>
    <row r="26" spans="2:19">
      <c r="C26">
        <v>1</v>
      </c>
      <c r="D26">
        <v>0.95</v>
      </c>
      <c r="E26">
        <v>0.95</v>
      </c>
      <c r="F26" t="s">
        <v>12</v>
      </c>
      <c r="G26">
        <v>6.2044300000000003</v>
      </c>
      <c r="H26">
        <v>9.1500800000000009</v>
      </c>
      <c r="I26">
        <v>10.72153</v>
      </c>
      <c r="J26">
        <v>11.75182</v>
      </c>
      <c r="K26">
        <v>12.46725</v>
      </c>
      <c r="L26">
        <v>8.6163000000000007</v>
      </c>
      <c r="M26">
        <v>9.3532200000000003</v>
      </c>
      <c r="N26">
        <v>9.4369499999999995</v>
      </c>
      <c r="O26">
        <v>9.4309499999999993</v>
      </c>
      <c r="Q26" s="5" t="s">
        <v>22</v>
      </c>
      <c r="R26" s="8">
        <f>TDIST(R25,13,1)</f>
        <v>1.4667232467268611E-9</v>
      </c>
      <c r="S26" s="9">
        <f>TDIST(S25,13,1)</f>
        <v>1.1111346064681826E-4</v>
      </c>
    </row>
    <row r="27" spans="2:19">
      <c r="Q27" s="5"/>
      <c r="R27" s="6"/>
      <c r="S27" s="7"/>
    </row>
    <row r="28" spans="2:19">
      <c r="B28" t="s">
        <v>23</v>
      </c>
      <c r="Q28" s="5"/>
      <c r="R28" s="6"/>
      <c r="S28" s="7"/>
    </row>
    <row r="29" spans="2:19">
      <c r="B29" t="s">
        <v>24</v>
      </c>
      <c r="C29">
        <v>1</v>
      </c>
      <c r="D29">
        <v>0.99</v>
      </c>
      <c r="E29">
        <v>0.95</v>
      </c>
      <c r="F29" t="s">
        <v>10</v>
      </c>
      <c r="G29">
        <v>9.1836599999999997</v>
      </c>
      <c r="H29">
        <v>13.793530000000001</v>
      </c>
      <c r="I29">
        <v>15.42878</v>
      </c>
      <c r="J29">
        <v>16.060919999999999</v>
      </c>
      <c r="K29">
        <v>16.364740000000001</v>
      </c>
      <c r="L29">
        <v>13.62542</v>
      </c>
      <c r="M29">
        <v>14.91408</v>
      </c>
      <c r="N29">
        <v>15.144920000000001</v>
      </c>
      <c r="O29">
        <v>15.36215</v>
      </c>
      <c r="Q29" s="5" t="s">
        <v>19</v>
      </c>
      <c r="R29" s="6">
        <f>PEARSON(H$2:K$4,H29:K31)</f>
        <v>0.90959565724699465</v>
      </c>
      <c r="S29" s="7">
        <f>PEARSON(L$2:O$4,L29:O31)</f>
        <v>0.864267568894311</v>
      </c>
    </row>
    <row r="30" spans="2:19">
      <c r="C30">
        <v>1</v>
      </c>
      <c r="D30">
        <v>0.99</v>
      </c>
      <c r="E30">
        <v>0.95</v>
      </c>
      <c r="F30" t="s">
        <v>11</v>
      </c>
      <c r="G30">
        <v>9.3334399999999995</v>
      </c>
      <c r="H30">
        <v>13.810140000000001</v>
      </c>
      <c r="I30">
        <v>15.568199999999999</v>
      </c>
      <c r="J30">
        <v>15.96945</v>
      </c>
      <c r="K30">
        <v>16.510090000000002</v>
      </c>
      <c r="L30">
        <v>13.583310000000001</v>
      </c>
      <c r="M30">
        <v>14.91445</v>
      </c>
      <c r="N30">
        <v>15.068960000000001</v>
      </c>
      <c r="O30">
        <v>15.43821</v>
      </c>
      <c r="Q30" s="5"/>
      <c r="R30" s="6">
        <f t="shared" ref="R30:S30" si="4">ABS(R29)/(SQRT((1-R29^2)/13))</f>
        <v>7.8932289230081132</v>
      </c>
      <c r="S30" s="7">
        <f t="shared" si="4"/>
        <v>6.1947524573559427</v>
      </c>
    </row>
    <row r="31" spans="2:19">
      <c r="C31">
        <v>1</v>
      </c>
      <c r="D31">
        <v>0.99</v>
      </c>
      <c r="E31">
        <v>0.95</v>
      </c>
      <c r="F31" t="s">
        <v>12</v>
      </c>
      <c r="G31">
        <v>9.2670899999999996</v>
      </c>
      <c r="H31">
        <v>13.83968</v>
      </c>
      <c r="I31">
        <v>15.528449999999999</v>
      </c>
      <c r="J31">
        <v>15.99118</v>
      </c>
      <c r="K31">
        <v>16.218399999999999</v>
      </c>
      <c r="L31">
        <v>13.696289999999999</v>
      </c>
      <c r="M31">
        <v>14.76849</v>
      </c>
      <c r="N31">
        <v>15.107239999999999</v>
      </c>
      <c r="O31">
        <v>15.04161</v>
      </c>
      <c r="Q31" s="5" t="s">
        <v>22</v>
      </c>
      <c r="R31" s="8">
        <f>TDIST(R30,13,1)</f>
        <v>1.294870328514361E-6</v>
      </c>
      <c r="S31" s="9">
        <f>TDIST(S30,13,1)</f>
        <v>1.6230222802274167E-5</v>
      </c>
    </row>
    <row r="32" spans="2:19">
      <c r="Q32" s="5"/>
      <c r="R32" s="6"/>
      <c r="S32" s="7"/>
    </row>
    <row r="33" spans="1:19">
      <c r="A33" t="s">
        <v>27</v>
      </c>
      <c r="Q33" s="5"/>
      <c r="R33" s="6"/>
      <c r="S33" s="7"/>
    </row>
    <row r="34" spans="1:19">
      <c r="B34" t="s">
        <v>30</v>
      </c>
      <c r="Q34" s="5"/>
      <c r="R34" s="6"/>
      <c r="S34" s="7"/>
    </row>
    <row r="35" spans="1:19">
      <c r="B35" t="s">
        <v>31</v>
      </c>
      <c r="C35">
        <v>0.95</v>
      </c>
      <c r="D35">
        <v>0.95</v>
      </c>
      <c r="E35">
        <v>1</v>
      </c>
      <c r="F35" t="s">
        <v>10</v>
      </c>
      <c r="G35">
        <v>13.86683</v>
      </c>
      <c r="H35">
        <v>22.196629999999999</v>
      </c>
      <c r="I35">
        <v>24.013760000000001</v>
      </c>
      <c r="J35">
        <v>23.868749999999999</v>
      </c>
      <c r="K35">
        <v>23.960070000000002</v>
      </c>
      <c r="L35">
        <v>21.864170000000001</v>
      </c>
      <c r="M35">
        <v>23.249210000000001</v>
      </c>
      <c r="N35">
        <v>23.436299999999999</v>
      </c>
      <c r="O35">
        <v>23.585799999999999</v>
      </c>
      <c r="Q35" s="5" t="s">
        <v>19</v>
      </c>
      <c r="R35" s="6">
        <f>PEARSON(H$2:K$4,H35:K37)</f>
        <v>0.71632759748402275</v>
      </c>
      <c r="S35" s="7">
        <f>PEARSON(L$2:O$4,L35:O37)</f>
        <v>0.54620028622068273</v>
      </c>
    </row>
    <row r="36" spans="1:19">
      <c r="C36">
        <v>0.95</v>
      </c>
      <c r="D36">
        <v>0.95</v>
      </c>
      <c r="E36">
        <v>1</v>
      </c>
      <c r="F36" t="s">
        <v>11</v>
      </c>
      <c r="G36">
        <v>13.878080000000001</v>
      </c>
      <c r="H36">
        <v>21.827310000000001</v>
      </c>
      <c r="I36">
        <v>23.903479999999998</v>
      </c>
      <c r="J36">
        <v>24.564050000000002</v>
      </c>
      <c r="K36">
        <v>24.064309999999999</v>
      </c>
      <c r="L36">
        <v>21.873740000000002</v>
      </c>
      <c r="M36">
        <v>24.584779999999999</v>
      </c>
      <c r="N36">
        <v>24.04731</v>
      </c>
      <c r="O36">
        <v>23.66874</v>
      </c>
      <c r="Q36" s="5"/>
      <c r="R36" s="6">
        <f t="shared" ref="R36:S36" si="5">ABS(R35)/(SQRT((1-R35^2)/13))</f>
        <v>3.7014741701643676</v>
      </c>
      <c r="S36" s="7">
        <f t="shared" si="5"/>
        <v>2.3510324097502435</v>
      </c>
    </row>
    <row r="37" spans="1:19">
      <c r="C37">
        <v>0.95</v>
      </c>
      <c r="D37">
        <v>0.95</v>
      </c>
      <c r="E37">
        <v>1</v>
      </c>
      <c r="F37" t="s">
        <v>12</v>
      </c>
      <c r="G37">
        <v>13.78833</v>
      </c>
      <c r="H37">
        <v>22.41788</v>
      </c>
      <c r="I37">
        <v>23.208600000000001</v>
      </c>
      <c r="J37">
        <v>23.615030000000001</v>
      </c>
      <c r="K37">
        <v>23.52711</v>
      </c>
      <c r="L37">
        <v>21.393930000000001</v>
      </c>
      <c r="M37">
        <v>24.095269999999999</v>
      </c>
      <c r="N37">
        <v>23.169799999999999</v>
      </c>
      <c r="O37">
        <v>23.227170000000001</v>
      </c>
      <c r="Q37" s="5" t="s">
        <v>22</v>
      </c>
      <c r="R37" s="24">
        <f>TDIST(R36,13,1)</f>
        <v>1.3312756248056649E-3</v>
      </c>
      <c r="S37" s="22">
        <f>TDIST(S36,13,1)</f>
        <v>1.7579176608084297E-2</v>
      </c>
    </row>
    <row r="38" spans="1:19">
      <c r="Q38" s="5"/>
      <c r="R38" s="6"/>
      <c r="S38" s="7"/>
    </row>
    <row r="39" spans="1:19">
      <c r="B39" t="s">
        <v>32</v>
      </c>
      <c r="Q39" s="5"/>
      <c r="R39" s="6"/>
      <c r="S39" s="7"/>
    </row>
    <row r="40" spans="1:19">
      <c r="B40" t="s">
        <v>31</v>
      </c>
      <c r="C40">
        <v>0.95</v>
      </c>
      <c r="D40">
        <v>1</v>
      </c>
      <c r="E40">
        <v>1</v>
      </c>
      <c r="F40" t="s">
        <v>10</v>
      </c>
      <c r="G40">
        <v>91.727289999999996</v>
      </c>
      <c r="H40">
        <v>181.03358</v>
      </c>
      <c r="I40">
        <v>194.7818</v>
      </c>
      <c r="J40">
        <v>179.22093000000001</v>
      </c>
      <c r="K40">
        <v>174.52454</v>
      </c>
      <c r="L40">
        <v>190.17420999999999</v>
      </c>
      <c r="M40">
        <v>243.52822</v>
      </c>
      <c r="N40">
        <v>273.08242000000001</v>
      </c>
      <c r="O40">
        <v>300.58800000000002</v>
      </c>
      <c r="Q40" s="5" t="s">
        <v>19</v>
      </c>
      <c r="R40" s="6">
        <f>PEARSON(H$2:K$4,H40:K42)</f>
        <v>-0.62124941212132734</v>
      </c>
      <c r="S40" s="7">
        <f>PEARSON(L$2:O$4,L40:O42)</f>
        <v>0.97961302490855329</v>
      </c>
    </row>
    <row r="41" spans="1:19">
      <c r="C41">
        <v>0.95</v>
      </c>
      <c r="D41">
        <v>1</v>
      </c>
      <c r="E41">
        <v>1</v>
      </c>
      <c r="F41" t="s">
        <v>11</v>
      </c>
      <c r="G41">
        <v>87.651920000000004</v>
      </c>
      <c r="H41">
        <v>179.88747000000001</v>
      </c>
      <c r="I41">
        <v>192.37506999999999</v>
      </c>
      <c r="J41">
        <v>176.61071999999999</v>
      </c>
      <c r="K41">
        <v>167.72317000000001</v>
      </c>
      <c r="L41">
        <v>192.02413999999999</v>
      </c>
      <c r="M41">
        <v>239.56100000000001</v>
      </c>
      <c r="N41">
        <v>274.61909000000003</v>
      </c>
      <c r="O41">
        <v>297.45285000000001</v>
      </c>
      <c r="Q41" s="5"/>
      <c r="R41" s="6">
        <f t="shared" ref="R41:S41" si="6">ABS(R40)/(SQRT((1-R40^2)/13))</f>
        <v>2.8584861567064772</v>
      </c>
      <c r="S41" s="7">
        <f t="shared" si="6"/>
        <v>17.58165199617315</v>
      </c>
    </row>
    <row r="42" spans="1:19">
      <c r="C42">
        <v>0.95</v>
      </c>
      <c r="D42">
        <v>1</v>
      </c>
      <c r="E42">
        <v>1</v>
      </c>
      <c r="F42" t="s">
        <v>12</v>
      </c>
      <c r="G42">
        <v>88.903980000000004</v>
      </c>
      <c r="H42">
        <v>178.04964000000001</v>
      </c>
      <c r="I42">
        <v>195.16269</v>
      </c>
      <c r="J42">
        <v>174.83269000000001</v>
      </c>
      <c r="K42">
        <v>165.38362000000001</v>
      </c>
      <c r="L42">
        <v>192.96988999999999</v>
      </c>
      <c r="M42">
        <v>239.03483</v>
      </c>
      <c r="N42">
        <v>275.32218</v>
      </c>
      <c r="O42">
        <v>300.79863999999998</v>
      </c>
      <c r="Q42" s="5" t="s">
        <v>22</v>
      </c>
      <c r="R42" s="25">
        <f>TDIST(R41,13,1)</f>
        <v>6.7182800963801245E-3</v>
      </c>
      <c r="S42" s="9">
        <f>TDIST(S41,13,1)</f>
        <v>9.5916856255027109E-11</v>
      </c>
    </row>
    <row r="43" spans="1:19">
      <c r="Q43" s="5"/>
      <c r="R43" s="6"/>
      <c r="S43" s="7"/>
    </row>
    <row r="44" spans="1:19">
      <c r="B44" t="s">
        <v>23</v>
      </c>
      <c r="Q44" s="5"/>
      <c r="R44" s="6"/>
      <c r="S44" s="7"/>
    </row>
    <row r="45" spans="1:19">
      <c r="B45" t="s">
        <v>33</v>
      </c>
      <c r="C45">
        <v>0.95</v>
      </c>
      <c r="D45">
        <v>0.96</v>
      </c>
      <c r="E45">
        <v>1</v>
      </c>
      <c r="F45" t="s">
        <v>10</v>
      </c>
      <c r="G45">
        <v>19.788740000000001</v>
      </c>
      <c r="H45">
        <v>33.142249999999997</v>
      </c>
      <c r="I45">
        <v>35.26811</v>
      </c>
      <c r="J45">
        <v>33.110050000000001</v>
      </c>
      <c r="K45">
        <v>32.930399999999999</v>
      </c>
      <c r="L45">
        <v>33.472230000000003</v>
      </c>
      <c r="M45">
        <v>36.826709999999999</v>
      </c>
      <c r="N45">
        <v>37.685090000000002</v>
      </c>
      <c r="O45">
        <v>37.845689999999998</v>
      </c>
      <c r="Q45" s="5" t="s">
        <v>19</v>
      </c>
      <c r="R45" s="6">
        <f>PEARSON(H$2:K$4,H45:K47)</f>
        <v>-0.10376207398472348</v>
      </c>
      <c r="S45" s="7">
        <f>PEARSON(L$2:O$4,L45:O47)</f>
        <v>0.86497778411475457</v>
      </c>
    </row>
    <row r="46" spans="1:19">
      <c r="C46">
        <v>0.95</v>
      </c>
      <c r="D46">
        <v>0.96</v>
      </c>
      <c r="E46">
        <v>1</v>
      </c>
      <c r="F46" t="s">
        <v>11</v>
      </c>
      <c r="G46">
        <v>19.64302</v>
      </c>
      <c r="H46">
        <v>32.346580000000003</v>
      </c>
      <c r="I46">
        <v>36.039149999999999</v>
      </c>
      <c r="J46">
        <v>35.722749999999998</v>
      </c>
      <c r="K46">
        <v>33.015009999999997</v>
      </c>
      <c r="L46">
        <v>33.857129999999998</v>
      </c>
      <c r="M46">
        <v>37.288409999999999</v>
      </c>
      <c r="N46">
        <v>36.162529999999997</v>
      </c>
      <c r="O46">
        <v>37.551229999999997</v>
      </c>
      <c r="Q46" s="5"/>
      <c r="R46" s="6">
        <f t="shared" ref="R46:S46" si="7">ABS(R45)/(SQRT((1-R45^2)/13))</f>
        <v>0.37614987973302505</v>
      </c>
      <c r="S46" s="7">
        <f t="shared" si="7"/>
        <v>6.214943467109979</v>
      </c>
    </row>
    <row r="47" spans="1:19" ht="16" thickBot="1">
      <c r="C47">
        <v>0.95</v>
      </c>
      <c r="D47">
        <v>0.96</v>
      </c>
      <c r="E47">
        <v>1</v>
      </c>
      <c r="F47" t="s">
        <v>12</v>
      </c>
      <c r="G47">
        <v>20.068750000000001</v>
      </c>
      <c r="H47">
        <v>32.57217</v>
      </c>
      <c r="I47">
        <v>35.618160000000003</v>
      </c>
      <c r="J47">
        <v>33.755899999999997</v>
      </c>
      <c r="K47">
        <v>32.881160000000001</v>
      </c>
      <c r="L47">
        <v>33.38937</v>
      </c>
      <c r="M47">
        <v>35.832709999999999</v>
      </c>
      <c r="N47">
        <v>37.33473</v>
      </c>
      <c r="O47">
        <v>39.052320000000002</v>
      </c>
      <c r="Q47" s="10" t="s">
        <v>22</v>
      </c>
      <c r="R47" s="21">
        <f>TDIST(R46,13,1)</f>
        <v>0.3564363284141272</v>
      </c>
      <c r="S47" s="12">
        <f>TDIST(S46,13,1)</f>
        <v>1.5714173552389357E-5</v>
      </c>
    </row>
    <row r="50" spans="1:15" ht="16" thickBot="1"/>
    <row r="51" spans="1:15">
      <c r="A51" s="2" t="s">
        <v>86</v>
      </c>
      <c r="B51" s="3"/>
      <c r="C51" s="3" t="s">
        <v>38</v>
      </c>
      <c r="D51" s="3" t="s">
        <v>37</v>
      </c>
      <c r="E51" s="3" t="s">
        <v>14</v>
      </c>
      <c r="F51" s="3" t="s">
        <v>15</v>
      </c>
      <c r="G51" s="3" t="s">
        <v>16</v>
      </c>
      <c r="H51" s="3"/>
      <c r="I51" s="3"/>
      <c r="J51" s="3"/>
      <c r="K51" s="3"/>
      <c r="L51" s="3"/>
      <c r="M51" s="3"/>
      <c r="N51" s="3"/>
      <c r="O51" s="4"/>
    </row>
    <row r="52" spans="1:15">
      <c r="A52" s="5"/>
      <c r="B52" s="6" t="s">
        <v>35</v>
      </c>
      <c r="C52" s="6"/>
      <c r="D52" s="6" t="s">
        <v>0</v>
      </c>
      <c r="E52" s="6">
        <v>1</v>
      </c>
      <c r="F52" s="6">
        <v>1</v>
      </c>
      <c r="G52" s="6">
        <v>1</v>
      </c>
      <c r="H52" s="15">
        <f>TTEST($G6:$G8,H6:H8,1,3)</f>
        <v>5.4340677036629313E-5</v>
      </c>
      <c r="I52" s="15">
        <f t="shared" ref="I52:O52" si="8">TTEST($G6:$G8,I6:I8,1,3)</f>
        <v>5.7547299322344039E-4</v>
      </c>
      <c r="J52" s="15">
        <f t="shared" si="8"/>
        <v>6.7788382647098356E-4</v>
      </c>
      <c r="K52" s="15">
        <f t="shared" si="8"/>
        <v>3.1323961503496636E-4</v>
      </c>
      <c r="L52" s="15">
        <f t="shared" si="8"/>
        <v>6.7968286480175346E-4</v>
      </c>
      <c r="M52" s="15">
        <f t="shared" si="8"/>
        <v>5.7000124677906766E-4</v>
      </c>
      <c r="N52" s="15">
        <f t="shared" si="8"/>
        <v>2.4298215631045637E-4</v>
      </c>
      <c r="O52" s="16">
        <f t="shared" si="8"/>
        <v>5.5878899817089365E-4</v>
      </c>
    </row>
    <row r="53" spans="1:15">
      <c r="A53" s="5"/>
      <c r="B53" s="6" t="s">
        <v>36</v>
      </c>
      <c r="C53" s="6" t="s">
        <v>28</v>
      </c>
      <c r="D53" s="6" t="s">
        <v>13</v>
      </c>
      <c r="E53" s="6">
        <v>1</v>
      </c>
      <c r="F53" s="6">
        <v>1</v>
      </c>
      <c r="G53" s="6">
        <v>0.99</v>
      </c>
      <c r="H53" s="15">
        <f>TTEST($G11:$G13,H11:H13,1,3)</f>
        <v>2.527829071610423E-5</v>
      </c>
      <c r="I53" s="15">
        <f t="shared" ref="I53:O53" si="9">TTEST($G11:$G13,I11:I13,1,3)</f>
        <v>6.0044401662508521E-4</v>
      </c>
      <c r="J53" s="15">
        <f t="shared" si="9"/>
        <v>5.6799962474121081E-6</v>
      </c>
      <c r="K53" s="15">
        <f t="shared" si="9"/>
        <v>4.5793957414474014E-6</v>
      </c>
      <c r="L53" s="15">
        <f t="shared" si="9"/>
        <v>1.8876994039354383E-5</v>
      </c>
      <c r="M53" s="15">
        <f t="shared" si="9"/>
        <v>9.9141257503569417E-5</v>
      </c>
      <c r="N53" s="15">
        <f t="shared" si="9"/>
        <v>7.3056028283933762E-5</v>
      </c>
      <c r="O53" s="16">
        <f t="shared" si="9"/>
        <v>6.9688513443060906E-6</v>
      </c>
    </row>
    <row r="54" spans="1:15">
      <c r="A54" s="5"/>
      <c r="B54" s="6" t="s">
        <v>36</v>
      </c>
      <c r="C54" s="6" t="s">
        <v>28</v>
      </c>
      <c r="D54" s="6" t="s">
        <v>17</v>
      </c>
      <c r="E54" s="6">
        <v>1</v>
      </c>
      <c r="F54" s="6">
        <v>1</v>
      </c>
      <c r="G54" s="6">
        <v>0.95</v>
      </c>
      <c r="H54" s="15">
        <f>TTEST($G15:$G17,H15:H17,1,3)</f>
        <v>9.6803942602628507E-5</v>
      </c>
      <c r="I54" s="15">
        <f t="shared" ref="I54:O54" si="10">TTEST($G15:$G17,I15:I17,1,3)</f>
        <v>2.0309697685744645E-5</v>
      </c>
      <c r="J54" s="15">
        <f t="shared" si="10"/>
        <v>1.662857738364423E-5</v>
      </c>
      <c r="K54" s="15">
        <f t="shared" si="10"/>
        <v>6.3985444124224818E-6</v>
      </c>
      <c r="L54" s="15">
        <f t="shared" si="10"/>
        <v>5.1785658990051583E-4</v>
      </c>
      <c r="M54" s="15">
        <f t="shared" si="10"/>
        <v>1.4850356977797334E-5</v>
      </c>
      <c r="N54" s="15">
        <f t="shared" si="10"/>
        <v>1.9525035825442924E-5</v>
      </c>
      <c r="O54" s="16">
        <f t="shared" si="10"/>
        <v>1.6381455689417284E-4</v>
      </c>
    </row>
    <row r="55" spans="1:15">
      <c r="A55" s="5"/>
      <c r="B55" s="6" t="s">
        <v>36</v>
      </c>
      <c r="C55" s="6" t="s">
        <v>29</v>
      </c>
      <c r="D55" s="6" t="s">
        <v>13</v>
      </c>
      <c r="E55" s="6">
        <v>1</v>
      </c>
      <c r="F55" s="6">
        <v>0.99</v>
      </c>
      <c r="G55" s="6">
        <v>0.99</v>
      </c>
      <c r="H55" s="15">
        <f>TTEST($G20:$G22,H20:H22,1,3)</f>
        <v>6.3680226802315932E-6</v>
      </c>
      <c r="I55" s="15">
        <f t="shared" ref="I55:O55" si="11">TTEST($G20:$G22,I20:I22,1,3)</f>
        <v>5.3497233565251615E-6</v>
      </c>
      <c r="J55" s="15">
        <f t="shared" si="11"/>
        <v>3.8350753637135402E-5</v>
      </c>
      <c r="K55" s="15">
        <f t="shared" si="11"/>
        <v>7.4813664335367705E-7</v>
      </c>
      <c r="L55" s="15">
        <f t="shared" si="11"/>
        <v>1.5459116415590202E-4</v>
      </c>
      <c r="M55" s="15">
        <f t="shared" si="11"/>
        <v>4.8352288296338476E-6</v>
      </c>
      <c r="N55" s="15">
        <f t="shared" si="11"/>
        <v>7.3138088688453293E-6</v>
      </c>
      <c r="O55" s="16">
        <f t="shared" si="11"/>
        <v>1.810342565128245E-6</v>
      </c>
    </row>
    <row r="56" spans="1:15">
      <c r="A56" s="5"/>
      <c r="B56" s="6" t="s">
        <v>36</v>
      </c>
      <c r="C56" s="6" t="s">
        <v>29</v>
      </c>
      <c r="D56" s="6" t="s">
        <v>17</v>
      </c>
      <c r="E56" s="6">
        <v>1</v>
      </c>
      <c r="F56" s="6">
        <v>0.95</v>
      </c>
      <c r="G56" s="6">
        <v>0.95</v>
      </c>
      <c r="H56" s="15">
        <f>TTEST($G24:$G26,H24:H26,1,3)</f>
        <v>5.4962882143553179E-7</v>
      </c>
      <c r="I56" s="15">
        <f t="shared" ref="I56:O56" si="12">TTEST($G24:$G26,I24:I26,1,3)</f>
        <v>2.3769366079640421E-6</v>
      </c>
      <c r="J56" s="15">
        <f t="shared" si="12"/>
        <v>1.6748821703117946E-8</v>
      </c>
      <c r="K56" s="15">
        <f t="shared" si="12"/>
        <v>2.4068549335358398E-7</v>
      </c>
      <c r="L56" s="15">
        <f t="shared" si="12"/>
        <v>6.6074135494623095E-7</v>
      </c>
      <c r="M56" s="15">
        <f t="shared" si="12"/>
        <v>5.3449670567497813E-6</v>
      </c>
      <c r="N56" s="15">
        <f t="shared" si="12"/>
        <v>1.8046225260975847E-5</v>
      </c>
      <c r="O56" s="16">
        <f t="shared" si="12"/>
        <v>1.6928276684019569E-7</v>
      </c>
    </row>
    <row r="57" spans="1:15">
      <c r="A57" s="5"/>
      <c r="B57" s="6" t="s">
        <v>36</v>
      </c>
      <c r="C57" s="6" t="s">
        <v>23</v>
      </c>
      <c r="D57" s="6" t="s">
        <v>24</v>
      </c>
      <c r="E57" s="6">
        <v>1</v>
      </c>
      <c r="F57" s="6">
        <v>0.99</v>
      </c>
      <c r="G57" s="6">
        <v>0.95</v>
      </c>
      <c r="H57" s="15">
        <f>TTEST($G29:$G31,H29:H31,1,3)</f>
        <v>1.1105346737591731E-5</v>
      </c>
      <c r="I57" s="15">
        <f t="shared" ref="I57:O57" si="13">TTEST($G29:$G31,I29:I31,1,3)</f>
        <v>2.6181513900442626E-8</v>
      </c>
      <c r="J57" s="15">
        <f t="shared" si="13"/>
        <v>1.0397101894111775E-7</v>
      </c>
      <c r="K57" s="15">
        <f t="shared" si="13"/>
        <v>2.7034146655762339E-6</v>
      </c>
      <c r="L57" s="15">
        <f t="shared" si="13"/>
        <v>1.7413202808830761E-7</v>
      </c>
      <c r="M57" s="15">
        <f t="shared" si="13"/>
        <v>6.4935227197830231E-8</v>
      </c>
      <c r="N57" s="15">
        <f t="shared" si="13"/>
        <v>7.3460632644193245E-7</v>
      </c>
      <c r="O57" s="16">
        <f t="shared" si="13"/>
        <v>4.8259902922230412E-5</v>
      </c>
    </row>
    <row r="58" spans="1:15">
      <c r="A58" s="5"/>
      <c r="B58" s="6" t="s">
        <v>39</v>
      </c>
      <c r="C58" s="6" t="s">
        <v>28</v>
      </c>
      <c r="D58" s="6" t="s">
        <v>17</v>
      </c>
      <c r="E58" s="6">
        <v>0.95</v>
      </c>
      <c r="F58" s="6">
        <v>0.95</v>
      </c>
      <c r="G58" s="6">
        <v>1</v>
      </c>
      <c r="H58" s="15">
        <f>TTEST($G35:$G37,H35:H37,1,3)</f>
        <v>1.5677512964382595E-4</v>
      </c>
      <c r="I58" s="15">
        <f t="shared" ref="I58:O58" si="14">TTEST($G35:$G37,I35:I37,1,3)</f>
        <v>2.8401009152038693E-4</v>
      </c>
      <c r="J58" s="15">
        <f t="shared" si="14"/>
        <v>3.4949164638597627E-4</v>
      </c>
      <c r="K58" s="15">
        <f t="shared" si="14"/>
        <v>9.2909400508512817E-5</v>
      </c>
      <c r="L58" s="15">
        <f t="shared" si="14"/>
        <v>1.3889359360444545E-4</v>
      </c>
      <c r="M58" s="15">
        <f t="shared" si="14"/>
        <v>7.0400365159866774E-4</v>
      </c>
      <c r="N58" s="15">
        <f t="shared" si="14"/>
        <v>3.1470570202084887E-4</v>
      </c>
      <c r="O58" s="16">
        <f t="shared" si="14"/>
        <v>5.5451130340364757E-5</v>
      </c>
    </row>
    <row r="59" spans="1:15">
      <c r="A59" s="5"/>
      <c r="B59" s="6" t="s">
        <v>39</v>
      </c>
      <c r="C59" s="6" t="s">
        <v>29</v>
      </c>
      <c r="D59" s="6" t="s">
        <v>17</v>
      </c>
      <c r="E59" s="6">
        <v>0.95</v>
      </c>
      <c r="F59" s="6">
        <v>1</v>
      </c>
      <c r="G59" s="6">
        <v>1</v>
      </c>
      <c r="H59" s="15">
        <f>TTEST($G40:$G42,H40:H42,1,3)</f>
        <v>6.6651351622635886E-7</v>
      </c>
      <c r="I59" s="15">
        <f t="shared" ref="I59:O59" si="15">TTEST($G40:$G42,I40:I42,1,3)</f>
        <v>3.8078495880171651E-7</v>
      </c>
      <c r="J59" s="15">
        <f t="shared" si="15"/>
        <v>5.0123370658881532E-7</v>
      </c>
      <c r="K59" s="15">
        <f t="shared" si="15"/>
        <v>1.0704280357503493E-4</v>
      </c>
      <c r="L59" s="15">
        <f t="shared" si="15"/>
        <v>5.6304861516112876E-7</v>
      </c>
      <c r="M59" s="15">
        <f t="shared" si="15"/>
        <v>9.6191648602478361E-8</v>
      </c>
      <c r="N59" s="15">
        <f t="shared" si="15"/>
        <v>2.9918415768383029E-7</v>
      </c>
      <c r="O59" s="16">
        <f t="shared" si="15"/>
        <v>1.2572187126253712E-8</v>
      </c>
    </row>
    <row r="60" spans="1:15" ht="16" thickBot="1">
      <c r="A60" s="10"/>
      <c r="B60" s="14" t="s">
        <v>39</v>
      </c>
      <c r="C60" s="14" t="s">
        <v>23</v>
      </c>
      <c r="D60" s="14" t="s">
        <v>24</v>
      </c>
      <c r="E60" s="14">
        <v>0.95</v>
      </c>
      <c r="F60" s="14">
        <v>0.99</v>
      </c>
      <c r="G60" s="14">
        <v>1</v>
      </c>
      <c r="H60" s="17">
        <f>TTEST($G45:$G47,H45:H47,1,3)</f>
        <v>9.0071994292221042E-6</v>
      </c>
      <c r="I60" s="17">
        <f t="shared" ref="I60:O60" si="16">TTEST($G45:$G47,I45:I47,1,3)</f>
        <v>2.9374194178440082E-6</v>
      </c>
      <c r="J60" s="26">
        <f t="shared" si="16"/>
        <v>1.2190955304187828E-3</v>
      </c>
      <c r="K60" s="17">
        <f t="shared" si="16"/>
        <v>1.1002010014038487E-5</v>
      </c>
      <c r="L60" s="17">
        <f t="shared" si="16"/>
        <v>1.4322887156198942E-7</v>
      </c>
      <c r="M60" s="17">
        <f t="shared" si="16"/>
        <v>1.3232415945144712E-4</v>
      </c>
      <c r="N60" s="17">
        <f t="shared" si="16"/>
        <v>1.6424675199286267E-4</v>
      </c>
      <c r="O60" s="18">
        <f t="shared" si="16"/>
        <v>1.4137701587159317E-4</v>
      </c>
    </row>
    <row r="62" spans="1:15" ht="16" thickBot="1"/>
    <row r="63" spans="1:15">
      <c r="A63" s="2" t="s">
        <v>85</v>
      </c>
      <c r="B63" s="3"/>
      <c r="C63" s="3" t="s">
        <v>38</v>
      </c>
      <c r="D63" s="3" t="s">
        <v>37</v>
      </c>
      <c r="E63" s="3" t="s">
        <v>14</v>
      </c>
      <c r="F63" s="3" t="s">
        <v>15</v>
      </c>
      <c r="G63" s="3" t="s">
        <v>16</v>
      </c>
      <c r="H63" s="4"/>
    </row>
    <row r="64" spans="1:15">
      <c r="A64" s="5"/>
      <c r="B64" s="6" t="s">
        <v>35</v>
      </c>
      <c r="C64" s="6"/>
      <c r="D64" s="6" t="s">
        <v>0</v>
      </c>
      <c r="E64" s="6">
        <v>1</v>
      </c>
      <c r="F64" s="6">
        <v>1</v>
      </c>
      <c r="G64" s="6">
        <v>1</v>
      </c>
      <c r="H64" s="19">
        <f>TTEST(H6:K8,L6:O8,1,1)</f>
        <v>0.10233775393311184</v>
      </c>
    </row>
    <row r="65" spans="1:8">
      <c r="A65" s="5"/>
      <c r="B65" s="6" t="s">
        <v>36</v>
      </c>
      <c r="C65" s="6" t="s">
        <v>28</v>
      </c>
      <c r="D65" s="6" t="s">
        <v>13</v>
      </c>
      <c r="E65" s="6">
        <v>1</v>
      </c>
      <c r="F65" s="6">
        <v>1</v>
      </c>
      <c r="G65" s="6">
        <v>0.99</v>
      </c>
      <c r="H65" s="19">
        <f>TTEST(H11:K13,L11:O13,1,1)</f>
        <v>8.53298892311177E-2</v>
      </c>
    </row>
    <row r="66" spans="1:8">
      <c r="A66" s="5"/>
      <c r="B66" s="6" t="s">
        <v>36</v>
      </c>
      <c r="C66" s="6" t="s">
        <v>28</v>
      </c>
      <c r="D66" s="6" t="s">
        <v>17</v>
      </c>
      <c r="E66" s="6">
        <v>1</v>
      </c>
      <c r="F66" s="6">
        <v>1</v>
      </c>
      <c r="G66" s="6">
        <v>0.95</v>
      </c>
      <c r="H66" s="19">
        <f>TTEST(H15:K17,L15:O17,1,1)</f>
        <v>0.2518218474835891</v>
      </c>
    </row>
    <row r="67" spans="1:8">
      <c r="A67" s="5"/>
      <c r="B67" s="6" t="s">
        <v>36</v>
      </c>
      <c r="C67" s="6" t="s">
        <v>29</v>
      </c>
      <c r="D67" s="6" t="s">
        <v>13</v>
      </c>
      <c r="E67" s="6">
        <v>1</v>
      </c>
      <c r="F67" s="6">
        <v>0.99</v>
      </c>
      <c r="G67" s="6">
        <v>0.99</v>
      </c>
      <c r="H67" s="9">
        <f>TTEST(H20:K22,L20:O22,1,1)</f>
        <v>3.833511595234392E-4</v>
      </c>
    </row>
    <row r="68" spans="1:8">
      <c r="A68" s="5"/>
      <c r="B68" s="6" t="s">
        <v>36</v>
      </c>
      <c r="C68" s="6" t="s">
        <v>29</v>
      </c>
      <c r="D68" s="6" t="s">
        <v>17</v>
      </c>
      <c r="E68" s="6">
        <v>1</v>
      </c>
      <c r="F68" s="6">
        <v>0.95</v>
      </c>
      <c r="G68" s="6">
        <v>0.95</v>
      </c>
      <c r="H68" s="9">
        <f>TTEST(H24:K26,L24:O26,1,1)</f>
        <v>3.6942060642504093E-5</v>
      </c>
    </row>
    <row r="69" spans="1:8">
      <c r="A69" s="5"/>
      <c r="B69" s="6" t="s">
        <v>36</v>
      </c>
      <c r="C69" s="6" t="s">
        <v>23</v>
      </c>
      <c r="D69" s="6" t="s">
        <v>24</v>
      </c>
      <c r="E69" s="6">
        <v>1</v>
      </c>
      <c r="F69" s="6">
        <v>0.99</v>
      </c>
      <c r="G69" s="6">
        <v>0.95</v>
      </c>
      <c r="H69" s="9">
        <f>TTEST(H29:K31,L29:O31,1,1)</f>
        <v>1.6225866150643204E-5</v>
      </c>
    </row>
    <row r="70" spans="1:8">
      <c r="A70" s="5"/>
      <c r="B70" s="6" t="s">
        <v>39</v>
      </c>
      <c r="C70" s="6" t="s">
        <v>28</v>
      </c>
      <c r="D70" s="6" t="s">
        <v>17</v>
      </c>
      <c r="E70" s="6">
        <v>0.95</v>
      </c>
      <c r="F70" s="6">
        <v>0.95</v>
      </c>
      <c r="G70" s="6">
        <v>1</v>
      </c>
      <c r="H70" s="19">
        <f>TTEST(H35:K37,L35:O37,1,1)</f>
        <v>7.2836924280533968E-2</v>
      </c>
    </row>
    <row r="71" spans="1:8">
      <c r="A71" s="5"/>
      <c r="B71" s="6" t="s">
        <v>39</v>
      </c>
      <c r="C71" s="6" t="s">
        <v>29</v>
      </c>
      <c r="D71" s="6" t="s">
        <v>17</v>
      </c>
      <c r="E71" s="6">
        <v>0.95</v>
      </c>
      <c r="F71" s="6">
        <v>1</v>
      </c>
      <c r="G71" s="6">
        <v>1</v>
      </c>
      <c r="H71" s="9">
        <f>TTEST(H40:K42,L40:O42,1,1)</f>
        <v>1.4569331544744655E-4</v>
      </c>
    </row>
    <row r="72" spans="1:8" ht="16" thickBot="1">
      <c r="A72" s="10"/>
      <c r="B72" s="14" t="s">
        <v>39</v>
      </c>
      <c r="C72" s="14" t="s">
        <v>23</v>
      </c>
      <c r="D72" s="14" t="s">
        <v>24</v>
      </c>
      <c r="E72" s="14">
        <v>0.95</v>
      </c>
      <c r="F72" s="14">
        <v>0.99</v>
      </c>
      <c r="G72" s="14">
        <v>1</v>
      </c>
      <c r="H72" s="12">
        <f>TTEST(H45:K47,L45:O47,1,1)</f>
        <v>9.1945742691360651E-4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2"/>
  <sheetViews>
    <sheetView workbookViewId="0"/>
  </sheetViews>
  <sheetFormatPr baseColWidth="10" defaultRowHeight="15" x14ac:dyDescent="0"/>
  <sheetData>
    <row r="1" spans="1:19">
      <c r="A1" s="23"/>
    </row>
    <row r="2" spans="1:19">
      <c r="G2">
        <v>0</v>
      </c>
      <c r="H2">
        <v>5</v>
      </c>
      <c r="I2">
        <v>25</v>
      </c>
      <c r="J2">
        <v>50</v>
      </c>
      <c r="K2">
        <v>75</v>
      </c>
      <c r="L2">
        <v>5</v>
      </c>
      <c r="M2">
        <v>25</v>
      </c>
      <c r="N2">
        <v>50</v>
      </c>
      <c r="O2">
        <v>75</v>
      </c>
    </row>
    <row r="3" spans="1:19" ht="16" thickBot="1">
      <c r="G3">
        <v>0</v>
      </c>
      <c r="H3">
        <v>5</v>
      </c>
      <c r="I3">
        <v>25</v>
      </c>
      <c r="J3">
        <v>50</v>
      </c>
      <c r="K3">
        <v>75</v>
      </c>
      <c r="L3">
        <v>5</v>
      </c>
      <c r="M3">
        <v>25</v>
      </c>
      <c r="N3">
        <v>50</v>
      </c>
      <c r="O3">
        <v>75</v>
      </c>
    </row>
    <row r="4" spans="1:19">
      <c r="A4" t="s">
        <v>26</v>
      </c>
      <c r="G4">
        <v>0</v>
      </c>
      <c r="H4">
        <v>5</v>
      </c>
      <c r="I4">
        <v>25</v>
      </c>
      <c r="J4">
        <v>50</v>
      </c>
      <c r="K4">
        <v>75</v>
      </c>
      <c r="L4">
        <v>5</v>
      </c>
      <c r="M4">
        <v>25</v>
      </c>
      <c r="N4">
        <v>50</v>
      </c>
      <c r="O4">
        <v>75</v>
      </c>
      <c r="Q4" s="13" t="s">
        <v>34</v>
      </c>
      <c r="R4" s="3"/>
      <c r="S4" s="4"/>
    </row>
    <row r="5" spans="1:19">
      <c r="B5" t="s">
        <v>0</v>
      </c>
      <c r="C5" t="s">
        <v>14</v>
      </c>
      <c r="D5" t="s">
        <v>15</v>
      </c>
      <c r="E5" t="s">
        <v>16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Q5" s="5"/>
      <c r="R5" s="6" t="s">
        <v>20</v>
      </c>
      <c r="S5" s="7" t="s">
        <v>21</v>
      </c>
    </row>
    <row r="6" spans="1:19">
      <c r="C6">
        <v>1</v>
      </c>
      <c r="D6">
        <v>1</v>
      </c>
      <c r="E6">
        <v>1</v>
      </c>
      <c r="F6" t="s">
        <v>10</v>
      </c>
      <c r="G6">
        <v>15.0809</v>
      </c>
      <c r="H6">
        <v>24.080760000000001</v>
      </c>
      <c r="I6">
        <v>27.089009999999998</v>
      </c>
      <c r="J6">
        <v>27.993279999999999</v>
      </c>
      <c r="K6">
        <v>27.41677</v>
      </c>
      <c r="L6">
        <v>24.86619</v>
      </c>
      <c r="M6">
        <v>26.63599</v>
      </c>
      <c r="N6">
        <v>28.184360000000002</v>
      </c>
      <c r="O6">
        <v>27.833600000000001</v>
      </c>
      <c r="Q6" s="5" t="s">
        <v>19</v>
      </c>
      <c r="R6" s="6">
        <f>PEARSON(H$2:K$4,H6:K8)</f>
        <v>0.73933705942912487</v>
      </c>
      <c r="S6" s="7">
        <f>PEARSON(L$2:O$4,L6:O8)</f>
        <v>0.76934486465395002</v>
      </c>
    </row>
    <row r="7" spans="1:19">
      <c r="C7">
        <v>1</v>
      </c>
      <c r="D7">
        <v>1</v>
      </c>
      <c r="E7">
        <v>1</v>
      </c>
      <c r="F7" t="s">
        <v>11</v>
      </c>
      <c r="G7">
        <v>15.897410000000001</v>
      </c>
      <c r="H7">
        <v>24.63963</v>
      </c>
      <c r="I7">
        <v>26.589289999999998</v>
      </c>
      <c r="J7">
        <v>27.510470000000002</v>
      </c>
      <c r="K7">
        <v>28.090869999999999</v>
      </c>
      <c r="L7">
        <v>24.246359999999999</v>
      </c>
      <c r="M7">
        <v>27.709779999999999</v>
      </c>
      <c r="N7">
        <v>28.340420000000002</v>
      </c>
      <c r="O7">
        <v>27.877659999999999</v>
      </c>
      <c r="Q7" s="5"/>
      <c r="R7" s="6">
        <f>ABS(R6)/(SQRT((1-R6^2)/13))</f>
        <v>3.9589738364631364</v>
      </c>
      <c r="S7" s="7">
        <f>ABS(S6)/(SQRT((1-S6^2)/13))</f>
        <v>4.3421510416317783</v>
      </c>
    </row>
    <row r="8" spans="1:19">
      <c r="C8">
        <v>1</v>
      </c>
      <c r="D8">
        <v>1</v>
      </c>
      <c r="E8">
        <v>1</v>
      </c>
      <c r="F8" t="s">
        <v>12</v>
      </c>
      <c r="G8">
        <v>15.75135</v>
      </c>
      <c r="H8">
        <v>24.73077</v>
      </c>
      <c r="I8">
        <v>27.875699999999998</v>
      </c>
      <c r="J8">
        <v>27.021599999999999</v>
      </c>
      <c r="K8">
        <v>26.79853</v>
      </c>
      <c r="L8">
        <v>25.961189999999998</v>
      </c>
      <c r="M8">
        <v>27.412749999999999</v>
      </c>
      <c r="N8">
        <v>28.46256</v>
      </c>
      <c r="O8">
        <v>27.73385</v>
      </c>
      <c r="Q8" s="5" t="s">
        <v>22</v>
      </c>
      <c r="R8" s="8">
        <f>TDIST(R7,13,1)</f>
        <v>8.1682063078895981E-4</v>
      </c>
      <c r="S8" s="9">
        <f>TDIST(S7,13,1)</f>
        <v>3.9924691909210192E-4</v>
      </c>
    </row>
    <row r="9" spans="1:19">
      <c r="A9" t="s">
        <v>25</v>
      </c>
      <c r="Q9" s="5"/>
      <c r="R9" s="6"/>
      <c r="S9" s="7"/>
    </row>
    <row r="10" spans="1:19">
      <c r="Q10" s="5"/>
      <c r="R10" s="6"/>
      <c r="S10" s="7"/>
    </row>
    <row r="11" spans="1:19">
      <c r="B11" t="s">
        <v>13</v>
      </c>
      <c r="C11">
        <v>1</v>
      </c>
      <c r="D11">
        <v>1</v>
      </c>
      <c r="E11">
        <v>0.99</v>
      </c>
      <c r="F11" t="s">
        <v>10</v>
      </c>
      <c r="G11">
        <v>15.281750000000001</v>
      </c>
      <c r="H11">
        <v>24.10548</v>
      </c>
      <c r="I11">
        <v>26.76746</v>
      </c>
      <c r="J11">
        <v>27.198340000000002</v>
      </c>
      <c r="K11">
        <v>27.094719999999999</v>
      </c>
      <c r="L11">
        <v>24.237380000000002</v>
      </c>
      <c r="M11">
        <v>27.297709999999999</v>
      </c>
      <c r="N11">
        <v>26.830410000000001</v>
      </c>
      <c r="O11">
        <v>27.777159999999999</v>
      </c>
      <c r="Q11" s="5" t="s">
        <v>19</v>
      </c>
      <c r="R11" s="6">
        <f>PEARSON(H$2:K$4,H11:K13)</f>
        <v>0.67221297911137556</v>
      </c>
      <c r="S11" s="7">
        <f>PEARSON(L$2:O$4,L11:O13)</f>
        <v>0.7013798593912679</v>
      </c>
    </row>
    <row r="12" spans="1:19">
      <c r="C12">
        <v>1</v>
      </c>
      <c r="D12">
        <v>1</v>
      </c>
      <c r="E12">
        <v>0.99</v>
      </c>
      <c r="F12" t="s">
        <v>11</v>
      </c>
      <c r="G12">
        <v>15.348839999999999</v>
      </c>
      <c r="H12">
        <v>24.10277</v>
      </c>
      <c r="I12">
        <v>28.22467</v>
      </c>
      <c r="J12">
        <v>27.680820000000001</v>
      </c>
      <c r="K12">
        <v>26.7637</v>
      </c>
      <c r="L12">
        <v>23.443470000000001</v>
      </c>
      <c r="M12">
        <v>26.605419999999999</v>
      </c>
      <c r="N12">
        <v>27.133790000000001</v>
      </c>
      <c r="O12">
        <v>26.797080000000001</v>
      </c>
      <c r="Q12" s="5"/>
      <c r="R12" s="6">
        <f t="shared" ref="R12:S12" si="0">ABS(R11)/(SQRT((1-R11^2)/13))</f>
        <v>3.2736850731795606</v>
      </c>
      <c r="S12" s="7">
        <f t="shared" si="0"/>
        <v>3.5478461224150277</v>
      </c>
    </row>
    <row r="13" spans="1:19">
      <c r="C13">
        <v>1</v>
      </c>
      <c r="D13">
        <v>1</v>
      </c>
      <c r="E13">
        <v>0.99</v>
      </c>
      <c r="F13" t="s">
        <v>12</v>
      </c>
      <c r="G13">
        <v>15.16132</v>
      </c>
      <c r="H13">
        <v>23.882000000000001</v>
      </c>
      <c r="I13">
        <v>26.60247</v>
      </c>
      <c r="J13">
        <v>28.432549999999999</v>
      </c>
      <c r="K13">
        <v>27.311160000000001</v>
      </c>
      <c r="L13">
        <v>23.391729999999999</v>
      </c>
      <c r="M13">
        <v>27.146370000000001</v>
      </c>
      <c r="N13">
        <v>27.721160000000001</v>
      </c>
      <c r="O13">
        <v>26.32619</v>
      </c>
      <c r="Q13" s="5" t="s">
        <v>22</v>
      </c>
      <c r="R13" s="8">
        <f>TDIST(R12,13,1)</f>
        <v>3.0231232432379636E-3</v>
      </c>
      <c r="S13" s="9">
        <f>TDIST(S12,13,1)</f>
        <v>1.7855568436434064E-3</v>
      </c>
    </row>
    <row r="14" spans="1:19">
      <c r="Q14" s="5"/>
      <c r="R14" s="6"/>
      <c r="S14" s="7"/>
    </row>
    <row r="15" spans="1:19">
      <c r="B15" t="s">
        <v>17</v>
      </c>
      <c r="C15">
        <v>1</v>
      </c>
      <c r="D15">
        <v>1</v>
      </c>
      <c r="E15">
        <v>0.95</v>
      </c>
      <c r="F15" t="s">
        <v>10</v>
      </c>
      <c r="G15">
        <v>13.86017</v>
      </c>
      <c r="H15">
        <v>23.290019999999998</v>
      </c>
      <c r="I15">
        <v>25.260459999999998</v>
      </c>
      <c r="J15">
        <v>26.114540000000002</v>
      </c>
      <c r="K15">
        <v>25.881419999999999</v>
      </c>
      <c r="L15">
        <v>23.69455</v>
      </c>
      <c r="M15">
        <v>24.855029999999999</v>
      </c>
      <c r="N15">
        <v>26.934989999999999</v>
      </c>
      <c r="O15">
        <v>26.22644</v>
      </c>
      <c r="Q15" s="5" t="s">
        <v>19</v>
      </c>
      <c r="R15" s="6">
        <f>PEARSON(H$2:K$4,H15:K17)</f>
        <v>0.84695782748695003</v>
      </c>
      <c r="S15" s="7">
        <f>PEARSON(L$2:O$4,L15:O17)</f>
        <v>0.81479393052955207</v>
      </c>
    </row>
    <row r="16" spans="1:19">
      <c r="C16">
        <v>1</v>
      </c>
      <c r="D16">
        <v>1</v>
      </c>
      <c r="E16">
        <v>0.95</v>
      </c>
      <c r="F16" t="s">
        <v>11</v>
      </c>
      <c r="G16">
        <v>14.76413</v>
      </c>
      <c r="H16">
        <v>22.760999999999999</v>
      </c>
      <c r="I16">
        <v>25.8553</v>
      </c>
      <c r="J16">
        <v>27.201360000000001</v>
      </c>
      <c r="K16">
        <v>26.750789999999999</v>
      </c>
      <c r="L16">
        <v>23.07038</v>
      </c>
      <c r="M16">
        <v>25.850110000000001</v>
      </c>
      <c r="N16">
        <v>27.013950000000001</v>
      </c>
      <c r="O16">
        <v>25.346979999999999</v>
      </c>
      <c r="Q16" s="5"/>
      <c r="R16" s="6">
        <f t="shared" ref="R16:S16" si="1">ABS(R15)/(SQRT((1-R15^2)/13))</f>
        <v>5.7438013534542218</v>
      </c>
      <c r="S16" s="7">
        <f t="shared" si="1"/>
        <v>5.0673184139842382</v>
      </c>
    </row>
    <row r="17" spans="2:19">
      <c r="C17">
        <v>1</v>
      </c>
      <c r="D17">
        <v>1</v>
      </c>
      <c r="E17">
        <v>0.95</v>
      </c>
      <c r="F17" t="s">
        <v>12</v>
      </c>
      <c r="G17">
        <v>14.708360000000001</v>
      </c>
      <c r="H17">
        <v>23.188559999999999</v>
      </c>
      <c r="I17">
        <v>25.23367</v>
      </c>
      <c r="J17">
        <v>25.864190000000001</v>
      </c>
      <c r="K17">
        <v>26.706469999999999</v>
      </c>
      <c r="L17">
        <v>23.186599999999999</v>
      </c>
      <c r="M17">
        <v>24.491720000000001</v>
      </c>
      <c r="N17">
        <v>25.74943</v>
      </c>
      <c r="O17">
        <v>27.894169999999999</v>
      </c>
      <c r="Q17" s="5" t="s">
        <v>22</v>
      </c>
      <c r="R17" s="8">
        <f>TDIST(R16,13,1)</f>
        <v>3.3896402882139388E-5</v>
      </c>
      <c r="S17" s="9">
        <f>TDIST(S16,13,1)</f>
        <v>1.0788742106649262E-4</v>
      </c>
    </row>
    <row r="18" spans="2:19">
      <c r="Q18" s="5"/>
      <c r="R18" s="6"/>
      <c r="S18" s="7"/>
    </row>
    <row r="19" spans="2:19">
      <c r="B19" t="s">
        <v>18</v>
      </c>
      <c r="Q19" s="5"/>
      <c r="R19" s="6"/>
      <c r="S19" s="7"/>
    </row>
    <row r="20" spans="2:19">
      <c r="B20" t="s">
        <v>13</v>
      </c>
      <c r="C20">
        <v>1</v>
      </c>
      <c r="D20">
        <v>0.99</v>
      </c>
      <c r="E20">
        <v>0.99</v>
      </c>
      <c r="F20" t="s">
        <v>10</v>
      </c>
      <c r="G20">
        <v>9.2538599999999995</v>
      </c>
      <c r="H20">
        <v>13.92915</v>
      </c>
      <c r="I20">
        <v>15.348509999999999</v>
      </c>
      <c r="J20">
        <v>15.97265</v>
      </c>
      <c r="K20">
        <v>16.68074</v>
      </c>
      <c r="L20">
        <v>13.613189999999999</v>
      </c>
      <c r="M20">
        <v>14.93379</v>
      </c>
      <c r="N20">
        <v>14.862080000000001</v>
      </c>
      <c r="O20">
        <v>15.19502</v>
      </c>
      <c r="Q20" s="5" t="s">
        <v>19</v>
      </c>
      <c r="R20" s="6">
        <f>PEARSON(H$2:K$4,H20:K22)</f>
        <v>0.92967649886662829</v>
      </c>
      <c r="S20" s="7">
        <f>PEARSON(L$2:O$4,L20:O22)</f>
        <v>0.87692771664458302</v>
      </c>
    </row>
    <row r="21" spans="2:19">
      <c r="C21">
        <v>1</v>
      </c>
      <c r="D21">
        <v>0.99</v>
      </c>
      <c r="E21">
        <v>0.99</v>
      </c>
      <c r="F21" t="s">
        <v>11</v>
      </c>
      <c r="G21">
        <v>9.2602700000000002</v>
      </c>
      <c r="H21">
        <v>13.93838</v>
      </c>
      <c r="I21">
        <v>15.491390000000001</v>
      </c>
      <c r="J21">
        <v>16.07028</v>
      </c>
      <c r="K21">
        <v>16.557600000000001</v>
      </c>
      <c r="L21">
        <v>13.85134</v>
      </c>
      <c r="M21">
        <v>14.74859</v>
      </c>
      <c r="N21">
        <v>15.13796</v>
      </c>
      <c r="O21">
        <v>15.314019999999999</v>
      </c>
      <c r="Q21" s="5"/>
      <c r="R21" s="6">
        <f t="shared" ref="R21:S21" si="2">ABS(R20)/(SQRT((1-R20^2)/13))</f>
        <v>9.0993638817960267</v>
      </c>
      <c r="S21" s="7">
        <f t="shared" si="2"/>
        <v>6.5785710591406579</v>
      </c>
    </row>
    <row r="22" spans="2:19">
      <c r="C22">
        <v>1</v>
      </c>
      <c r="D22">
        <v>0.99</v>
      </c>
      <c r="E22">
        <v>0.99</v>
      </c>
      <c r="F22" t="s">
        <v>12</v>
      </c>
      <c r="G22">
        <v>9.2530400000000004</v>
      </c>
      <c r="H22">
        <v>13.799110000000001</v>
      </c>
      <c r="I22">
        <v>15.848269999999999</v>
      </c>
      <c r="J22">
        <v>16.16112</v>
      </c>
      <c r="K22">
        <v>16.648140000000001</v>
      </c>
      <c r="L22">
        <v>13.79607</v>
      </c>
      <c r="M22">
        <v>14.765180000000001</v>
      </c>
      <c r="N22">
        <v>15.048629999999999</v>
      </c>
      <c r="O22">
        <v>15.17712</v>
      </c>
      <c r="Q22" s="5" t="s">
        <v>22</v>
      </c>
      <c r="R22" s="8">
        <f>TDIST(R21,13,1)</f>
        <v>2.6583846202554756E-7</v>
      </c>
      <c r="S22" s="9">
        <f>TDIST(S21,13,1)</f>
        <v>8.8661021217986336E-6</v>
      </c>
    </row>
    <row r="23" spans="2:19">
      <c r="Q23" s="5"/>
      <c r="R23" s="6"/>
      <c r="S23" s="7"/>
    </row>
    <row r="24" spans="2:19">
      <c r="B24" t="s">
        <v>17</v>
      </c>
      <c r="C24">
        <v>1</v>
      </c>
      <c r="D24">
        <v>0.95</v>
      </c>
      <c r="E24">
        <v>0.95</v>
      </c>
      <c r="F24" t="s">
        <v>10</v>
      </c>
      <c r="G24">
        <v>6.3117999999999999</v>
      </c>
      <c r="H24">
        <v>8.9575499999999995</v>
      </c>
      <c r="I24">
        <v>10.73471</v>
      </c>
      <c r="J24">
        <v>11.728059999999999</v>
      </c>
      <c r="K24">
        <v>12.432169999999999</v>
      </c>
      <c r="L24">
        <v>8.7542799999999996</v>
      </c>
      <c r="M24">
        <v>9.2867300000000004</v>
      </c>
      <c r="N24">
        <v>9.4200400000000002</v>
      </c>
      <c r="O24">
        <v>9.4586500000000004</v>
      </c>
      <c r="Q24" s="5" t="s">
        <v>19</v>
      </c>
      <c r="R24" s="6">
        <f>PEARSON(H$2:K$4,H24:K26)</f>
        <v>0.97033474409973541</v>
      </c>
      <c r="S24" s="7">
        <f>PEARSON(L$2:O$4,L24:O26)</f>
        <v>0.83059299502573325</v>
      </c>
    </row>
    <row r="25" spans="2:19">
      <c r="C25">
        <v>1</v>
      </c>
      <c r="D25">
        <v>0.95</v>
      </c>
      <c r="E25">
        <v>0.95</v>
      </c>
      <c r="F25" t="s">
        <v>11</v>
      </c>
      <c r="G25">
        <v>6.2949400000000004</v>
      </c>
      <c r="H25">
        <v>9.1267300000000002</v>
      </c>
      <c r="I25">
        <v>10.68014</v>
      </c>
      <c r="J25">
        <v>11.672650000000001</v>
      </c>
      <c r="K25">
        <v>12.50606</v>
      </c>
      <c r="L25">
        <v>8.6834900000000008</v>
      </c>
      <c r="M25">
        <v>9.3399400000000004</v>
      </c>
      <c r="N25">
        <v>9.3990100000000005</v>
      </c>
      <c r="O25">
        <v>9.3767800000000001</v>
      </c>
      <c r="Q25" s="5"/>
      <c r="R25" s="6">
        <f t="shared" ref="R25:S25" si="3">ABS(R24)/(SQRT((1-R24^2)/13))</f>
        <v>14.471021907161555</v>
      </c>
      <c r="S25" s="7">
        <f t="shared" si="3"/>
        <v>5.3777221513105031</v>
      </c>
    </row>
    <row r="26" spans="2:19">
      <c r="C26">
        <v>1</v>
      </c>
      <c r="D26">
        <v>0.95</v>
      </c>
      <c r="E26">
        <v>0.95</v>
      </c>
      <c r="F26" t="s">
        <v>12</v>
      </c>
      <c r="G26">
        <v>6.23759</v>
      </c>
      <c r="H26">
        <v>9.1094399999999993</v>
      </c>
      <c r="I26">
        <v>10.8721</v>
      </c>
      <c r="J26">
        <v>11.62757</v>
      </c>
      <c r="K26">
        <v>12.490130000000001</v>
      </c>
      <c r="L26">
        <v>8.7204700000000006</v>
      </c>
      <c r="M26">
        <v>9.2964199999999995</v>
      </c>
      <c r="N26">
        <v>9.3448600000000006</v>
      </c>
      <c r="O26">
        <v>9.4666200000000007</v>
      </c>
      <c r="Q26" s="5" t="s">
        <v>22</v>
      </c>
      <c r="R26" s="8">
        <f>TDIST(R25,13,1)</f>
        <v>1.074024697521551E-9</v>
      </c>
      <c r="S26" s="9">
        <f>TDIST(S25,13,1)</f>
        <v>6.2928390573644544E-5</v>
      </c>
    </row>
    <row r="27" spans="2:19">
      <c r="Q27" s="5"/>
      <c r="R27" s="6"/>
      <c r="S27" s="7"/>
    </row>
    <row r="28" spans="2:19">
      <c r="B28" t="s">
        <v>23</v>
      </c>
      <c r="Q28" s="5"/>
      <c r="R28" s="6"/>
      <c r="S28" s="7"/>
    </row>
    <row r="29" spans="2:19">
      <c r="B29" t="s">
        <v>24</v>
      </c>
      <c r="C29">
        <v>1</v>
      </c>
      <c r="D29">
        <v>0.99</v>
      </c>
      <c r="E29">
        <v>0.95</v>
      </c>
      <c r="F29" t="s">
        <v>10</v>
      </c>
      <c r="G29">
        <v>9.3880700000000008</v>
      </c>
      <c r="H29">
        <v>13.8713</v>
      </c>
      <c r="I29">
        <v>15.62412</v>
      </c>
      <c r="J29">
        <v>15.90732</v>
      </c>
      <c r="K29">
        <v>16.554349999999999</v>
      </c>
      <c r="L29">
        <v>14.08024</v>
      </c>
      <c r="M29">
        <v>15.0511</v>
      </c>
      <c r="N29">
        <v>15.156180000000001</v>
      </c>
      <c r="O29">
        <v>15.24521</v>
      </c>
      <c r="Q29" s="5" t="s">
        <v>19</v>
      </c>
      <c r="R29" s="6">
        <f>PEARSON(H$2:K$4,H29:K31)</f>
        <v>0.89774160819806104</v>
      </c>
      <c r="S29" s="7">
        <f>PEARSON(L$2:O$4,L29:O31)</f>
        <v>0.81178987450800888</v>
      </c>
    </row>
    <row r="30" spans="2:19">
      <c r="C30">
        <v>1</v>
      </c>
      <c r="D30">
        <v>0.99</v>
      </c>
      <c r="E30">
        <v>0.95</v>
      </c>
      <c r="F30" t="s">
        <v>11</v>
      </c>
      <c r="G30">
        <v>9.2938200000000002</v>
      </c>
      <c r="H30">
        <v>13.55791</v>
      </c>
      <c r="I30">
        <v>15.654489999999999</v>
      </c>
      <c r="J30">
        <v>16.158000000000001</v>
      </c>
      <c r="K30">
        <v>16.425219999999999</v>
      </c>
      <c r="L30">
        <v>13.75582</v>
      </c>
      <c r="M30">
        <v>14.936019999999999</v>
      </c>
      <c r="N30">
        <v>15.160489999999999</v>
      </c>
      <c r="O30">
        <v>15.23615</v>
      </c>
      <c r="Q30" s="5"/>
      <c r="R30" s="6">
        <f t="shared" ref="R30:S30" si="4">ABS(R29)/(SQRT((1-R29^2)/13))</f>
        <v>7.3477608258075087</v>
      </c>
      <c r="S30" s="7">
        <f t="shared" si="4"/>
        <v>5.0123328134059602</v>
      </c>
    </row>
    <row r="31" spans="2:19">
      <c r="C31">
        <v>1</v>
      </c>
      <c r="D31">
        <v>0.99</v>
      </c>
      <c r="E31">
        <v>0.95</v>
      </c>
      <c r="F31" t="s">
        <v>12</v>
      </c>
      <c r="G31">
        <v>9.1720699999999997</v>
      </c>
      <c r="H31">
        <v>13.813040000000001</v>
      </c>
      <c r="I31">
        <v>15.580450000000001</v>
      </c>
      <c r="J31">
        <v>15.99812</v>
      </c>
      <c r="K31">
        <v>16.376609999999999</v>
      </c>
      <c r="L31">
        <v>13.90593</v>
      </c>
      <c r="M31">
        <v>14.769270000000001</v>
      </c>
      <c r="N31">
        <v>15.01576</v>
      </c>
      <c r="O31">
        <v>14.934979999999999</v>
      </c>
      <c r="Q31" s="5" t="s">
        <v>22</v>
      </c>
      <c r="R31" s="8">
        <f>TDIST(R30,13,1)</f>
        <v>2.8008050280211284E-6</v>
      </c>
      <c r="S31" s="9">
        <f>TDIST(S30,13,1)</f>
        <v>1.1885987910429384E-4</v>
      </c>
    </row>
    <row r="32" spans="2:19">
      <c r="Q32" s="5"/>
      <c r="R32" s="6"/>
      <c r="S32" s="7"/>
    </row>
    <row r="33" spans="1:19">
      <c r="A33" t="s">
        <v>27</v>
      </c>
      <c r="Q33" s="5"/>
      <c r="R33" s="6"/>
      <c r="S33" s="7"/>
    </row>
    <row r="34" spans="1:19">
      <c r="B34" t="s">
        <v>30</v>
      </c>
      <c r="Q34" s="5"/>
      <c r="R34" s="6"/>
      <c r="S34" s="7"/>
    </row>
    <row r="35" spans="1:19">
      <c r="B35" t="s">
        <v>31</v>
      </c>
      <c r="C35">
        <v>0.95</v>
      </c>
      <c r="D35">
        <v>0.95</v>
      </c>
      <c r="E35">
        <v>1</v>
      </c>
      <c r="F35" t="s">
        <v>10</v>
      </c>
      <c r="G35">
        <v>14.411849999999999</v>
      </c>
      <c r="H35">
        <v>23.83126</v>
      </c>
      <c r="I35">
        <v>26.332409999999999</v>
      </c>
      <c r="J35">
        <v>25.612210000000001</v>
      </c>
      <c r="K35">
        <v>25.173919999999999</v>
      </c>
      <c r="L35">
        <v>22.998439999999999</v>
      </c>
      <c r="M35">
        <v>25.662849999999999</v>
      </c>
      <c r="N35">
        <v>25.560089999999999</v>
      </c>
      <c r="O35">
        <v>25.868510000000001</v>
      </c>
      <c r="Q35" s="5" t="s">
        <v>19</v>
      </c>
      <c r="R35" s="6">
        <f>PEARSON(H$2:K$4,H35:K37)</f>
        <v>0.4983522014370862</v>
      </c>
      <c r="S35" s="7">
        <f>PEARSON(L$2:O$4,L35:O37)</f>
        <v>0.61995039876690861</v>
      </c>
    </row>
    <row r="36" spans="1:19">
      <c r="C36">
        <v>0.95</v>
      </c>
      <c r="D36">
        <v>0.95</v>
      </c>
      <c r="E36">
        <v>1</v>
      </c>
      <c r="F36" t="s">
        <v>11</v>
      </c>
      <c r="G36">
        <v>14.96247</v>
      </c>
      <c r="H36">
        <v>24.061820000000001</v>
      </c>
      <c r="I36">
        <v>24.47147</v>
      </c>
      <c r="J36">
        <v>25.93618</v>
      </c>
      <c r="K36">
        <v>25.409459999999999</v>
      </c>
      <c r="L36">
        <v>22.842169999999999</v>
      </c>
      <c r="M36">
        <v>25.718720000000001</v>
      </c>
      <c r="N36">
        <v>25.05104</v>
      </c>
      <c r="O36">
        <v>24.530349999999999</v>
      </c>
      <c r="Q36" s="5"/>
      <c r="R36" s="6">
        <f t="shared" ref="R36:S36" si="5">ABS(R35)/(SQRT((1-R35^2)/13))</f>
        <v>2.0725339180480611</v>
      </c>
      <c r="S36" s="7">
        <f t="shared" si="5"/>
        <v>2.8487715316893558</v>
      </c>
    </row>
    <row r="37" spans="1:19">
      <c r="C37">
        <v>0.95</v>
      </c>
      <c r="D37">
        <v>0.95</v>
      </c>
      <c r="E37">
        <v>1</v>
      </c>
      <c r="F37" t="s">
        <v>12</v>
      </c>
      <c r="G37">
        <v>14.88655</v>
      </c>
      <c r="H37">
        <v>23.172260000000001</v>
      </c>
      <c r="I37">
        <v>25.86469</v>
      </c>
      <c r="J37">
        <v>25.733640000000001</v>
      </c>
      <c r="K37">
        <v>24.72682</v>
      </c>
      <c r="L37">
        <v>23.829689999999999</v>
      </c>
      <c r="M37">
        <v>25.366869999999999</v>
      </c>
      <c r="N37">
        <v>26.00177</v>
      </c>
      <c r="O37">
        <v>25.55921</v>
      </c>
      <c r="Q37" s="5" t="s">
        <v>22</v>
      </c>
      <c r="R37" s="8">
        <f>TDIST(R36,13,1)</f>
        <v>2.9330150361962317E-2</v>
      </c>
      <c r="S37" s="9">
        <f>TDIST(S36,13,1)</f>
        <v>6.844581185457629E-3</v>
      </c>
    </row>
    <row r="38" spans="1:19">
      <c r="Q38" s="5"/>
      <c r="R38" s="6"/>
      <c r="S38" s="7"/>
    </row>
    <row r="39" spans="1:19">
      <c r="B39" t="s">
        <v>32</v>
      </c>
      <c r="Q39" s="5"/>
      <c r="R39" s="6"/>
      <c r="S39" s="7"/>
    </row>
    <row r="40" spans="1:19">
      <c r="B40" t="s">
        <v>31</v>
      </c>
      <c r="C40">
        <v>0.95</v>
      </c>
      <c r="D40">
        <v>1</v>
      </c>
      <c r="E40">
        <v>1</v>
      </c>
      <c r="F40" t="s">
        <v>10</v>
      </c>
      <c r="G40">
        <v>143.06720000000001</v>
      </c>
      <c r="H40">
        <v>287.82940000000002</v>
      </c>
      <c r="I40">
        <v>287.87982</v>
      </c>
      <c r="J40">
        <v>263.97251</v>
      </c>
      <c r="K40">
        <v>244.83455000000001</v>
      </c>
      <c r="L40">
        <v>302.76751999999999</v>
      </c>
      <c r="M40">
        <v>372.59025000000003</v>
      </c>
      <c r="N40">
        <v>406.61167</v>
      </c>
      <c r="O40">
        <v>431.08049</v>
      </c>
      <c r="Q40" s="5" t="s">
        <v>19</v>
      </c>
      <c r="R40" s="6">
        <f>PEARSON(H$2:K$4,H40:K42)</f>
        <v>-0.92360536342567556</v>
      </c>
      <c r="S40" s="7">
        <f>PEARSON(L$2:O$4,L40:O42)</f>
        <v>0.95016000758933872</v>
      </c>
    </row>
    <row r="41" spans="1:19">
      <c r="C41">
        <v>0.95</v>
      </c>
      <c r="D41">
        <v>1</v>
      </c>
      <c r="E41">
        <v>1</v>
      </c>
      <c r="F41" t="s">
        <v>11</v>
      </c>
      <c r="G41">
        <v>142.95881</v>
      </c>
      <c r="H41">
        <v>288.86103000000003</v>
      </c>
      <c r="I41">
        <v>290.66453999999999</v>
      </c>
      <c r="J41">
        <v>268.08013</v>
      </c>
      <c r="K41">
        <v>243.26642000000001</v>
      </c>
      <c r="L41">
        <v>306.54217999999997</v>
      </c>
      <c r="M41">
        <v>374.09874000000002</v>
      </c>
      <c r="N41">
        <v>403.51333</v>
      </c>
      <c r="O41">
        <v>432.62047999999999</v>
      </c>
      <c r="Q41" s="5"/>
      <c r="R41" s="6">
        <f t="shared" ref="R41:S41" si="6">ABS(R40)/(SQRT((1-R40^2)/13))</f>
        <v>8.6869775292930189</v>
      </c>
      <c r="S41" s="7">
        <f t="shared" si="6"/>
        <v>10.988649378846453</v>
      </c>
    </row>
    <row r="42" spans="1:19">
      <c r="C42">
        <v>0.95</v>
      </c>
      <c r="D42">
        <v>1</v>
      </c>
      <c r="E42">
        <v>1</v>
      </c>
      <c r="F42" t="s">
        <v>12</v>
      </c>
      <c r="G42">
        <v>142.96741</v>
      </c>
      <c r="H42">
        <v>282.77044000000001</v>
      </c>
      <c r="I42">
        <v>295.37155999999999</v>
      </c>
      <c r="J42">
        <v>267.43132000000003</v>
      </c>
      <c r="K42">
        <v>240.61114000000001</v>
      </c>
      <c r="L42">
        <v>300.12396000000001</v>
      </c>
      <c r="M42">
        <v>369.85680000000002</v>
      </c>
      <c r="N42">
        <v>406.30867999999998</v>
      </c>
      <c r="O42">
        <v>419.64616999999998</v>
      </c>
      <c r="Q42" s="5" t="s">
        <v>22</v>
      </c>
      <c r="R42" s="8">
        <f>TDIST(R41,13,1)</f>
        <v>4.4864316806588066E-7</v>
      </c>
      <c r="S42" s="9">
        <f>TDIST(S41,13,1)</f>
        <v>2.9815430705057398E-8</v>
      </c>
    </row>
    <row r="43" spans="1:19">
      <c r="Q43" s="5"/>
      <c r="R43" s="6"/>
      <c r="S43" s="7"/>
    </row>
    <row r="44" spans="1:19">
      <c r="B44" t="s">
        <v>23</v>
      </c>
      <c r="Q44" s="5"/>
      <c r="R44" s="6"/>
      <c r="S44" s="7"/>
    </row>
    <row r="45" spans="1:19">
      <c r="B45" t="s">
        <v>33</v>
      </c>
      <c r="C45">
        <v>0.95</v>
      </c>
      <c r="D45">
        <v>0.96</v>
      </c>
      <c r="E45">
        <v>1</v>
      </c>
      <c r="F45" t="s">
        <v>10</v>
      </c>
      <c r="G45">
        <v>22.917490000000001</v>
      </c>
      <c r="H45">
        <v>37.077550000000002</v>
      </c>
      <c r="I45">
        <v>40.767910000000001</v>
      </c>
      <c r="J45">
        <v>39.12912</v>
      </c>
      <c r="K45">
        <v>38.331870000000002</v>
      </c>
      <c r="L45">
        <v>39.168489999999998</v>
      </c>
      <c r="M45">
        <v>42.681980000000003</v>
      </c>
      <c r="N45">
        <v>42.21602</v>
      </c>
      <c r="O45">
        <v>41.855130000000003</v>
      </c>
      <c r="Q45" s="5" t="s">
        <v>19</v>
      </c>
      <c r="R45" s="6">
        <f>PEARSON(H$2:K$4,H45:K47)</f>
        <v>-0.34593115583589384</v>
      </c>
      <c r="S45" s="7">
        <f>PEARSON(L$2:O$4,L45:O47)</f>
        <v>0.68373316076849278</v>
      </c>
    </row>
    <row r="46" spans="1:19">
      <c r="C46">
        <v>0.95</v>
      </c>
      <c r="D46">
        <v>0.96</v>
      </c>
      <c r="E46">
        <v>1</v>
      </c>
      <c r="F46" t="s">
        <v>11</v>
      </c>
      <c r="G46">
        <v>22.374220000000001</v>
      </c>
      <c r="H46">
        <v>37.909829999999999</v>
      </c>
      <c r="I46">
        <v>40.217239999999997</v>
      </c>
      <c r="J46">
        <v>39.683619999999998</v>
      </c>
      <c r="K46">
        <v>36.32246</v>
      </c>
      <c r="L46">
        <v>37.41901</v>
      </c>
      <c r="M46">
        <v>43.4621</v>
      </c>
      <c r="N46">
        <v>44.279319999999998</v>
      </c>
      <c r="O46">
        <v>42.665010000000002</v>
      </c>
      <c r="Q46" s="5"/>
      <c r="R46" s="6">
        <f t="shared" ref="R46:S46" si="7">ABS(R45)/(SQRT((1-R45^2)/13))</f>
        <v>1.3293465098029686</v>
      </c>
      <c r="S46" s="7">
        <f t="shared" si="7"/>
        <v>3.3782738996514357</v>
      </c>
    </row>
    <row r="47" spans="1:19" ht="16" thickBot="1">
      <c r="C47">
        <v>0.95</v>
      </c>
      <c r="D47">
        <v>0.96</v>
      </c>
      <c r="E47">
        <v>1</v>
      </c>
      <c r="F47" t="s">
        <v>12</v>
      </c>
      <c r="G47">
        <v>22.780049999999999</v>
      </c>
      <c r="H47">
        <v>38.755580000000002</v>
      </c>
      <c r="I47">
        <v>40.796520000000001</v>
      </c>
      <c r="J47">
        <v>39.189689999999999</v>
      </c>
      <c r="K47">
        <v>36.270209999999999</v>
      </c>
      <c r="L47">
        <v>39.134569999999997</v>
      </c>
      <c r="M47">
        <v>42.432540000000003</v>
      </c>
      <c r="N47">
        <v>42.797400000000003</v>
      </c>
      <c r="O47">
        <v>44.058039999999998</v>
      </c>
      <c r="Q47" s="10" t="s">
        <v>22</v>
      </c>
      <c r="R47" s="21">
        <f>TDIST(R46,13,1)</f>
        <v>0.10329580848764973</v>
      </c>
      <c r="S47" s="12">
        <f>TDIST(S46,13,1)</f>
        <v>2.4722557155057705E-3</v>
      </c>
    </row>
    <row r="50" spans="1:15" ht="16" thickBot="1"/>
    <row r="51" spans="1:15">
      <c r="A51" s="2" t="s">
        <v>86</v>
      </c>
      <c r="B51" s="3"/>
      <c r="C51" s="3" t="s">
        <v>38</v>
      </c>
      <c r="D51" s="3" t="s">
        <v>37</v>
      </c>
      <c r="E51" s="3" t="s">
        <v>14</v>
      </c>
      <c r="F51" s="3" t="s">
        <v>15</v>
      </c>
      <c r="G51" s="3" t="s">
        <v>16</v>
      </c>
      <c r="H51" s="3"/>
      <c r="I51" s="3"/>
      <c r="J51" s="3"/>
      <c r="K51" s="3"/>
      <c r="L51" s="3"/>
      <c r="M51" s="3"/>
      <c r="N51" s="3"/>
      <c r="O51" s="4"/>
    </row>
    <row r="52" spans="1:15">
      <c r="A52" s="5"/>
      <c r="B52" s="6" t="s">
        <v>35</v>
      </c>
      <c r="C52" s="6"/>
      <c r="D52" s="6" t="s">
        <v>0</v>
      </c>
      <c r="E52" s="6">
        <v>1</v>
      </c>
      <c r="F52" s="6">
        <v>1</v>
      </c>
      <c r="G52" s="6">
        <v>1</v>
      </c>
      <c r="H52" s="8">
        <f>TTEST($G6:$G8,H6:H8,1,3)</f>
        <v>7.5351363810536992E-6</v>
      </c>
      <c r="I52" s="8">
        <f t="shared" ref="I52:O52" si="8">TTEST($G6:$G8,I6:I8,1,3)</f>
        <v>2.0481024349165238E-5</v>
      </c>
      <c r="J52" s="8">
        <f t="shared" si="8"/>
        <v>3.3104533159447027E-6</v>
      </c>
      <c r="K52" s="8">
        <f t="shared" si="8"/>
        <v>1.8581225843611198E-5</v>
      </c>
      <c r="L52" s="8">
        <f t="shared" si="8"/>
        <v>2.5273858720863471E-4</v>
      </c>
      <c r="M52" s="8">
        <f t="shared" si="8"/>
        <v>7.1608365962602681E-6</v>
      </c>
      <c r="N52" s="8">
        <f t="shared" si="8"/>
        <v>5.9254990506655685E-5</v>
      </c>
      <c r="O52" s="9">
        <f t="shared" si="8"/>
        <v>1.5035243512262703E-4</v>
      </c>
    </row>
    <row r="53" spans="1:15">
      <c r="A53" s="5"/>
      <c r="B53" s="6" t="s">
        <v>36</v>
      </c>
      <c r="C53" s="6" t="s">
        <v>28</v>
      </c>
      <c r="D53" s="6" t="s">
        <v>13</v>
      </c>
      <c r="E53" s="6">
        <v>1</v>
      </c>
      <c r="F53" s="6">
        <v>1</v>
      </c>
      <c r="G53" s="6">
        <v>0.99</v>
      </c>
      <c r="H53" s="8">
        <f>TTEST($G11:$G13,H11:H13,1,3)</f>
        <v>1.0928434250451101E-7</v>
      </c>
      <c r="I53" s="8">
        <f t="shared" ref="I53:O53" si="9">TTEST($G11:$G13,I11:I13,1,3)</f>
        <v>8.4067994153798039E-4</v>
      </c>
      <c r="J53" s="8">
        <f t="shared" si="9"/>
        <v>3.2227243628163931E-4</v>
      </c>
      <c r="K53" s="8">
        <f t="shared" si="9"/>
        <v>1.9535436775899843E-5</v>
      </c>
      <c r="L53" s="8">
        <f t="shared" si="9"/>
        <v>3.5331743071350958E-4</v>
      </c>
      <c r="M53" s="8">
        <f t="shared" si="9"/>
        <v>6.9760094038840689E-5</v>
      </c>
      <c r="N53" s="8">
        <f t="shared" si="9"/>
        <v>1.4390949057810722E-4</v>
      </c>
      <c r="O53" s="9">
        <f t="shared" si="9"/>
        <v>5.6841415520191691E-4</v>
      </c>
    </row>
    <row r="54" spans="1:15">
      <c r="A54" s="5"/>
      <c r="B54" s="6" t="s">
        <v>36</v>
      </c>
      <c r="C54" s="6" t="s">
        <v>28</v>
      </c>
      <c r="D54" s="6" t="s">
        <v>17</v>
      </c>
      <c r="E54" s="6">
        <v>1</v>
      </c>
      <c r="F54" s="6">
        <v>1</v>
      </c>
      <c r="G54" s="6">
        <v>0.95</v>
      </c>
      <c r="H54" s="8">
        <f>TTEST($G15:$G17,H15:H17,1,3)</f>
        <v>4.7809244005400713E-5</v>
      </c>
      <c r="I54" s="8">
        <f t="shared" ref="I54:O54" si="10">TTEST($G15:$G17,I15:I17,1,3)</f>
        <v>9.245529430530036E-6</v>
      </c>
      <c r="J54" s="8">
        <f t="shared" si="10"/>
        <v>2.1209805758744543E-5</v>
      </c>
      <c r="K54" s="8">
        <f t="shared" si="10"/>
        <v>3.9696987888968111E-6</v>
      </c>
      <c r="L54" s="8">
        <f t="shared" si="10"/>
        <v>2.3989138027805968E-5</v>
      </c>
      <c r="M54" s="8">
        <f t="shared" si="10"/>
        <v>3.0287605842453231E-5</v>
      </c>
      <c r="N54" s="8">
        <f t="shared" si="10"/>
        <v>1.9691171544589038E-5</v>
      </c>
      <c r="O54" s="9">
        <f t="shared" si="10"/>
        <v>6.7398947163275959E-4</v>
      </c>
    </row>
    <row r="55" spans="1:15">
      <c r="A55" s="5"/>
      <c r="B55" s="6" t="s">
        <v>36</v>
      </c>
      <c r="C55" s="6" t="s">
        <v>29</v>
      </c>
      <c r="D55" s="6" t="s">
        <v>13</v>
      </c>
      <c r="E55" s="6">
        <v>1</v>
      </c>
      <c r="F55" s="6">
        <v>0.99</v>
      </c>
      <c r="G55" s="6">
        <v>0.99</v>
      </c>
      <c r="H55" s="8">
        <f>TTEST($G20:$G22,H20:H22,1,3)</f>
        <v>4.5304913182966255E-5</v>
      </c>
      <c r="I55" s="8">
        <f t="shared" ref="I55:O55" si="11">TTEST($G20:$G22,I20:I22,1,3)</f>
        <v>2.7663034531933355E-4</v>
      </c>
      <c r="J55" s="8">
        <f t="shared" si="11"/>
        <v>3.1031700493842485E-5</v>
      </c>
      <c r="K55" s="8">
        <f t="shared" si="11"/>
        <v>1.1663231421756534E-5</v>
      </c>
      <c r="L55" s="8">
        <f t="shared" si="11"/>
        <v>1.2628541520895393E-4</v>
      </c>
      <c r="M55" s="8">
        <f t="shared" si="11"/>
        <v>5.5384196348637968E-5</v>
      </c>
      <c r="N55" s="8">
        <f t="shared" si="11"/>
        <v>9.8442378387343895E-5</v>
      </c>
      <c r="O55" s="9">
        <f t="shared" si="11"/>
        <v>2.4712179405556041E-5</v>
      </c>
    </row>
    <row r="56" spans="1:15">
      <c r="A56" s="5"/>
      <c r="B56" s="6" t="s">
        <v>36</v>
      </c>
      <c r="C56" s="6" t="s">
        <v>29</v>
      </c>
      <c r="D56" s="6" t="s">
        <v>17</v>
      </c>
      <c r="E56" s="6">
        <v>1</v>
      </c>
      <c r="F56" s="6">
        <v>0.95</v>
      </c>
      <c r="G56" s="6">
        <v>0.95</v>
      </c>
      <c r="H56" s="8">
        <f>TTEST($G24:$G26,H24:H26,1,3)</f>
        <v>2.6463821375637814E-5</v>
      </c>
      <c r="I56" s="8">
        <f t="shared" ref="I56:O56" si="12">TTEST($G24:$G26,I24:I26,1,3)</f>
        <v>1.0975307254357185E-5</v>
      </c>
      <c r="J56" s="8">
        <f t="shared" si="12"/>
        <v>1.6459423235499758E-8</v>
      </c>
      <c r="K56" s="8">
        <f t="shared" si="12"/>
        <v>2.0717451347116142E-9</v>
      </c>
      <c r="L56" s="8">
        <f t="shared" si="12"/>
        <v>8.1004137471924588E-8</v>
      </c>
      <c r="M56" s="8">
        <f t="shared" si="12"/>
        <v>7.4309245169342621E-8</v>
      </c>
      <c r="N56" s="8">
        <f t="shared" si="12"/>
        <v>3.2577466345584576E-8</v>
      </c>
      <c r="O56" s="9">
        <f t="shared" si="12"/>
        <v>1.1267695401159645E-7</v>
      </c>
    </row>
    <row r="57" spans="1:15">
      <c r="A57" s="5"/>
      <c r="B57" s="6" t="s">
        <v>36</v>
      </c>
      <c r="C57" s="6" t="s">
        <v>23</v>
      </c>
      <c r="D57" s="6" t="s">
        <v>24</v>
      </c>
      <c r="E57" s="6">
        <v>1</v>
      </c>
      <c r="F57" s="6">
        <v>0.99</v>
      </c>
      <c r="G57" s="6">
        <v>0.95</v>
      </c>
      <c r="H57" s="8">
        <f>TTEST($G29:$G31,H29:H31,1,3)</f>
        <v>5.7820792894971726E-6</v>
      </c>
      <c r="I57" s="8">
        <f t="shared" ref="I57:O57" si="13">TTEST($G29:$G31,I29:I31,1,3)</f>
        <v>9.0960304656247204E-6</v>
      </c>
      <c r="J57" s="8">
        <f t="shared" si="13"/>
        <v>1.7018774473739378E-7</v>
      </c>
      <c r="K57" s="8">
        <f t="shared" si="13"/>
        <v>7.2962843882407071E-8</v>
      </c>
      <c r="L57" s="8">
        <f t="shared" si="13"/>
        <v>4.1524132561021328E-6</v>
      </c>
      <c r="M57" s="8">
        <f t="shared" si="13"/>
        <v>7.1298315434824116E-7</v>
      </c>
      <c r="N57" s="8">
        <f t="shared" si="13"/>
        <v>2.3509764013480145E-7</v>
      </c>
      <c r="O57" s="9">
        <f t="shared" si="13"/>
        <v>3.6679626884284306E-6</v>
      </c>
    </row>
    <row r="58" spans="1:15">
      <c r="A58" s="5"/>
      <c r="B58" s="6" t="s">
        <v>39</v>
      </c>
      <c r="C58" s="6" t="s">
        <v>28</v>
      </c>
      <c r="D58" s="6" t="s">
        <v>17</v>
      </c>
      <c r="E58" s="6">
        <v>0.95</v>
      </c>
      <c r="F58" s="6">
        <v>0.95</v>
      </c>
      <c r="G58" s="6">
        <v>1</v>
      </c>
      <c r="H58" s="8">
        <f>TTEST($G35:$G37,H35:H37,1,3)</f>
        <v>1.7899937222899037E-5</v>
      </c>
      <c r="I58" s="8">
        <f t="shared" ref="I58:O58" si="14">TTEST($G35:$G37,I35:I37,1,3)</f>
        <v>6.3447072533972507E-4</v>
      </c>
      <c r="J58" s="8">
        <f t="shared" si="14"/>
        <v>4.5441335198062301E-6</v>
      </c>
      <c r="K58" s="8">
        <f t="shared" si="14"/>
        <v>1.5869792290220103E-6</v>
      </c>
      <c r="L58" s="8">
        <f t="shared" si="14"/>
        <v>5.5905674821414732E-5</v>
      </c>
      <c r="M58" s="8">
        <f t="shared" si="14"/>
        <v>2.3080489408606442E-6</v>
      </c>
      <c r="N58" s="8">
        <f t="shared" si="14"/>
        <v>1.1795112166600182E-5</v>
      </c>
      <c r="O58" s="9">
        <f t="shared" si="14"/>
        <v>1.5675794917930752E-4</v>
      </c>
    </row>
    <row r="59" spans="1:15">
      <c r="A59" s="5"/>
      <c r="B59" s="6" t="s">
        <v>39</v>
      </c>
      <c r="C59" s="6" t="s">
        <v>29</v>
      </c>
      <c r="D59" s="6" t="s">
        <v>17</v>
      </c>
      <c r="E59" s="6">
        <v>0.95</v>
      </c>
      <c r="F59" s="6">
        <v>1</v>
      </c>
      <c r="G59" s="6">
        <v>1</v>
      </c>
      <c r="H59" s="8">
        <f>TTEST($G40:$G42,H40:H42,1,3)</f>
        <v>8.5587318775758088E-5</v>
      </c>
      <c r="I59" s="8">
        <f t="shared" ref="I59:O59" si="15">TTEST($G40:$G42,I40:I42,1,3)</f>
        <v>1.082572559898629E-4</v>
      </c>
      <c r="J59" s="8">
        <f t="shared" si="15"/>
        <v>5.2698553128064594E-5</v>
      </c>
      <c r="K59" s="8">
        <f t="shared" si="15"/>
        <v>7.5246858086621578E-5</v>
      </c>
      <c r="L59" s="8">
        <f t="shared" si="15"/>
        <v>6.7268949890256669E-5</v>
      </c>
      <c r="M59" s="8">
        <f t="shared" si="15"/>
        <v>1.4472810769091041E-5</v>
      </c>
      <c r="N59" s="8">
        <f t="shared" si="15"/>
        <v>6.8953426693713828E-6</v>
      </c>
      <c r="O59" s="9">
        <f t="shared" si="15"/>
        <v>1.0311533950533577E-4</v>
      </c>
    </row>
    <row r="60" spans="1:15" ht="16" thickBot="1">
      <c r="A60" s="10"/>
      <c r="B60" s="14" t="s">
        <v>39</v>
      </c>
      <c r="C60" s="14" t="s">
        <v>23</v>
      </c>
      <c r="D60" s="14" t="s">
        <v>24</v>
      </c>
      <c r="E60" s="14">
        <v>0.95</v>
      </c>
      <c r="F60" s="14">
        <v>0.99</v>
      </c>
      <c r="G60" s="14">
        <v>1</v>
      </c>
      <c r="H60" s="11">
        <f>TTEST($G45:$G47,H45:H47,1,3)</f>
        <v>1.6985524232163526E-4</v>
      </c>
      <c r="I60" s="11">
        <f t="shared" ref="I60:O60" si="16">TTEST($G45:$G47,I45:I47,1,3)</f>
        <v>1.459077622838027E-7</v>
      </c>
      <c r="J60" s="11">
        <f t="shared" si="16"/>
        <v>1.3793934570804822E-7</v>
      </c>
      <c r="K60" s="11">
        <f t="shared" si="16"/>
        <v>6.9517643273217359E-4</v>
      </c>
      <c r="L60" s="11">
        <f t="shared" si="16"/>
        <v>3.1486246559761673E-4</v>
      </c>
      <c r="M60" s="11">
        <f t="shared" si="16"/>
        <v>5.2922472417113955E-6</v>
      </c>
      <c r="N60" s="11">
        <f t="shared" si="16"/>
        <v>2.2232079403709492E-4</v>
      </c>
      <c r="O60" s="12">
        <f t="shared" si="16"/>
        <v>2.6917387743650219E-4</v>
      </c>
    </row>
    <row r="62" spans="1:15" ht="16" thickBot="1"/>
    <row r="63" spans="1:15">
      <c r="A63" s="2" t="s">
        <v>85</v>
      </c>
      <c r="B63" s="3"/>
      <c r="C63" s="3" t="s">
        <v>38</v>
      </c>
      <c r="D63" s="3" t="s">
        <v>37</v>
      </c>
      <c r="E63" s="3" t="s">
        <v>14</v>
      </c>
      <c r="F63" s="3" t="s">
        <v>15</v>
      </c>
      <c r="G63" s="3" t="s">
        <v>16</v>
      </c>
      <c r="H63" s="4"/>
    </row>
    <row r="64" spans="1:15">
      <c r="A64" s="5"/>
      <c r="B64" s="6" t="s">
        <v>35</v>
      </c>
      <c r="C64" s="6"/>
      <c r="D64" s="6" t="s">
        <v>0</v>
      </c>
      <c r="E64" s="6">
        <v>1</v>
      </c>
      <c r="F64" s="6">
        <v>1</v>
      </c>
      <c r="G64" s="6">
        <v>1</v>
      </c>
      <c r="H64" s="22">
        <f>TTEST(H6:K8,L6:O8,1,1)</f>
        <v>2.3506312489889172E-2</v>
      </c>
    </row>
    <row r="65" spans="1:8">
      <c r="A65" s="5"/>
      <c r="B65" s="6" t="s">
        <v>36</v>
      </c>
      <c r="C65" s="6" t="s">
        <v>28</v>
      </c>
      <c r="D65" s="6" t="s">
        <v>13</v>
      </c>
      <c r="E65" s="6">
        <v>1</v>
      </c>
      <c r="F65" s="6">
        <v>1</v>
      </c>
      <c r="G65" s="6">
        <v>0.99</v>
      </c>
      <c r="H65" s="19">
        <f>TTEST(H11:K13,L11:O13,1,1)</f>
        <v>8.8584533593119977E-2</v>
      </c>
    </row>
    <row r="66" spans="1:8">
      <c r="A66" s="5"/>
      <c r="B66" s="6" t="s">
        <v>36</v>
      </c>
      <c r="C66" s="6" t="s">
        <v>28</v>
      </c>
      <c r="D66" s="6" t="s">
        <v>17</v>
      </c>
      <c r="E66" s="6">
        <v>1</v>
      </c>
      <c r="F66" s="6">
        <v>1</v>
      </c>
      <c r="G66" s="6">
        <v>0.95</v>
      </c>
      <c r="H66" s="19">
        <f>TTEST(H15:K17,L15:O17,1,1)</f>
        <v>0.46619785225106292</v>
      </c>
    </row>
    <row r="67" spans="1:8">
      <c r="A67" s="5"/>
      <c r="B67" s="6" t="s">
        <v>36</v>
      </c>
      <c r="C67" s="6" t="s">
        <v>29</v>
      </c>
      <c r="D67" s="6" t="s">
        <v>13</v>
      </c>
      <c r="E67" s="6">
        <v>1</v>
      </c>
      <c r="F67" s="6">
        <v>0.99</v>
      </c>
      <c r="G67" s="6">
        <v>0.99</v>
      </c>
      <c r="H67" s="9">
        <f>TTEST(H20:K22,L20:O22,1,1)</f>
        <v>8.0219204042753328E-5</v>
      </c>
    </row>
    <row r="68" spans="1:8">
      <c r="A68" s="5"/>
      <c r="B68" s="6" t="s">
        <v>36</v>
      </c>
      <c r="C68" s="6" t="s">
        <v>29</v>
      </c>
      <c r="D68" s="6" t="s">
        <v>17</v>
      </c>
      <c r="E68" s="6">
        <v>1</v>
      </c>
      <c r="F68" s="6">
        <v>0.95</v>
      </c>
      <c r="G68" s="6">
        <v>0.95</v>
      </c>
      <c r="H68" s="9">
        <f>TTEST(H24:K26,L24:O26,1,1)</f>
        <v>5.2878580169523457E-5</v>
      </c>
    </row>
    <row r="69" spans="1:8">
      <c r="A69" s="5"/>
      <c r="B69" s="6" t="s">
        <v>36</v>
      </c>
      <c r="C69" s="6" t="s">
        <v>23</v>
      </c>
      <c r="D69" s="6" t="s">
        <v>24</v>
      </c>
      <c r="E69" s="6">
        <v>1</v>
      </c>
      <c r="F69" s="6">
        <v>0.99</v>
      </c>
      <c r="G69" s="6">
        <v>0.95</v>
      </c>
      <c r="H69" s="9">
        <f>TTEST(H29:K31,L29:O31,1,1)</f>
        <v>7.89795981125227E-4</v>
      </c>
    </row>
    <row r="70" spans="1:8">
      <c r="A70" s="5"/>
      <c r="B70" s="6" t="s">
        <v>39</v>
      </c>
      <c r="C70" s="6" t="s">
        <v>28</v>
      </c>
      <c r="D70" s="6" t="s">
        <v>17</v>
      </c>
      <c r="E70" s="6">
        <v>0.95</v>
      </c>
      <c r="F70" s="6">
        <v>0.95</v>
      </c>
      <c r="G70" s="6">
        <v>1</v>
      </c>
      <c r="H70" s="19">
        <f>TTEST(H35:K37,L35:O37,1,1)</f>
        <v>0.32497328898013067</v>
      </c>
    </row>
    <row r="71" spans="1:8">
      <c r="A71" s="5"/>
      <c r="B71" s="6" t="s">
        <v>39</v>
      </c>
      <c r="C71" s="6" t="s">
        <v>29</v>
      </c>
      <c r="D71" s="6" t="s">
        <v>17</v>
      </c>
      <c r="E71" s="6">
        <v>0.95</v>
      </c>
      <c r="F71" s="6">
        <v>1</v>
      </c>
      <c r="G71" s="6">
        <v>1</v>
      </c>
      <c r="H71" s="9">
        <f>TTEST(H40:K42,L40:O42,1,1)</f>
        <v>8.9064247645898051E-5</v>
      </c>
    </row>
    <row r="72" spans="1:8" ht="16" thickBot="1">
      <c r="A72" s="10"/>
      <c r="B72" s="14" t="s">
        <v>39</v>
      </c>
      <c r="C72" s="14" t="s">
        <v>23</v>
      </c>
      <c r="D72" s="14" t="s">
        <v>24</v>
      </c>
      <c r="E72" s="14">
        <v>0.95</v>
      </c>
      <c r="F72" s="14">
        <v>0.99</v>
      </c>
      <c r="G72" s="14">
        <v>1</v>
      </c>
      <c r="H72" s="12">
        <f>TTEST(H45:K47,L45:O47,1,1)</f>
        <v>3.4631442704976211E-4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3"/>
  <sheetViews>
    <sheetView workbookViewId="0"/>
  </sheetViews>
  <sheetFormatPr baseColWidth="10" defaultRowHeight="15" x14ac:dyDescent="0"/>
  <cols>
    <col min="21" max="21" width="12.1640625" bestFit="1" customWidth="1"/>
    <col min="30" max="30" width="12.1640625" bestFit="1" customWidth="1"/>
    <col min="39" max="39" width="12.1640625" bestFit="1" customWidth="1"/>
  </cols>
  <sheetData>
    <row r="1" spans="1:46">
      <c r="A1" t="s">
        <v>70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500</v>
      </c>
      <c r="L1">
        <v>500</v>
      </c>
      <c r="M1">
        <v>500</v>
      </c>
      <c r="N1">
        <v>500</v>
      </c>
      <c r="O1">
        <v>500</v>
      </c>
      <c r="P1">
        <v>500</v>
      </c>
      <c r="Q1">
        <v>500</v>
      </c>
      <c r="R1">
        <v>500</v>
      </c>
      <c r="S1">
        <v>500</v>
      </c>
      <c r="T1">
        <v>1000</v>
      </c>
      <c r="U1">
        <v>1000</v>
      </c>
      <c r="V1">
        <v>1000</v>
      </c>
      <c r="W1">
        <v>1000</v>
      </c>
      <c r="X1">
        <v>1000</v>
      </c>
      <c r="Y1">
        <v>1000</v>
      </c>
      <c r="Z1">
        <v>1000</v>
      </c>
      <c r="AA1">
        <v>1000</v>
      </c>
      <c r="AB1">
        <v>1000</v>
      </c>
      <c r="AC1">
        <v>3000</v>
      </c>
      <c r="AD1">
        <v>3000</v>
      </c>
      <c r="AE1">
        <v>3000</v>
      </c>
      <c r="AF1">
        <v>3000</v>
      </c>
      <c r="AG1">
        <v>3000</v>
      </c>
      <c r="AH1">
        <v>3000</v>
      </c>
      <c r="AI1">
        <v>3000</v>
      </c>
      <c r="AJ1">
        <v>3000</v>
      </c>
      <c r="AK1">
        <v>3000</v>
      </c>
      <c r="AL1">
        <v>10000</v>
      </c>
      <c r="AM1">
        <v>10000</v>
      </c>
      <c r="AN1">
        <v>10000</v>
      </c>
      <c r="AO1">
        <v>10000</v>
      </c>
      <c r="AP1">
        <v>10000</v>
      </c>
      <c r="AQ1">
        <v>10000</v>
      </c>
      <c r="AR1">
        <v>10000</v>
      </c>
      <c r="AS1">
        <v>10000</v>
      </c>
      <c r="AT1">
        <v>10000</v>
      </c>
    </row>
    <row r="2" spans="1:46"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  <c r="H2" t="s">
        <v>77</v>
      </c>
      <c r="I2" t="s">
        <v>78</v>
      </c>
      <c r="J2" t="s">
        <v>79</v>
      </c>
      <c r="K2" t="s">
        <v>71</v>
      </c>
      <c r="L2" t="s">
        <v>72</v>
      </c>
      <c r="M2" t="s">
        <v>73</v>
      </c>
      <c r="N2" t="s">
        <v>74</v>
      </c>
      <c r="O2" t="s">
        <v>75</v>
      </c>
      <c r="P2" t="s">
        <v>76</v>
      </c>
      <c r="Q2" t="s">
        <v>77</v>
      </c>
      <c r="R2" t="s">
        <v>78</v>
      </c>
      <c r="S2" t="s">
        <v>79</v>
      </c>
      <c r="T2" t="s">
        <v>71</v>
      </c>
      <c r="U2" t="s">
        <v>72</v>
      </c>
      <c r="V2" t="s">
        <v>73</v>
      </c>
      <c r="W2" t="s">
        <v>74</v>
      </c>
      <c r="X2" t="s">
        <v>75</v>
      </c>
      <c r="Y2" t="s">
        <v>76</v>
      </c>
      <c r="Z2" t="s">
        <v>77</v>
      </c>
      <c r="AA2" t="s">
        <v>78</v>
      </c>
      <c r="AB2" t="s">
        <v>79</v>
      </c>
      <c r="AC2" t="s">
        <v>71</v>
      </c>
      <c r="AD2" t="s">
        <v>72</v>
      </c>
      <c r="AE2" t="s">
        <v>73</v>
      </c>
      <c r="AF2" t="s">
        <v>74</v>
      </c>
      <c r="AG2" t="s">
        <v>75</v>
      </c>
      <c r="AH2" t="s">
        <v>76</v>
      </c>
      <c r="AI2" t="s">
        <v>77</v>
      </c>
      <c r="AJ2" t="s">
        <v>78</v>
      </c>
      <c r="AK2" t="s">
        <v>79</v>
      </c>
      <c r="AL2" s="28" t="s">
        <v>71</v>
      </c>
      <c r="AM2" s="28" t="s">
        <v>72</v>
      </c>
      <c r="AN2" s="28" t="s">
        <v>73</v>
      </c>
      <c r="AO2" s="28" t="s">
        <v>74</v>
      </c>
      <c r="AP2" s="28" t="s">
        <v>75</v>
      </c>
      <c r="AQ2" s="28" t="s">
        <v>76</v>
      </c>
      <c r="AR2" s="28" t="s">
        <v>77</v>
      </c>
      <c r="AS2" s="28" t="s">
        <v>78</v>
      </c>
      <c r="AT2" s="28" t="s">
        <v>79</v>
      </c>
    </row>
    <row r="3" spans="1:46">
      <c r="A3" t="s">
        <v>10</v>
      </c>
      <c r="B3">
        <v>3.6258333333330801E-3</v>
      </c>
      <c r="C3">
        <v>5.4481111111104596E-3</v>
      </c>
      <c r="D3">
        <v>5.1204350772709904E-3</v>
      </c>
      <c r="E3">
        <v>7.3767541081950997E-3</v>
      </c>
      <c r="F3">
        <v>8.9470205296824992E-3</v>
      </c>
      <c r="G3">
        <v>4.2097222222217496E-3</v>
      </c>
      <c r="H3">
        <v>4.3277787035488702E-3</v>
      </c>
      <c r="I3">
        <v>5.90717252715439E-3</v>
      </c>
      <c r="J3">
        <v>4.8303343329995502E-3</v>
      </c>
      <c r="K3">
        <v>4.08397777777709E-3</v>
      </c>
      <c r="L3">
        <v>4.2874380569312403E-3</v>
      </c>
      <c r="M3">
        <v>5.1962052034025003E-3</v>
      </c>
      <c r="N3">
        <v>6.6867812579842097E-3</v>
      </c>
      <c r="O3">
        <v>8.2414658523020205E-3</v>
      </c>
      <c r="P3">
        <v>4.0552882745739302E-3</v>
      </c>
      <c r="Q3">
        <v>3.6562243106928001E-3</v>
      </c>
      <c r="R3">
        <v>4.1718160010653302E-3</v>
      </c>
      <c r="S3">
        <v>4.2123439790334397E-3</v>
      </c>
      <c r="T3">
        <v>3.9249833333322602E-3</v>
      </c>
      <c r="U3">
        <v>4.2395251163863104E-3</v>
      </c>
      <c r="V3">
        <v>5.17530188071255E-3</v>
      </c>
      <c r="W3">
        <v>6.6555986400589498E-3</v>
      </c>
      <c r="X3">
        <v>7.5589359314749902E-3</v>
      </c>
      <c r="Y3">
        <v>3.6544149509437798E-3</v>
      </c>
      <c r="Z3">
        <v>3.85855544568631E-3</v>
      </c>
      <c r="AA3">
        <v>3.8143122077966998E-3</v>
      </c>
      <c r="AB3">
        <v>3.9092079845448099E-3</v>
      </c>
      <c r="AC3">
        <v>3.9782111111105302E-3</v>
      </c>
      <c r="AD3">
        <v>4.1264888227183398E-3</v>
      </c>
      <c r="AE3">
        <v>5.1579381038605997E-3</v>
      </c>
      <c r="AF3">
        <v>6.3266629650189903E-3</v>
      </c>
      <c r="AG3">
        <v>7.72738365031371E-3</v>
      </c>
      <c r="AH3">
        <v>4.0041256967199099E-3</v>
      </c>
      <c r="AI3">
        <v>3.9056631373891801E-3</v>
      </c>
      <c r="AJ3">
        <v>3.9500944024870597E-3</v>
      </c>
      <c r="AK3">
        <v>4.0145990670806099E-3</v>
      </c>
      <c r="AL3">
        <v>3.82071444444438E-3</v>
      </c>
      <c r="AM3">
        <v>4.1562177777776698E-3</v>
      </c>
      <c r="AN3">
        <v>5.2363141990600598E-3</v>
      </c>
      <c r="AO3">
        <v>6.4074908072917396E-3</v>
      </c>
      <c r="AP3">
        <v>7.6444705529444996E-3</v>
      </c>
      <c r="AQ3">
        <v>3.8878916492599701E-3</v>
      </c>
      <c r="AR3">
        <v>3.9726908589903E-3</v>
      </c>
      <c r="AS3">
        <v>3.8754142235250802E-3</v>
      </c>
      <c r="AT3">
        <v>3.9162209605918498E-3</v>
      </c>
    </row>
    <row r="4" spans="1:46">
      <c r="A4" t="s">
        <v>11</v>
      </c>
      <c r="B4">
        <v>4.8728333333330504E-3</v>
      </c>
      <c r="C4">
        <v>4.76138888888843E-3</v>
      </c>
      <c r="D4">
        <v>5.5516245487357303E-3</v>
      </c>
      <c r="E4">
        <v>8.5037983962314503E-3</v>
      </c>
      <c r="F4">
        <v>8.1554972891285295E-3</v>
      </c>
      <c r="G4">
        <v>4.6235125495811902E-3</v>
      </c>
      <c r="H4">
        <v>4.3607105561352501E-3</v>
      </c>
      <c r="I4">
        <v>4.8561274918090102E-3</v>
      </c>
      <c r="J4">
        <v>4.1622966847385603E-3</v>
      </c>
      <c r="K4">
        <v>4.20914444444399E-3</v>
      </c>
      <c r="L4">
        <v>4.0499772224745602E-3</v>
      </c>
      <c r="M4">
        <v>5.4942182727006402E-3</v>
      </c>
      <c r="N4">
        <v>6.4240294065372001E-3</v>
      </c>
      <c r="O4">
        <v>7.64031493264719E-3</v>
      </c>
      <c r="P4">
        <v>3.9305705238589696E-3</v>
      </c>
      <c r="Q4">
        <v>3.8289456145019999E-3</v>
      </c>
      <c r="R4">
        <v>3.65102228935E-3</v>
      </c>
      <c r="S4">
        <v>4.1695530943458301E-3</v>
      </c>
      <c r="T4">
        <v>3.8215777777767801E-3</v>
      </c>
      <c r="U4">
        <v>4.2499111111097398E-3</v>
      </c>
      <c r="V4">
        <v>4.7601810708717699E-3</v>
      </c>
      <c r="W4">
        <v>6.1392103509536897E-3</v>
      </c>
      <c r="X4">
        <v>7.8925619375608096E-3</v>
      </c>
      <c r="Y4">
        <v>4.0889581458382496E-3</v>
      </c>
      <c r="Z4">
        <v>3.9419259522554002E-3</v>
      </c>
      <c r="AA4">
        <v>3.8607988625747399E-3</v>
      </c>
      <c r="AB4">
        <v>4.0290958569352197E-3</v>
      </c>
      <c r="AC4">
        <v>3.7958481481476102E-3</v>
      </c>
      <c r="AD4">
        <v>4.1155658018991797E-3</v>
      </c>
      <c r="AE4">
        <v>5.1135775311350997E-3</v>
      </c>
      <c r="AF4">
        <v>6.1442462962956199E-3</v>
      </c>
      <c r="AG4">
        <v>7.5672714747610304E-3</v>
      </c>
      <c r="AH4">
        <v>3.8302778117273099E-3</v>
      </c>
      <c r="AI4">
        <v>3.88712222222154E-3</v>
      </c>
      <c r="AJ4">
        <v>3.98848474751893E-3</v>
      </c>
      <c r="AK4">
        <v>3.8416992346515999E-3</v>
      </c>
      <c r="AL4">
        <v>3.9025705555554798E-3</v>
      </c>
      <c r="AM4">
        <v>4.18507938624256E-3</v>
      </c>
      <c r="AN4">
        <v>5.2513580315484499E-3</v>
      </c>
      <c r="AO4">
        <v>6.42465029720543E-3</v>
      </c>
      <c r="AP4">
        <v>7.6084667747521499E-3</v>
      </c>
      <c r="AQ4">
        <v>3.9042959201812202E-3</v>
      </c>
      <c r="AR4">
        <v>4.0162391690733799E-3</v>
      </c>
      <c r="AS4">
        <v>3.9306873077391497E-3</v>
      </c>
      <c r="AT4">
        <v>3.9752316306351197E-3</v>
      </c>
    </row>
    <row r="5" spans="1:46">
      <c r="A5" t="s">
        <v>12</v>
      </c>
      <c r="B5">
        <v>5.9951111111106797E-3</v>
      </c>
      <c r="C5">
        <v>5.8983589435900596E-3</v>
      </c>
      <c r="D5">
        <v>7.4236952922736299E-3</v>
      </c>
      <c r="E5">
        <v>7.0243411989503596E-3</v>
      </c>
      <c r="F5">
        <v>1.0536515481318599E-2</v>
      </c>
      <c r="G5">
        <v>4.1514077464941098E-3</v>
      </c>
      <c r="H5">
        <v>4.5596991712761699E-3</v>
      </c>
      <c r="I5">
        <v>4.7988646210583496E-3</v>
      </c>
      <c r="J5">
        <v>4.0033648720677502E-3</v>
      </c>
      <c r="K5">
        <v>3.8580666666662099E-3</v>
      </c>
      <c r="L5">
        <v>4.1354591411580004E-3</v>
      </c>
      <c r="M5">
        <v>5.44217286474462E-3</v>
      </c>
      <c r="N5">
        <v>6.8434001243980304E-3</v>
      </c>
      <c r="O5">
        <v>7.8763373365455108E-3</v>
      </c>
      <c r="P5">
        <v>3.9365784824604297E-3</v>
      </c>
      <c r="Q5">
        <v>3.8264289285112E-3</v>
      </c>
      <c r="R5">
        <v>3.9697902315444502E-3</v>
      </c>
      <c r="S5">
        <v>3.8025611408510399E-3</v>
      </c>
      <c r="T5">
        <v>4.2873888888878397E-3</v>
      </c>
      <c r="U5">
        <v>4.0818194949043696E-3</v>
      </c>
      <c r="V5">
        <v>5.31050111642958E-3</v>
      </c>
      <c r="W5">
        <v>6.6984390623250701E-3</v>
      </c>
      <c r="X5">
        <v>7.5689557478847199E-3</v>
      </c>
      <c r="Y5">
        <v>4.2073065042986003E-3</v>
      </c>
      <c r="Z5">
        <v>3.9463095449683702E-3</v>
      </c>
      <c r="AA5">
        <v>4.0649388888874703E-3</v>
      </c>
      <c r="AB5">
        <v>4.1104367045011504E-3</v>
      </c>
      <c r="AC5">
        <v>3.9817555555548903E-3</v>
      </c>
      <c r="AD5">
        <v>4.1816750921238304E-3</v>
      </c>
      <c r="AE5">
        <v>5.1273708069902602E-3</v>
      </c>
      <c r="AF5">
        <v>6.6223002139833799E-3</v>
      </c>
      <c r="AG5">
        <v>7.7330641219336103E-3</v>
      </c>
      <c r="AH5">
        <v>3.9484646808062296E-3</v>
      </c>
      <c r="AI5">
        <v>3.9074781861539298E-3</v>
      </c>
      <c r="AJ5">
        <v>3.8704240687034899E-3</v>
      </c>
      <c r="AK5">
        <v>3.8938838531940301E-3</v>
      </c>
      <c r="AL5">
        <v>3.86205611111106E-3</v>
      </c>
      <c r="AM5">
        <v>4.1798483333332697E-3</v>
      </c>
      <c r="AN5">
        <v>5.1381398578093001E-3</v>
      </c>
      <c r="AO5">
        <v>6.3443460248349404E-3</v>
      </c>
      <c r="AP5">
        <v>7.5396717525039198E-3</v>
      </c>
      <c r="AQ5">
        <v>4.0151152713737296E-3</v>
      </c>
      <c r="AR5">
        <v>3.8749019498916099E-3</v>
      </c>
      <c r="AS5">
        <v>4.0136653966207601E-3</v>
      </c>
      <c r="AT5">
        <v>3.8878720378618999E-3</v>
      </c>
    </row>
    <row r="6" spans="1:46">
      <c r="A6" t="s">
        <v>41</v>
      </c>
      <c r="B6">
        <v>5.2312777777774296E-3</v>
      </c>
      <c r="C6">
        <v>4.6805106496445002E-3</v>
      </c>
      <c r="D6">
        <v>7.0890681063296903E-3</v>
      </c>
      <c r="E6">
        <v>8.8456070988291099E-3</v>
      </c>
      <c r="F6">
        <v>7.9269552467580995E-3</v>
      </c>
      <c r="G6">
        <v>5.2440501322186597E-3</v>
      </c>
      <c r="H6">
        <v>5.8503216202096002E-3</v>
      </c>
      <c r="I6">
        <v>4.2870628477500302E-3</v>
      </c>
      <c r="J6">
        <v>4.5349005143695701E-3</v>
      </c>
      <c r="K6">
        <v>4.0867999999995904E-3</v>
      </c>
      <c r="L6">
        <v>4.28417941624079E-3</v>
      </c>
      <c r="M6">
        <v>5.0093421608039196E-3</v>
      </c>
      <c r="N6">
        <v>6.8127770186936203E-3</v>
      </c>
      <c r="O6">
        <v>7.6657704400748296E-3</v>
      </c>
      <c r="P6">
        <v>4.44950224434366E-3</v>
      </c>
      <c r="Q6">
        <v>4.2831222222214404E-3</v>
      </c>
      <c r="R6">
        <v>3.7442330545643899E-3</v>
      </c>
      <c r="S6">
        <v>3.58726755681886E-3</v>
      </c>
      <c r="T6">
        <v>4.0189277777767599E-3</v>
      </c>
      <c r="U6">
        <v>3.97818913123051E-3</v>
      </c>
      <c r="V6">
        <v>5.2467722222207802E-3</v>
      </c>
      <c r="W6">
        <v>6.4508741142220603E-3</v>
      </c>
      <c r="X6">
        <v>7.4864416005674299E-3</v>
      </c>
      <c r="Y6">
        <v>3.9170185106985203E-3</v>
      </c>
      <c r="Z6">
        <v>4.0789748489143598E-3</v>
      </c>
      <c r="AA6">
        <v>3.8535859118926101E-3</v>
      </c>
      <c r="AB6">
        <v>4.0148327909624503E-3</v>
      </c>
      <c r="AC6">
        <v>3.9493999999994497E-3</v>
      </c>
      <c r="AD6">
        <v>4.15754660029778E-3</v>
      </c>
      <c r="AE6">
        <v>5.1048610493874304E-3</v>
      </c>
      <c r="AF6">
        <v>6.5019513965256896E-3</v>
      </c>
      <c r="AG6">
        <v>7.6950975709982302E-3</v>
      </c>
      <c r="AH6">
        <v>3.8843199561494502E-3</v>
      </c>
      <c r="AI6">
        <v>3.9421915332504397E-3</v>
      </c>
      <c r="AJ6">
        <v>3.90081780285292E-3</v>
      </c>
      <c r="AK6">
        <v>3.8344125432695098E-3</v>
      </c>
      <c r="AL6">
        <v>3.74811666666664E-3</v>
      </c>
      <c r="AM6">
        <v>4.1836222222220998E-3</v>
      </c>
      <c r="AN6">
        <v>5.1245286268235398E-3</v>
      </c>
      <c r="AO6">
        <v>6.36699545691829E-3</v>
      </c>
      <c r="AP6">
        <v>7.5395249891688099E-3</v>
      </c>
      <c r="AQ6">
        <v>3.95069497683391E-3</v>
      </c>
      <c r="AR6">
        <v>3.9604146298105897E-3</v>
      </c>
      <c r="AS6">
        <v>3.9793205694866303E-3</v>
      </c>
      <c r="AT6">
        <v>3.88724902274332E-3</v>
      </c>
    </row>
    <row r="7" spans="1:46">
      <c r="A7" t="s">
        <v>42</v>
      </c>
      <c r="B7">
        <v>4.5599444444441202E-3</v>
      </c>
      <c r="C7">
        <v>4.5913378740230597E-3</v>
      </c>
      <c r="D7">
        <v>6.6383380547675799E-3</v>
      </c>
      <c r="E7">
        <v>8.2936648970422799E-3</v>
      </c>
      <c r="F7">
        <v>8.7110780437955702E-3</v>
      </c>
      <c r="G7">
        <v>5.0582215753152502E-3</v>
      </c>
      <c r="H7">
        <v>5.2106245417575204E-3</v>
      </c>
      <c r="I7">
        <v>4.0067416728672501E-3</v>
      </c>
      <c r="J7">
        <v>4.7130073718796399E-3</v>
      </c>
      <c r="K7">
        <v>3.9054222222217601E-3</v>
      </c>
      <c r="L7">
        <v>4.2153904270912897E-3</v>
      </c>
      <c r="M7">
        <v>5.4583402775449097E-3</v>
      </c>
      <c r="N7">
        <v>6.6940239663254896E-3</v>
      </c>
      <c r="O7">
        <v>6.9274683305372399E-3</v>
      </c>
      <c r="P7">
        <v>3.7297726717177701E-3</v>
      </c>
      <c r="Q7">
        <v>4.0914827900352902E-3</v>
      </c>
      <c r="R7">
        <v>4.2782999999989701E-3</v>
      </c>
      <c r="S7">
        <v>4.4648042210485702E-3</v>
      </c>
      <c r="T7">
        <v>3.9029666666656501E-3</v>
      </c>
      <c r="U7">
        <v>4.4663296483514201E-3</v>
      </c>
      <c r="V7">
        <v>5.37221302642689E-3</v>
      </c>
      <c r="W7">
        <v>6.6617473894675901E-3</v>
      </c>
      <c r="X7">
        <v>7.8479342514422498E-3</v>
      </c>
      <c r="Y7">
        <v>3.84804395408912E-3</v>
      </c>
      <c r="Z7">
        <v>4.3206548306802799E-3</v>
      </c>
      <c r="AA7">
        <v>3.9227628728532096E-3</v>
      </c>
      <c r="AB7">
        <v>3.94626521005289E-3</v>
      </c>
      <c r="AC7">
        <v>3.9757222222216301E-3</v>
      </c>
      <c r="AD7">
        <v>4.0437532175561603E-3</v>
      </c>
      <c r="AE7">
        <v>5.1319045555708502E-3</v>
      </c>
      <c r="AF7">
        <v>6.2685161533929104E-3</v>
      </c>
      <c r="AG7">
        <v>7.6536929251638701E-3</v>
      </c>
      <c r="AH7">
        <v>3.8324129936402498E-3</v>
      </c>
      <c r="AI7">
        <v>3.9236097994549404E-3</v>
      </c>
      <c r="AJ7">
        <v>3.9758924869691004E-3</v>
      </c>
      <c r="AK7">
        <v>3.8817916217679998E-3</v>
      </c>
      <c r="AL7">
        <v>3.8002299999999201E-3</v>
      </c>
      <c r="AM7">
        <v>4.1858919801780496E-3</v>
      </c>
      <c r="AN7">
        <v>5.1783324446813203E-3</v>
      </c>
      <c r="AO7">
        <v>6.5096798018612701E-3</v>
      </c>
      <c r="AP7">
        <v>7.72150523298423E-3</v>
      </c>
      <c r="AQ7">
        <v>3.8618340499760001E-3</v>
      </c>
      <c r="AR7">
        <v>3.9460770700493501E-3</v>
      </c>
      <c r="AS7">
        <v>4.00818954502518E-3</v>
      </c>
      <c r="AT7">
        <v>3.8815228860527898E-3</v>
      </c>
    </row>
    <row r="8" spans="1:46">
      <c r="A8" t="s">
        <v>43</v>
      </c>
      <c r="B8">
        <v>0.99956177777777899</v>
      </c>
      <c r="C8">
        <v>5.9853888888883296E-3</v>
      </c>
      <c r="D8">
        <v>4.94040478094667E-3</v>
      </c>
      <c r="E8">
        <v>7.0665274429857396E-3</v>
      </c>
      <c r="F8">
        <v>0.59947057320309804</v>
      </c>
      <c r="G8">
        <v>5.5750363876754597E-3</v>
      </c>
      <c r="H8">
        <v>3.71493795754176E-3</v>
      </c>
      <c r="I8">
        <v>3.9517894245614596E-3</v>
      </c>
      <c r="J8">
        <v>4.9515328499565598E-3</v>
      </c>
      <c r="K8">
        <v>4.1769444444438699E-3</v>
      </c>
      <c r="L8">
        <v>4.40909949447161E-3</v>
      </c>
      <c r="M8">
        <v>5.2795325015818299E-3</v>
      </c>
      <c r="N8">
        <v>6.7944624068066303E-3</v>
      </c>
      <c r="O8">
        <v>8.2168570285742898E-3</v>
      </c>
      <c r="P8">
        <v>4.2335888888879103E-3</v>
      </c>
      <c r="Q8">
        <v>4.3815782164787799E-3</v>
      </c>
      <c r="R8">
        <v>3.9968238455892202E-3</v>
      </c>
      <c r="S8">
        <v>3.9166805458394497E-3</v>
      </c>
      <c r="T8">
        <v>3.9499388888879E-3</v>
      </c>
      <c r="U8">
        <v>4.4106964289668798E-3</v>
      </c>
      <c r="V8">
        <v>5.1093041855490798E-3</v>
      </c>
      <c r="W8">
        <v>6.5519775580476997E-3</v>
      </c>
      <c r="X8">
        <v>8.1332463204651807E-3</v>
      </c>
      <c r="Y8">
        <v>3.7410084332383498E-3</v>
      </c>
      <c r="Z8">
        <v>4.1576672666251997E-3</v>
      </c>
      <c r="AA8">
        <v>4.0514690363774499E-3</v>
      </c>
      <c r="AB8">
        <v>3.9162207172185898E-3</v>
      </c>
      <c r="AC8">
        <v>3.9302333333327199E-3</v>
      </c>
      <c r="AD8">
        <v>4.1377127196630201E-3</v>
      </c>
      <c r="AE8">
        <v>5.1816734247989299E-3</v>
      </c>
      <c r="AF8">
        <v>6.2831474734903704E-3</v>
      </c>
      <c r="AG8">
        <v>7.7098034423507796E-3</v>
      </c>
      <c r="AH8">
        <v>4.0334244403945601E-3</v>
      </c>
      <c r="AI8">
        <v>3.69759463532511E-3</v>
      </c>
      <c r="AJ8">
        <v>3.9390659306068098E-3</v>
      </c>
      <c r="AK8">
        <v>3.91297826956337E-3</v>
      </c>
      <c r="AL8">
        <v>4.0047477777776803E-3</v>
      </c>
      <c r="AM8">
        <v>4.1880948412829503E-3</v>
      </c>
      <c r="AN8">
        <v>5.0911986267123104E-3</v>
      </c>
      <c r="AO8">
        <v>6.3260771050612404E-3</v>
      </c>
      <c r="AP8">
        <v>7.5843421608049596E-3</v>
      </c>
      <c r="AQ8">
        <v>3.9925429434899701E-3</v>
      </c>
      <c r="AR8">
        <v>3.8979190738599799E-3</v>
      </c>
      <c r="AS8">
        <v>3.93561742722908E-3</v>
      </c>
      <c r="AT8">
        <v>3.8678946141291301E-3</v>
      </c>
    </row>
    <row r="9" spans="1:46">
      <c r="A9" t="s">
        <v>44</v>
      </c>
      <c r="B9">
        <v>6.1634999999996198E-3</v>
      </c>
      <c r="C9">
        <v>4.8716111111104902E-3</v>
      </c>
      <c r="D9">
        <v>6.5278657202200701E-3</v>
      </c>
      <c r="E9">
        <v>6.43015791928476E-3</v>
      </c>
      <c r="F9">
        <v>7.4685428073242603E-3</v>
      </c>
      <c r="G9">
        <v>5.0130555555549603E-3</v>
      </c>
      <c r="H9">
        <v>4.4489011355297601E-3</v>
      </c>
      <c r="I9">
        <v>3.7872191557175002E-3</v>
      </c>
      <c r="J9">
        <v>5.2484917169419902E-3</v>
      </c>
      <c r="K9">
        <v>3.9712888888883604E-3</v>
      </c>
      <c r="L9">
        <v>4.1780071553956799E-3</v>
      </c>
      <c r="M9">
        <v>5.0687195894142199E-3</v>
      </c>
      <c r="N9">
        <v>6.4828559051863504E-3</v>
      </c>
      <c r="O9">
        <v>7.4908004752418803E-3</v>
      </c>
      <c r="P9">
        <v>4.0248550032213502E-3</v>
      </c>
      <c r="Q9">
        <v>3.9680970418663197E-3</v>
      </c>
      <c r="R9">
        <v>4.2309469848454398E-3</v>
      </c>
      <c r="S9">
        <v>3.7860878254586498E-3</v>
      </c>
      <c r="T9">
        <v>4.1697555555544304E-3</v>
      </c>
      <c r="U9">
        <v>4.2718414239827397E-3</v>
      </c>
      <c r="V9">
        <v>5.2151055555541299E-3</v>
      </c>
      <c r="W9">
        <v>6.5879634772162904E-3</v>
      </c>
      <c r="X9">
        <v>7.8754901416258905E-3</v>
      </c>
      <c r="Y9">
        <v>3.7905856601580501E-3</v>
      </c>
      <c r="Z9">
        <v>4.0940395511595796E-3</v>
      </c>
      <c r="AA9">
        <v>3.83380364621968E-3</v>
      </c>
      <c r="AB9">
        <v>3.8782090447558502E-3</v>
      </c>
      <c r="AC9">
        <v>3.8650962962957199E-3</v>
      </c>
      <c r="AD9">
        <v>4.1609259259251996E-3</v>
      </c>
      <c r="AE9">
        <v>5.0247504036492197E-3</v>
      </c>
      <c r="AF9">
        <v>6.38354868216842E-3</v>
      </c>
      <c r="AG9">
        <v>7.6113628538743297E-3</v>
      </c>
      <c r="AH9">
        <v>3.9369368368417298E-3</v>
      </c>
      <c r="AI9">
        <v>3.9812574522125298E-3</v>
      </c>
      <c r="AJ9">
        <v>3.9176134996345997E-3</v>
      </c>
      <c r="AK9">
        <v>4.0182854582743403E-3</v>
      </c>
      <c r="AL9">
        <v>3.91521666666659E-3</v>
      </c>
      <c r="AM9">
        <v>4.2489572453944403E-3</v>
      </c>
      <c r="AN9">
        <v>5.1347826569945899E-3</v>
      </c>
      <c r="AO9">
        <v>6.3224218958312598E-3</v>
      </c>
      <c r="AP9">
        <v>7.6708382388874204E-3</v>
      </c>
      <c r="AQ9">
        <v>3.9573591173724101E-3</v>
      </c>
      <c r="AR9">
        <v>3.8780330382037899E-3</v>
      </c>
      <c r="AS9">
        <v>3.8908775340181999E-3</v>
      </c>
      <c r="AT9">
        <v>3.8917479069972998E-3</v>
      </c>
    </row>
    <row r="10" spans="1:46">
      <c r="A10" t="s">
        <v>45</v>
      </c>
      <c r="B10">
        <v>6.7256666666662204E-3</v>
      </c>
      <c r="C10">
        <v>5.05944378395744E-3</v>
      </c>
      <c r="D10">
        <v>4.8267337733033698E-3</v>
      </c>
      <c r="E10">
        <v>7.5996424089630503E-3</v>
      </c>
      <c r="F10">
        <v>7.0408820752085703E-3</v>
      </c>
      <c r="G10">
        <v>5.4191573520582402E-3</v>
      </c>
      <c r="H10">
        <v>5.4038664518631201E-3</v>
      </c>
      <c r="I10">
        <v>3.5921219257510602E-3</v>
      </c>
      <c r="J10">
        <v>5.0518491378824604E-3</v>
      </c>
      <c r="K10">
        <v>3.9863222222217198E-3</v>
      </c>
      <c r="L10">
        <v>3.9860560203541003E-3</v>
      </c>
      <c r="M10">
        <v>5.7457613936835097E-3</v>
      </c>
      <c r="N10">
        <v>6.8705573887037699E-3</v>
      </c>
      <c r="O10">
        <v>8.6940887738874307E-3</v>
      </c>
      <c r="P10">
        <v>3.7698521160398199E-3</v>
      </c>
      <c r="Q10">
        <v>3.9171897392591198E-3</v>
      </c>
      <c r="R10">
        <v>3.9609844404207596E-3</v>
      </c>
      <c r="S10">
        <v>4.0927606081123799E-3</v>
      </c>
      <c r="T10">
        <v>3.9277722222212002E-3</v>
      </c>
      <c r="U10">
        <v>4.3419222222208197E-3</v>
      </c>
      <c r="V10">
        <v>5.3702759448095898E-3</v>
      </c>
      <c r="W10">
        <v>6.6671627369739904E-3</v>
      </c>
      <c r="X10">
        <v>7.8737631184393891E-3</v>
      </c>
      <c r="Y10">
        <v>4.0396555555542403E-3</v>
      </c>
      <c r="Z10">
        <v>3.9673221129798604E-3</v>
      </c>
      <c r="AA10">
        <v>3.9310553623592504E-3</v>
      </c>
      <c r="AB10">
        <v>4.0174807312129603E-3</v>
      </c>
      <c r="AC10">
        <v>3.9132277777772402E-3</v>
      </c>
      <c r="AD10">
        <v>4.2095981481474398E-3</v>
      </c>
      <c r="AE10">
        <v>5.1495367593141E-3</v>
      </c>
      <c r="AF10">
        <v>6.4166694441664804E-3</v>
      </c>
      <c r="AG10">
        <v>7.5624176255421997E-3</v>
      </c>
      <c r="AH10">
        <v>3.7165668551781498E-3</v>
      </c>
      <c r="AI10">
        <v>3.8171056383133201E-3</v>
      </c>
      <c r="AJ10">
        <v>3.87310263104223E-3</v>
      </c>
      <c r="AK10">
        <v>3.9124883859520702E-3</v>
      </c>
      <c r="AL10">
        <v>3.8788977777777199E-3</v>
      </c>
      <c r="AM10">
        <v>4.2141002422167199E-3</v>
      </c>
      <c r="AN10">
        <v>5.2897805921233903E-3</v>
      </c>
      <c r="AO10">
        <v>6.5947788377178802E-3</v>
      </c>
      <c r="AP10">
        <v>7.50741847343159E-3</v>
      </c>
      <c r="AQ10">
        <v>3.9813965245215598E-3</v>
      </c>
      <c r="AR10">
        <v>3.9319784236604696E-3</v>
      </c>
      <c r="AS10">
        <v>3.86836690479621E-3</v>
      </c>
      <c r="AT10">
        <v>3.86769643571381E-3</v>
      </c>
    </row>
    <row r="11" spans="1:46">
      <c r="A11" t="s">
        <v>46</v>
      </c>
      <c r="B11">
        <v>5.3263333333330096E-3</v>
      </c>
      <c r="C11">
        <v>5.5818759583113799E-3</v>
      </c>
      <c r="D11">
        <v>5.0358841043410202E-3</v>
      </c>
      <c r="E11">
        <v>7.2336798382967001E-3</v>
      </c>
      <c r="F11">
        <v>9.5759992004161108E-3</v>
      </c>
      <c r="G11">
        <v>4.0065551913777897E-3</v>
      </c>
      <c r="H11">
        <v>5.7728631267839302E-3</v>
      </c>
      <c r="I11">
        <v>4.7126449549024204E-3</v>
      </c>
      <c r="J11">
        <v>3.5016109321182199E-3</v>
      </c>
      <c r="K11">
        <v>4.41354444444383E-3</v>
      </c>
      <c r="L11">
        <v>4.9352118309785196E-3</v>
      </c>
      <c r="M11">
        <v>5.0956633786534301E-3</v>
      </c>
      <c r="N11">
        <v>6.3949931694730899E-3</v>
      </c>
      <c r="O11">
        <v>7.3242898074298299E-3</v>
      </c>
      <c r="P11">
        <v>3.9373666666658097E-3</v>
      </c>
      <c r="Q11">
        <v>3.8497900326609101E-3</v>
      </c>
      <c r="R11">
        <v>4.34935957964334E-3</v>
      </c>
      <c r="S11">
        <v>4.1670832916699601E-3</v>
      </c>
      <c r="T11">
        <v>3.6962222222212599E-3</v>
      </c>
      <c r="U11">
        <v>4.2986944444431E-3</v>
      </c>
      <c r="V11">
        <v>5.1357046845651603E-3</v>
      </c>
      <c r="W11">
        <v>6.7173939609379103E-3</v>
      </c>
      <c r="X11">
        <v>7.6363701992477398E-3</v>
      </c>
      <c r="Y11">
        <v>3.7748044531342399E-3</v>
      </c>
      <c r="Z11">
        <v>4.0798044878902397E-3</v>
      </c>
      <c r="AA11">
        <v>3.9068425437365998E-3</v>
      </c>
      <c r="AB11">
        <v>3.9358467298428396E-3</v>
      </c>
      <c r="AC11">
        <v>4.0995462962956598E-3</v>
      </c>
      <c r="AD11">
        <v>4.1877203703695898E-3</v>
      </c>
      <c r="AE11">
        <v>5.0779209717430997E-3</v>
      </c>
      <c r="AF11">
        <v>6.2212442618090596E-3</v>
      </c>
      <c r="AG11">
        <v>7.8237442161760394E-3</v>
      </c>
      <c r="AH11">
        <v>4.1188288408398402E-3</v>
      </c>
      <c r="AI11">
        <v>3.83067777777707E-3</v>
      </c>
      <c r="AJ11">
        <v>3.88690317516665E-3</v>
      </c>
      <c r="AK11">
        <v>3.9531904888842799E-3</v>
      </c>
      <c r="AL11">
        <v>3.8586272222221698E-3</v>
      </c>
      <c r="AM11">
        <v>4.1602956535263897E-3</v>
      </c>
      <c r="AN11">
        <v>5.26674314219998E-3</v>
      </c>
      <c r="AO11">
        <v>6.5420132178160796E-3</v>
      </c>
      <c r="AP11">
        <v>7.6400343279931799E-3</v>
      </c>
      <c r="AQ11">
        <v>3.89423339740654E-3</v>
      </c>
      <c r="AR11">
        <v>3.9792632385946001E-3</v>
      </c>
      <c r="AS11">
        <v>3.9764311821624898E-3</v>
      </c>
      <c r="AT11">
        <v>3.9186960626421902E-3</v>
      </c>
    </row>
    <row r="12" spans="1:46">
      <c r="A12" t="s">
        <v>47</v>
      </c>
      <c r="B12">
        <v>5.46105555555526E-3</v>
      </c>
      <c r="C12">
        <v>4.2089708120835803E-3</v>
      </c>
      <c r="D12">
        <v>5.1265872001949198E-3</v>
      </c>
      <c r="E12">
        <v>7.8365977491628297E-3</v>
      </c>
      <c r="F12">
        <v>9.9407994846322095E-3</v>
      </c>
      <c r="G12">
        <v>4.4994666903688703E-3</v>
      </c>
      <c r="H12">
        <v>3.66178953917198E-3</v>
      </c>
      <c r="I12">
        <v>2.8043050881341198E-3</v>
      </c>
      <c r="J12">
        <v>4.7562587466951703E-3</v>
      </c>
      <c r="K12">
        <v>4.0201999999994404E-3</v>
      </c>
      <c r="L12">
        <v>4.6001844362462997E-3</v>
      </c>
      <c r="M12">
        <v>4.9804581611329101E-3</v>
      </c>
      <c r="N12">
        <v>6.82274741506459E-3</v>
      </c>
      <c r="O12">
        <v>7.91642324821803E-3</v>
      </c>
      <c r="P12">
        <v>4.0439540904184199E-3</v>
      </c>
      <c r="Q12">
        <v>3.5130244493069098E-3</v>
      </c>
      <c r="R12">
        <v>3.5809815746504201E-3</v>
      </c>
      <c r="S12">
        <v>3.7603474706175799E-3</v>
      </c>
      <c r="T12">
        <v>3.83970555555455E-3</v>
      </c>
      <c r="U12">
        <v>4.1202571025397497E-3</v>
      </c>
      <c r="V12">
        <v>5.3180752608116E-3</v>
      </c>
      <c r="W12">
        <v>6.5632456510616799E-3</v>
      </c>
      <c r="X12">
        <v>7.6867014066338297E-3</v>
      </c>
      <c r="Y12">
        <v>3.9084222222210497E-3</v>
      </c>
      <c r="Z12">
        <v>3.9217756988565696E-3</v>
      </c>
      <c r="AA12">
        <v>3.6402552113977298E-3</v>
      </c>
      <c r="AB12">
        <v>3.7009450620218601E-3</v>
      </c>
      <c r="AC12">
        <v>3.8563740740734701E-3</v>
      </c>
      <c r="AD12">
        <v>4.1512744161233501E-3</v>
      </c>
      <c r="AE12">
        <v>5.1481580223867998E-3</v>
      </c>
      <c r="AF12">
        <v>6.79491622697372E-3</v>
      </c>
      <c r="AG12">
        <v>7.8907594608603904E-3</v>
      </c>
      <c r="AH12">
        <v>3.8729311334548999E-3</v>
      </c>
      <c r="AI12">
        <v>3.8672857677105698E-3</v>
      </c>
      <c r="AJ12">
        <v>3.97391302737679E-3</v>
      </c>
      <c r="AK12">
        <v>3.9045438058854399E-3</v>
      </c>
      <c r="AL12">
        <v>3.8649805555554802E-3</v>
      </c>
      <c r="AM12">
        <v>4.18871439047143E-3</v>
      </c>
      <c r="AN12">
        <v>5.1501111061729903E-3</v>
      </c>
      <c r="AO12">
        <v>6.4808026837584196E-3</v>
      </c>
      <c r="AP12">
        <v>7.6127544331361296E-3</v>
      </c>
      <c r="AQ12">
        <v>3.94154370916832E-3</v>
      </c>
      <c r="AR12">
        <v>3.9329122783627497E-3</v>
      </c>
      <c r="AS12">
        <v>3.9641230953755104E-3</v>
      </c>
      <c r="AT12">
        <v>3.8911253679940199E-3</v>
      </c>
    </row>
    <row r="13" spans="1:46">
      <c r="A13" t="s">
        <v>48</v>
      </c>
      <c r="B13">
        <v>5.8362777777772696E-3</v>
      </c>
      <c r="C13">
        <v>4.2183420184215299E-3</v>
      </c>
      <c r="D13">
        <v>5.6694142347717899E-3</v>
      </c>
      <c r="E13">
        <v>6.8713690641479296E-3</v>
      </c>
      <c r="F13">
        <v>9.4846111111097295E-3</v>
      </c>
      <c r="G13">
        <v>4.4300745530699397E-3</v>
      </c>
      <c r="H13">
        <v>3.20328211281807E-3</v>
      </c>
      <c r="I13">
        <v>5.9773237339724901E-3</v>
      </c>
      <c r="J13">
        <v>3.6901760426496701E-3</v>
      </c>
      <c r="K13">
        <v>4.7769777777770398E-3</v>
      </c>
      <c r="L13">
        <v>4.3096341233060604E-3</v>
      </c>
      <c r="M13">
        <v>4.9038192361514996E-3</v>
      </c>
      <c r="N13">
        <v>6.4659840525937004E-3</v>
      </c>
      <c r="O13">
        <v>7.5105825393633899E-3</v>
      </c>
      <c r="P13">
        <v>4.4035998000103603E-3</v>
      </c>
      <c r="Q13">
        <v>4.2805261462223699E-3</v>
      </c>
      <c r="R13">
        <v>4.1951067754039404E-3</v>
      </c>
      <c r="S13">
        <v>3.92015812910109E-3</v>
      </c>
      <c r="T13">
        <v>4.0812611111100501E-3</v>
      </c>
      <c r="U13">
        <v>4.1642222222209096E-3</v>
      </c>
      <c r="V13">
        <v>5.4351057683744803E-3</v>
      </c>
      <c r="W13">
        <v>6.4112008352849997E-3</v>
      </c>
      <c r="X13">
        <v>7.8335666666653793E-3</v>
      </c>
      <c r="Y13">
        <v>3.8641388888875699E-3</v>
      </c>
      <c r="Z13">
        <v>3.7609693225618699E-3</v>
      </c>
      <c r="AA13">
        <v>3.8844760730184502E-3</v>
      </c>
      <c r="AB13">
        <v>3.9161624124249899E-3</v>
      </c>
      <c r="AC13">
        <v>4.0074592592586498E-3</v>
      </c>
      <c r="AD13">
        <v>4.1978316019472897E-3</v>
      </c>
      <c r="AE13">
        <v>5.2155033850339802E-3</v>
      </c>
      <c r="AF13">
        <v>6.4010873832428903E-3</v>
      </c>
      <c r="AG13">
        <v>7.5556709043466197E-3</v>
      </c>
      <c r="AH13">
        <v>3.97058093714279E-3</v>
      </c>
      <c r="AI13">
        <v>3.9572131621038297E-3</v>
      </c>
      <c r="AJ13">
        <v>3.9235938286961104E-3</v>
      </c>
      <c r="AK13">
        <v>3.9650130335606801E-3</v>
      </c>
      <c r="AL13">
        <v>3.9239894444443599E-3</v>
      </c>
      <c r="AM13">
        <v>4.1629167916624101E-3</v>
      </c>
      <c r="AN13">
        <v>5.1835312611090596E-3</v>
      </c>
      <c r="AO13">
        <v>6.4894302981822497E-3</v>
      </c>
      <c r="AP13">
        <v>7.5963498867318603E-3</v>
      </c>
      <c r="AQ13">
        <v>4.0181705555554599E-3</v>
      </c>
      <c r="AR13">
        <v>3.9255748467074197E-3</v>
      </c>
      <c r="AS13">
        <v>3.88138433171516E-3</v>
      </c>
      <c r="AT13">
        <v>3.9549555054380599E-3</v>
      </c>
    </row>
    <row r="14" spans="1:46">
      <c r="A14" t="s">
        <v>49</v>
      </c>
      <c r="B14">
        <v>4.1124999999996598E-3</v>
      </c>
      <c r="C14">
        <v>4.9416666666660903E-3</v>
      </c>
      <c r="D14">
        <v>6.2005798775806101E-3</v>
      </c>
      <c r="E14">
        <v>6.0233570643171896E-3</v>
      </c>
      <c r="F14">
        <v>8.9774796784065098E-3</v>
      </c>
      <c r="G14">
        <v>4.8414444444437503E-3</v>
      </c>
      <c r="H14">
        <v>4.5214633279262997E-3</v>
      </c>
      <c r="I14">
        <v>4.2962127692660803E-3</v>
      </c>
      <c r="J14">
        <v>3.9853720302551604E-3</v>
      </c>
      <c r="K14">
        <v>3.6893111111105598E-3</v>
      </c>
      <c r="L14">
        <v>4.1335370257200004E-3</v>
      </c>
      <c r="M14">
        <v>5.46868195351587E-3</v>
      </c>
      <c r="N14">
        <v>6.7939621467904701E-3</v>
      </c>
      <c r="O14">
        <v>7.7614262236810599E-3</v>
      </c>
      <c r="P14">
        <v>3.9281238194699003E-3</v>
      </c>
      <c r="Q14">
        <v>4.0899011220966296E-3</v>
      </c>
      <c r="R14">
        <v>3.9215270295780104E-3</v>
      </c>
      <c r="S14">
        <v>4.3738255480765499E-3</v>
      </c>
      <c r="T14">
        <v>4.0709388888877998E-3</v>
      </c>
      <c r="U14">
        <v>4.3670277777763996E-3</v>
      </c>
      <c r="V14">
        <v>5.0769055580845599E-3</v>
      </c>
      <c r="W14">
        <v>6.5441648614105096E-3</v>
      </c>
      <c r="X14">
        <v>7.5698531861478398E-3</v>
      </c>
      <c r="Y14">
        <v>4.2368616950344603E-3</v>
      </c>
      <c r="Z14">
        <v>3.99708368977E-3</v>
      </c>
      <c r="AA14">
        <v>3.9492135430538996E-3</v>
      </c>
      <c r="AB14">
        <v>3.95016880636002E-3</v>
      </c>
      <c r="AC14">
        <v>3.74071851851796E-3</v>
      </c>
      <c r="AD14">
        <v>4.1541870370363099E-3</v>
      </c>
      <c r="AE14">
        <v>5.0920852866456904E-3</v>
      </c>
      <c r="AF14">
        <v>6.4362143573681498E-3</v>
      </c>
      <c r="AG14">
        <v>7.4854187257763103E-3</v>
      </c>
      <c r="AH14">
        <v>3.9098901912849298E-3</v>
      </c>
      <c r="AI14">
        <v>3.8581644594547402E-3</v>
      </c>
      <c r="AJ14">
        <v>3.8787934342192302E-3</v>
      </c>
      <c r="AK14">
        <v>3.8597617408165502E-3</v>
      </c>
      <c r="AL14">
        <v>3.9410288888887804E-3</v>
      </c>
      <c r="AM14">
        <v>4.1440251991598396E-3</v>
      </c>
      <c r="AN14">
        <v>5.0709853913236203E-3</v>
      </c>
      <c r="AO14">
        <v>6.3472552744723203E-3</v>
      </c>
      <c r="AP14">
        <v>7.6764290394588002E-3</v>
      </c>
      <c r="AQ14">
        <v>4.0258211111110203E-3</v>
      </c>
      <c r="AR14">
        <v>3.9684482682010103E-3</v>
      </c>
      <c r="AS14">
        <v>3.8964747825892699E-3</v>
      </c>
      <c r="AT14">
        <v>3.88613328743836E-3</v>
      </c>
    </row>
    <row r="15" spans="1:46">
      <c r="A15" t="s">
        <v>50</v>
      </c>
      <c r="B15">
        <v>7.7717222222218399E-3</v>
      </c>
      <c r="C15">
        <v>5.6416310204982899E-3</v>
      </c>
      <c r="D15">
        <v>5.5037721803083703E-3</v>
      </c>
      <c r="E15">
        <v>7.2358920239934902E-3</v>
      </c>
      <c r="F15">
        <v>7.5846111111100298E-3</v>
      </c>
      <c r="G15">
        <v>4.4089772790396704E-3</v>
      </c>
      <c r="H15">
        <v>4.5620291980529503E-3</v>
      </c>
      <c r="I15">
        <v>4.0525181374777598E-3</v>
      </c>
      <c r="J15">
        <v>3.8714334899316001E-3</v>
      </c>
      <c r="K15">
        <v>3.8486333333328502E-3</v>
      </c>
      <c r="L15">
        <v>4.1871937602071503E-3</v>
      </c>
      <c r="M15">
        <v>5.1579707408094498E-3</v>
      </c>
      <c r="N15">
        <v>6.6653375391499499E-3</v>
      </c>
      <c r="O15">
        <v>7.6528638372510404E-3</v>
      </c>
      <c r="P15">
        <v>4.1759111111102096E-3</v>
      </c>
      <c r="Q15">
        <v>4.1180601077709404E-3</v>
      </c>
      <c r="R15">
        <v>3.9247194756130603E-3</v>
      </c>
      <c r="S15">
        <v>3.9457441844956698E-3</v>
      </c>
      <c r="T15">
        <v>3.9689722222211897E-3</v>
      </c>
      <c r="U15">
        <v>4.1751369429215996E-3</v>
      </c>
      <c r="V15">
        <v>5.3396547127033903E-3</v>
      </c>
      <c r="W15">
        <v>6.2966695540142099E-3</v>
      </c>
      <c r="X15">
        <v>7.51053216309161E-3</v>
      </c>
      <c r="Y15">
        <v>3.9855284209578202E-3</v>
      </c>
      <c r="Z15">
        <v>4.1353920163525702E-3</v>
      </c>
      <c r="AA15">
        <v>3.8982133730347999E-3</v>
      </c>
      <c r="AB15">
        <v>4.0479975559615704E-3</v>
      </c>
      <c r="AC15">
        <v>3.9293518518512503E-3</v>
      </c>
      <c r="AD15">
        <v>4.1701812862240898E-3</v>
      </c>
      <c r="AE15">
        <v>5.1937020003398901E-3</v>
      </c>
      <c r="AF15">
        <v>6.3502671717562799E-3</v>
      </c>
      <c r="AG15">
        <v>7.3737405716443102E-3</v>
      </c>
      <c r="AH15">
        <v>4.0088090635016001E-3</v>
      </c>
      <c r="AI15">
        <v>3.91783210957127E-3</v>
      </c>
      <c r="AJ15">
        <v>3.8629244898708099E-3</v>
      </c>
      <c r="AK15">
        <v>3.8946994347388701E-3</v>
      </c>
      <c r="AL15">
        <v>3.9673988888888302E-3</v>
      </c>
      <c r="AM15">
        <v>4.29067308867469E-3</v>
      </c>
      <c r="AN15">
        <v>5.1560178652770398E-3</v>
      </c>
      <c r="AO15">
        <v>6.5424421705217598E-3</v>
      </c>
      <c r="AP15">
        <v>7.6506387682325301E-3</v>
      </c>
      <c r="AQ15">
        <v>3.9721688888887299E-3</v>
      </c>
      <c r="AR15">
        <v>3.8772441950893602E-3</v>
      </c>
      <c r="AS15">
        <v>3.9052347211886202E-3</v>
      </c>
      <c r="AT15">
        <v>3.9299984457050697E-3</v>
      </c>
    </row>
    <row r="16" spans="1:46">
      <c r="A16" t="s">
        <v>51</v>
      </c>
      <c r="B16">
        <v>0.949305611111112</v>
      </c>
      <c r="C16">
        <v>7.0283107965458296E-3</v>
      </c>
      <c r="D16">
        <v>6.3457757040484199E-3</v>
      </c>
      <c r="E16">
        <v>7.7848888888877501E-3</v>
      </c>
      <c r="F16">
        <v>7.9658250616202308E-3</v>
      </c>
      <c r="G16">
        <v>3.8218039599115E-3</v>
      </c>
      <c r="H16">
        <v>4.2631865446137399E-3</v>
      </c>
      <c r="I16">
        <v>4.9941127464586304E-3</v>
      </c>
      <c r="J16">
        <v>3.6059357790011099E-3</v>
      </c>
      <c r="K16">
        <v>3.7029444444440902E-3</v>
      </c>
      <c r="L16">
        <v>4.0804871002857604E-3</v>
      </c>
      <c r="M16">
        <v>5.1878256039976098E-3</v>
      </c>
      <c r="N16">
        <v>6.5205211654006797E-3</v>
      </c>
      <c r="O16">
        <v>7.9829704510088993E-3</v>
      </c>
      <c r="P16">
        <v>4.0634964724175502E-3</v>
      </c>
      <c r="Q16">
        <v>3.85490357269746E-3</v>
      </c>
      <c r="R16">
        <v>3.7935086861857E-3</v>
      </c>
      <c r="S16">
        <v>4.02867964766825E-3</v>
      </c>
      <c r="T16">
        <v>4.1853166666656798E-3</v>
      </c>
      <c r="U16">
        <v>4.1884617521235198E-3</v>
      </c>
      <c r="V16">
        <v>5.1395397931164903E-3</v>
      </c>
      <c r="W16">
        <v>6.4691679626735898E-3</v>
      </c>
      <c r="X16">
        <v>7.9969957796519504E-3</v>
      </c>
      <c r="Y16">
        <v>4.1244208397671397E-3</v>
      </c>
      <c r="Z16">
        <v>4.0077705817647396E-3</v>
      </c>
      <c r="AA16">
        <v>4.1387102149627797E-3</v>
      </c>
      <c r="AB16">
        <v>3.9665533824218696E-3</v>
      </c>
      <c r="AC16">
        <v>3.8765018518512199E-3</v>
      </c>
      <c r="AD16">
        <v>4.0039738533037003E-3</v>
      </c>
      <c r="AE16">
        <v>5.0500685185178298E-3</v>
      </c>
      <c r="AF16">
        <v>6.3888179067549096E-3</v>
      </c>
      <c r="AG16">
        <v>7.6316757725164502E-3</v>
      </c>
      <c r="AH16">
        <v>3.9209555555548897E-3</v>
      </c>
      <c r="AI16">
        <v>3.9240621632722896E-3</v>
      </c>
      <c r="AJ16">
        <v>3.9441982630321502E-3</v>
      </c>
      <c r="AK16">
        <v>3.9197462319734396E-3</v>
      </c>
      <c r="AL16">
        <v>3.8157672222221598E-3</v>
      </c>
      <c r="AM16">
        <v>4.0818104042131499E-3</v>
      </c>
      <c r="AN16">
        <v>5.1191985911736796E-3</v>
      </c>
      <c r="AO16">
        <v>6.5326487873702196E-3</v>
      </c>
      <c r="AP16">
        <v>7.6615166666665398E-3</v>
      </c>
      <c r="AQ16">
        <v>4.0388690125664197E-3</v>
      </c>
      <c r="AR16">
        <v>3.9122846000865701E-3</v>
      </c>
      <c r="AS16">
        <v>4.0014616179459899E-3</v>
      </c>
      <c r="AT16">
        <v>3.90281001832604E-3</v>
      </c>
    </row>
    <row r="17" spans="1:46">
      <c r="A17" t="s">
        <v>52</v>
      </c>
      <c r="B17">
        <v>0.92471761111111195</v>
      </c>
      <c r="C17">
        <v>3.9929444444439799E-3</v>
      </c>
      <c r="D17">
        <v>5.1611792410905504E-3</v>
      </c>
      <c r="E17">
        <v>6.6089086909168898E-3</v>
      </c>
      <c r="F17">
        <v>9.6884164222861904E-3</v>
      </c>
      <c r="G17">
        <v>4.1493888888884303E-3</v>
      </c>
      <c r="H17">
        <v>5.0258819870250696E-3</v>
      </c>
      <c r="I17">
        <v>4.3543443496797101E-3</v>
      </c>
      <c r="J17">
        <v>5.7661460531863501E-3</v>
      </c>
      <c r="K17">
        <v>3.8313222222217899E-3</v>
      </c>
      <c r="L17">
        <v>4.2039755113824004E-3</v>
      </c>
      <c r="M17">
        <v>5.59928904687719E-3</v>
      </c>
      <c r="N17">
        <v>6.6491362550667298E-3</v>
      </c>
      <c r="O17">
        <v>7.91957661379682E-3</v>
      </c>
      <c r="P17">
        <v>3.6645185662534602E-3</v>
      </c>
      <c r="Q17">
        <v>4.1435777217318503E-3</v>
      </c>
      <c r="R17">
        <v>4.4358504398817403E-3</v>
      </c>
      <c r="S17">
        <v>4.0633417344857299E-3</v>
      </c>
      <c r="T17">
        <v>4.6071388888877301E-3</v>
      </c>
      <c r="U17">
        <v>4.1038564952656197E-3</v>
      </c>
      <c r="V17">
        <v>5.4312030576403603E-3</v>
      </c>
      <c r="W17">
        <v>6.2475536747620703E-3</v>
      </c>
      <c r="X17">
        <v>8.1071837133608708E-3</v>
      </c>
      <c r="Y17">
        <v>3.9285420647958702E-3</v>
      </c>
      <c r="Z17">
        <v>3.8201053204595802E-3</v>
      </c>
      <c r="AA17">
        <v>4.1365292340488202E-3</v>
      </c>
      <c r="AB17">
        <v>3.9935628276890596E-3</v>
      </c>
      <c r="AC17">
        <v>3.9826592592586401E-3</v>
      </c>
      <c r="AD17">
        <v>4.4018699376679399E-3</v>
      </c>
      <c r="AE17">
        <v>5.1003744111626998E-3</v>
      </c>
      <c r="AF17">
        <v>6.7305415491235501E-3</v>
      </c>
      <c r="AG17">
        <v>7.6956422757003904E-3</v>
      </c>
      <c r="AH17">
        <v>3.8911653815093699E-3</v>
      </c>
      <c r="AI17">
        <v>3.9928843611470796E-3</v>
      </c>
      <c r="AJ17">
        <v>3.8456456956699799E-3</v>
      </c>
      <c r="AK17">
        <v>4.1345732920006597E-3</v>
      </c>
      <c r="AL17">
        <v>3.9064388888887403E-3</v>
      </c>
      <c r="AM17">
        <v>4.1361083333332103E-3</v>
      </c>
      <c r="AN17">
        <v>5.1925038047522399E-3</v>
      </c>
      <c r="AO17">
        <v>6.4109165333686904E-3</v>
      </c>
      <c r="AP17">
        <v>7.6819807557691796E-3</v>
      </c>
      <c r="AQ17">
        <v>3.9694208035197399E-3</v>
      </c>
      <c r="AR17">
        <v>3.85771572363358E-3</v>
      </c>
      <c r="AS17">
        <v>3.9617409896150896E-3</v>
      </c>
      <c r="AT17">
        <v>3.85156525891451E-3</v>
      </c>
    </row>
    <row r="18" spans="1:46">
      <c r="A18" t="s">
        <v>53</v>
      </c>
      <c r="B18">
        <v>6.1643888888884297E-3</v>
      </c>
      <c r="C18">
        <v>3.9913669544344001E-3</v>
      </c>
      <c r="D18">
        <v>5.4148335777444599E-3</v>
      </c>
      <c r="E18">
        <v>6.9612645938158498E-3</v>
      </c>
      <c r="F18">
        <v>1.02791655564423E-2</v>
      </c>
      <c r="G18">
        <v>4.7210154991384297E-3</v>
      </c>
      <c r="H18">
        <v>4.7862070497789698E-3</v>
      </c>
      <c r="I18">
        <v>4.5401035072516298E-3</v>
      </c>
      <c r="J18">
        <v>6.0197291682858398E-3</v>
      </c>
      <c r="K18">
        <v>3.5886111111107298E-3</v>
      </c>
      <c r="L18">
        <v>4.1031053830334402E-3</v>
      </c>
      <c r="M18">
        <v>5.0257264729394397E-3</v>
      </c>
      <c r="N18">
        <v>6.4968406089997398E-3</v>
      </c>
      <c r="O18">
        <v>7.2941464010735698E-3</v>
      </c>
      <c r="P18">
        <v>3.8775222222215901E-3</v>
      </c>
      <c r="Q18">
        <v>4.2155069935886401E-3</v>
      </c>
      <c r="R18">
        <v>3.9317048244289204E-3</v>
      </c>
      <c r="S18">
        <v>3.95454898695464E-3</v>
      </c>
      <c r="T18">
        <v>4.0290944444434304E-3</v>
      </c>
      <c r="U18">
        <v>4.2293039275582197E-3</v>
      </c>
      <c r="V18">
        <v>5.6849175045815903E-3</v>
      </c>
      <c r="W18">
        <v>6.2381103114293396E-3</v>
      </c>
      <c r="X18">
        <v>7.9208974615217406E-3</v>
      </c>
      <c r="Y18">
        <v>3.9396026843239E-3</v>
      </c>
      <c r="Z18">
        <v>3.9670054990820804E-3</v>
      </c>
      <c r="AA18">
        <v>3.8779979782033801E-3</v>
      </c>
      <c r="AB18">
        <v>3.7909664448899701E-3</v>
      </c>
      <c r="AC18">
        <v>3.96925740740683E-3</v>
      </c>
      <c r="AD18">
        <v>4.1947802319890499E-3</v>
      </c>
      <c r="AE18">
        <v>4.9637362393212398E-3</v>
      </c>
      <c r="AF18">
        <v>6.3691668888095502E-3</v>
      </c>
      <c r="AG18">
        <v>7.67591965320272E-3</v>
      </c>
      <c r="AH18">
        <v>3.8409573226957398E-3</v>
      </c>
      <c r="AI18">
        <v>4.0173072151043097E-3</v>
      </c>
      <c r="AJ18">
        <v>3.9319125221706202E-3</v>
      </c>
      <c r="AK18">
        <v>3.8494755672089302E-3</v>
      </c>
      <c r="AL18">
        <v>3.8008583333332402E-3</v>
      </c>
      <c r="AM18">
        <v>4.16488695072485E-3</v>
      </c>
      <c r="AN18">
        <v>5.1280854254610198E-3</v>
      </c>
      <c r="AO18">
        <v>6.3814273492877301E-3</v>
      </c>
      <c r="AP18">
        <v>7.5857573503284601E-3</v>
      </c>
      <c r="AQ18">
        <v>3.9357099999998996E-3</v>
      </c>
      <c r="AR18">
        <v>3.9711161111110199E-3</v>
      </c>
      <c r="AS18">
        <v>3.9238739339018296E-3</v>
      </c>
      <c r="AT18">
        <v>3.8782810607827299E-3</v>
      </c>
    </row>
    <row r="19" spans="1:46">
      <c r="A19" t="s">
        <v>54</v>
      </c>
      <c r="B19">
        <v>5.5082222222218001E-3</v>
      </c>
      <c r="C19">
        <v>5.7385555555549E-3</v>
      </c>
      <c r="D19">
        <v>5.4528184504627E-3</v>
      </c>
      <c r="E19">
        <v>8.1897969159655595E-3</v>
      </c>
      <c r="F19">
        <v>8.6135154053830106E-3</v>
      </c>
      <c r="G19">
        <v>4.0559654229902001E-3</v>
      </c>
      <c r="H19">
        <v>4.2009086768637297E-3</v>
      </c>
      <c r="I19">
        <v>4.47909724998833E-3</v>
      </c>
      <c r="J19">
        <v>5.3343292865784802E-3</v>
      </c>
      <c r="K19">
        <v>4.0043888888883902E-3</v>
      </c>
      <c r="L19">
        <v>4.1009322118635899E-3</v>
      </c>
      <c r="M19">
        <v>5.4512197831484499E-3</v>
      </c>
      <c r="N19">
        <v>6.4666622238496703E-3</v>
      </c>
      <c r="O19">
        <v>7.4546908315545196E-3</v>
      </c>
      <c r="P19">
        <v>3.8188242352856601E-3</v>
      </c>
      <c r="Q19">
        <v>3.9017161899465198E-3</v>
      </c>
      <c r="R19">
        <v>4.0221323945843603E-3</v>
      </c>
      <c r="S19">
        <v>4.0713730368518598E-3</v>
      </c>
      <c r="T19">
        <v>3.8761222222211799E-3</v>
      </c>
      <c r="U19">
        <v>4.0942569219131796E-3</v>
      </c>
      <c r="V19">
        <v>5.2101986181140297E-3</v>
      </c>
      <c r="W19">
        <v>6.3577713098620899E-3</v>
      </c>
      <c r="X19">
        <v>7.80076277396445E-3</v>
      </c>
      <c r="Y19">
        <v>3.5930878545782398E-3</v>
      </c>
      <c r="Z19">
        <v>3.8501822100734302E-3</v>
      </c>
      <c r="AA19">
        <v>4.1618388608734699E-3</v>
      </c>
      <c r="AB19">
        <v>3.9025839190721498E-3</v>
      </c>
      <c r="AC19">
        <v>3.91108518518449E-3</v>
      </c>
      <c r="AD19">
        <v>4.1942561812060601E-3</v>
      </c>
      <c r="AE19">
        <v>5.3622815690362799E-3</v>
      </c>
      <c r="AF19">
        <v>6.2916689804270896E-3</v>
      </c>
      <c r="AG19">
        <v>7.5341523077833402E-3</v>
      </c>
      <c r="AH19">
        <v>3.9089346888129201E-3</v>
      </c>
      <c r="AI19">
        <v>3.9484425925918696E-3</v>
      </c>
      <c r="AJ19">
        <v>3.77497649140663E-3</v>
      </c>
      <c r="AK19">
        <v>3.8569786808786599E-3</v>
      </c>
      <c r="AL19">
        <v>3.8729666666665998E-3</v>
      </c>
      <c r="AM19">
        <v>4.2287901514393104E-3</v>
      </c>
      <c r="AN19">
        <v>5.20023773551361E-3</v>
      </c>
      <c r="AO19">
        <v>6.3143283300186601E-3</v>
      </c>
      <c r="AP19">
        <v>7.8062096729412996E-3</v>
      </c>
      <c r="AQ19">
        <v>3.90626930512648E-3</v>
      </c>
      <c r="AR19">
        <v>3.9276937859633399E-3</v>
      </c>
      <c r="AS19">
        <v>3.9713284305011301E-3</v>
      </c>
      <c r="AT19">
        <v>3.9159766566347499E-3</v>
      </c>
    </row>
    <row r="20" spans="1:46">
      <c r="A20" t="s">
        <v>55</v>
      </c>
      <c r="B20">
        <v>4.1724444444441603E-3</v>
      </c>
      <c r="C20">
        <v>5.0382205235317296E-3</v>
      </c>
      <c r="D20">
        <v>5.6461341924010601E-3</v>
      </c>
      <c r="E20">
        <v>8.6123883779809594E-3</v>
      </c>
      <c r="F20">
        <v>8.86580884393646E-3</v>
      </c>
      <c r="G20">
        <v>4.9552237147644802E-3</v>
      </c>
      <c r="H20">
        <v>5.5506615270103296E-3</v>
      </c>
      <c r="I20">
        <v>5.1871681514221698E-3</v>
      </c>
      <c r="J20">
        <v>4.33264818621131E-3</v>
      </c>
      <c r="K20">
        <v>4.4541888888881397E-3</v>
      </c>
      <c r="L20">
        <v>4.70339877559526E-3</v>
      </c>
      <c r="M20">
        <v>4.9892683360354502E-3</v>
      </c>
      <c r="N20">
        <v>6.5894918078294703E-3</v>
      </c>
      <c r="O20">
        <v>7.8706560490431499E-3</v>
      </c>
      <c r="P20">
        <v>4.06704444444365E-3</v>
      </c>
      <c r="Q20">
        <v>3.8376120596755599E-3</v>
      </c>
      <c r="R20">
        <v>4.2733188961065101E-3</v>
      </c>
      <c r="S20">
        <v>3.7270193129942202E-3</v>
      </c>
      <c r="T20">
        <v>3.9860833333322703E-3</v>
      </c>
      <c r="U20">
        <v>4.0498988911344602E-3</v>
      </c>
      <c r="V20">
        <v>5.2607145237603698E-3</v>
      </c>
      <c r="W20">
        <v>6.4967684619640599E-3</v>
      </c>
      <c r="X20">
        <v>7.2877168817883503E-3</v>
      </c>
      <c r="Y20">
        <v>4.11044509132807E-3</v>
      </c>
      <c r="Z20">
        <v>4.1329559720466097E-3</v>
      </c>
      <c r="AA20">
        <v>4.0266525230745996E-3</v>
      </c>
      <c r="AB20">
        <v>3.68834847912423E-3</v>
      </c>
      <c r="AC20">
        <v>3.8791962962956201E-3</v>
      </c>
      <c r="AD20">
        <v>4.3634412544620799E-3</v>
      </c>
      <c r="AE20">
        <v>4.9989074559641904E-3</v>
      </c>
      <c r="AF20">
        <v>6.3718270587316697E-3</v>
      </c>
      <c r="AG20">
        <v>7.5586307342673199E-3</v>
      </c>
      <c r="AH20">
        <v>3.9463018518512E-3</v>
      </c>
      <c r="AI20">
        <v>4.0190211654901097E-3</v>
      </c>
      <c r="AJ20">
        <v>3.84948285247615E-3</v>
      </c>
      <c r="AK20">
        <v>4.1210850422500897E-3</v>
      </c>
      <c r="AL20">
        <v>3.9957066666665899E-3</v>
      </c>
      <c r="AM20">
        <v>4.2560875748585102E-3</v>
      </c>
      <c r="AN20">
        <v>5.2168601357430603E-3</v>
      </c>
      <c r="AO20">
        <v>6.3047264952516497E-3</v>
      </c>
      <c r="AP20">
        <v>7.7298623140127001E-3</v>
      </c>
      <c r="AQ20">
        <v>3.9945549999998503E-3</v>
      </c>
      <c r="AR20">
        <v>3.9747914190171397E-3</v>
      </c>
      <c r="AS20">
        <v>3.9327199920021604E-3</v>
      </c>
      <c r="AT20">
        <v>3.95466799218013E-3</v>
      </c>
    </row>
    <row r="21" spans="1:46">
      <c r="A21" t="s">
        <v>56</v>
      </c>
      <c r="B21">
        <v>5.4222777777774098E-3</v>
      </c>
      <c r="C21">
        <v>5.0459429130135097E-3</v>
      </c>
      <c r="D21">
        <v>6.1831654020897903E-3</v>
      </c>
      <c r="E21">
        <v>6.0577328978640701E-3</v>
      </c>
      <c r="F21">
        <v>9.1919915583679491E-3</v>
      </c>
      <c r="G21">
        <v>4.02648771165678E-3</v>
      </c>
      <c r="H21">
        <v>5.6438745805641498E-3</v>
      </c>
      <c r="I21">
        <v>4.0028660934474502E-3</v>
      </c>
      <c r="J21">
        <v>7.7599729021371799E-2</v>
      </c>
      <c r="K21">
        <v>3.6211555555551501E-3</v>
      </c>
      <c r="L21">
        <v>4.3169672122031202E-3</v>
      </c>
      <c r="M21">
        <v>5.3256534731544302E-3</v>
      </c>
      <c r="N21">
        <v>6.4819492579739103E-3</v>
      </c>
      <c r="O21">
        <v>7.9656674296102094E-3</v>
      </c>
      <c r="P21">
        <v>4.2007044209628301E-3</v>
      </c>
      <c r="Q21">
        <v>3.92066437062474E-3</v>
      </c>
      <c r="R21">
        <v>3.5190336017767499E-3</v>
      </c>
      <c r="S21">
        <v>3.8038265816308799E-3</v>
      </c>
      <c r="T21">
        <v>4.0891833333323796E-3</v>
      </c>
      <c r="U21">
        <v>4.5105111111097803E-3</v>
      </c>
      <c r="V21">
        <v>5.0503432494264696E-3</v>
      </c>
      <c r="W21">
        <v>6.4301420369347398E-3</v>
      </c>
      <c r="X21">
        <v>7.7680828612671504E-3</v>
      </c>
      <c r="Y21">
        <v>3.8505644319002299E-3</v>
      </c>
      <c r="Z21">
        <v>3.7811462024670401E-3</v>
      </c>
      <c r="AA21">
        <v>4.0232651112159798E-3</v>
      </c>
      <c r="AB21">
        <v>3.9003353990346998E-3</v>
      </c>
      <c r="AC21">
        <v>3.9811907407402199E-3</v>
      </c>
      <c r="AD21">
        <v>4.2603431737453599E-3</v>
      </c>
      <c r="AE21">
        <v>5.1777649402678302E-3</v>
      </c>
      <c r="AF21">
        <v>6.3856635641346996E-3</v>
      </c>
      <c r="AG21">
        <v>7.7858940620406996E-3</v>
      </c>
      <c r="AH21">
        <v>4.13510916060151E-3</v>
      </c>
      <c r="AI21">
        <v>3.76714548107263E-3</v>
      </c>
      <c r="AJ21">
        <v>3.8704520458148501E-3</v>
      </c>
      <c r="AK21">
        <v>3.9389190509490296E-3</v>
      </c>
      <c r="AL21">
        <v>3.9059027777776901E-3</v>
      </c>
      <c r="AM21">
        <v>4.2577482472415003E-3</v>
      </c>
      <c r="AN21">
        <v>5.1324259323031404E-3</v>
      </c>
      <c r="AO21">
        <v>6.4333411108516902E-3</v>
      </c>
      <c r="AP21">
        <v>7.7214150817629902E-3</v>
      </c>
      <c r="AQ21">
        <v>3.9577407670768399E-3</v>
      </c>
      <c r="AR21">
        <v>3.9735206558323202E-3</v>
      </c>
      <c r="AS21">
        <v>3.96055300665422E-3</v>
      </c>
      <c r="AT21">
        <v>3.95265768918806E-3</v>
      </c>
    </row>
    <row r="22" spans="1:46">
      <c r="A22" t="s">
        <v>57</v>
      </c>
      <c r="B22">
        <v>3.8090555555553001E-3</v>
      </c>
      <c r="C22">
        <v>6.0952724848613703E-3</v>
      </c>
      <c r="D22">
        <v>5.8371292078651703E-3</v>
      </c>
      <c r="E22">
        <v>7.6007220216596097E-3</v>
      </c>
      <c r="F22">
        <v>7.1936311248783696E-3</v>
      </c>
      <c r="G22">
        <v>4.0954391422693198E-3</v>
      </c>
      <c r="H22">
        <v>3.80797129622385E-3</v>
      </c>
      <c r="I22">
        <v>4.8692864920110704E-3</v>
      </c>
      <c r="J22">
        <v>3.9746139317848603E-3</v>
      </c>
      <c r="K22">
        <v>3.8643222222216399E-3</v>
      </c>
      <c r="L22">
        <v>4.0887405004213897E-3</v>
      </c>
      <c r="M22">
        <v>5.07688291490667E-3</v>
      </c>
      <c r="N22">
        <v>6.05462744923647E-3</v>
      </c>
      <c r="O22">
        <v>7.2279244361006896E-3</v>
      </c>
      <c r="P22">
        <v>4.1917846270073901E-3</v>
      </c>
      <c r="Q22">
        <v>4.08273433246969E-3</v>
      </c>
      <c r="R22">
        <v>3.8856892186035102E-3</v>
      </c>
      <c r="S22">
        <v>4.0277068295382704E-3</v>
      </c>
      <c r="T22">
        <v>3.69543888888791E-3</v>
      </c>
      <c r="U22">
        <v>4.1058444444432296E-3</v>
      </c>
      <c r="V22">
        <v>5.1888874075046304E-3</v>
      </c>
      <c r="W22">
        <v>6.6990922827352001E-3</v>
      </c>
      <c r="X22">
        <v>7.5297056635599503E-3</v>
      </c>
      <c r="Y22">
        <v>4.13368184797818E-3</v>
      </c>
      <c r="Z22">
        <v>3.8502016420201698E-3</v>
      </c>
      <c r="AA22">
        <v>3.8081818989635398E-3</v>
      </c>
      <c r="AB22">
        <v>4.02226295617269E-3</v>
      </c>
      <c r="AC22">
        <v>4.0380444444437997E-3</v>
      </c>
      <c r="AD22">
        <v>4.0412347462170798E-3</v>
      </c>
      <c r="AE22">
        <v>5.1149190338114396E-3</v>
      </c>
      <c r="AF22">
        <v>6.5216015104394703E-3</v>
      </c>
      <c r="AG22">
        <v>7.7799554103799096E-3</v>
      </c>
      <c r="AH22">
        <v>3.8447109846921402E-3</v>
      </c>
      <c r="AI22">
        <v>3.9995815279777001E-3</v>
      </c>
      <c r="AJ22">
        <v>3.9375034717200399E-3</v>
      </c>
      <c r="AK22">
        <v>3.78495101415075E-3</v>
      </c>
      <c r="AL22">
        <v>3.8230311111110199E-3</v>
      </c>
      <c r="AM22">
        <v>4.1504722064818799E-3</v>
      </c>
      <c r="AN22">
        <v>5.1339386095496497E-3</v>
      </c>
      <c r="AO22">
        <v>6.5368595224873502E-3</v>
      </c>
      <c r="AP22">
        <v>7.6626965792978398E-3</v>
      </c>
      <c r="AQ22">
        <v>3.9086491561391504E-3</v>
      </c>
      <c r="AR22">
        <v>3.9863565658921898E-3</v>
      </c>
      <c r="AS22">
        <v>3.8728420982468799E-3</v>
      </c>
      <c r="AT22">
        <v>3.84942523629163E-3</v>
      </c>
    </row>
    <row r="23" spans="1:46">
      <c r="A23" t="s">
        <v>58</v>
      </c>
      <c r="B23">
        <v>9.7002222222213903E-3</v>
      </c>
      <c r="C23">
        <v>4.7111239500461097E-3</v>
      </c>
      <c r="D23">
        <v>8.6954010219937594E-3</v>
      </c>
      <c r="E23">
        <v>5.9763451607521096E-3</v>
      </c>
      <c r="F23">
        <v>9.3986382165731699E-3</v>
      </c>
      <c r="G23">
        <v>4.9801111111106196E-3</v>
      </c>
      <c r="H23">
        <v>4.1791633342214496E-3</v>
      </c>
      <c r="I23">
        <v>3.5529589479291399E-3</v>
      </c>
      <c r="J23">
        <v>5.6547883445114203E-3</v>
      </c>
      <c r="K23">
        <v>3.6342666666662601E-3</v>
      </c>
      <c r="L23">
        <v>4.1365939291578497E-3</v>
      </c>
      <c r="M23">
        <v>5.1092199842230701E-3</v>
      </c>
      <c r="N23">
        <v>6.34886072011646E-3</v>
      </c>
      <c r="O23">
        <v>8.5867811750042697E-3</v>
      </c>
      <c r="P23">
        <v>3.9882450974938304E-3</v>
      </c>
      <c r="Q23">
        <v>4.4499788893570397E-3</v>
      </c>
      <c r="R23">
        <v>3.8384681191454902E-3</v>
      </c>
      <c r="S23">
        <v>4.1278745683280002E-3</v>
      </c>
      <c r="T23">
        <v>4.3578999999988998E-3</v>
      </c>
      <c r="U23">
        <v>4.25312770827179E-3</v>
      </c>
      <c r="V23">
        <v>5.1336151350855801E-3</v>
      </c>
      <c r="W23">
        <v>6.2821776128674997E-3</v>
      </c>
      <c r="X23">
        <v>7.7904187958216702E-3</v>
      </c>
      <c r="Y23">
        <v>3.9951555555542599E-3</v>
      </c>
      <c r="Z23">
        <v>3.8781977938957398E-3</v>
      </c>
      <c r="AA23">
        <v>3.9390770768534004E-3</v>
      </c>
      <c r="AB23">
        <v>3.6779240253237201E-3</v>
      </c>
      <c r="AC23">
        <v>3.9201537037030099E-3</v>
      </c>
      <c r="AD23">
        <v>4.2077365807038298E-3</v>
      </c>
      <c r="AE23">
        <v>5.2507072345271202E-3</v>
      </c>
      <c r="AF23">
        <v>6.4740674080736001E-3</v>
      </c>
      <c r="AG23">
        <v>7.4283408483447498E-3</v>
      </c>
      <c r="AH23">
        <v>3.7156269096155301E-3</v>
      </c>
      <c r="AI23">
        <v>3.8182557050227802E-3</v>
      </c>
      <c r="AJ23">
        <v>3.78182269274999E-3</v>
      </c>
      <c r="AK23">
        <v>3.88381246482346E-3</v>
      </c>
      <c r="AL23">
        <v>4.0561877777776896E-3</v>
      </c>
      <c r="AM23">
        <v>4.1173733097784803E-3</v>
      </c>
      <c r="AN23">
        <v>5.1848313670597897E-3</v>
      </c>
      <c r="AO23">
        <v>6.3320664911636401E-3</v>
      </c>
      <c r="AP23">
        <v>7.8337406276033205E-3</v>
      </c>
      <c r="AQ23">
        <v>3.9267149999998897E-3</v>
      </c>
      <c r="AR23">
        <v>3.9139170675879997E-3</v>
      </c>
      <c r="AS23">
        <v>3.9618243318298701E-3</v>
      </c>
      <c r="AT23">
        <v>3.8984350008884798E-3</v>
      </c>
    </row>
    <row r="24" spans="1:46">
      <c r="A24" t="s">
        <v>59</v>
      </c>
      <c r="B24">
        <v>4.0141111111108001E-3</v>
      </c>
      <c r="C24">
        <v>5.1182156546852198E-3</v>
      </c>
      <c r="D24">
        <v>7.2063610206948604E-3</v>
      </c>
      <c r="E24">
        <v>7.1819242306401E-3</v>
      </c>
      <c r="F24">
        <v>9.3268013767056207E-3</v>
      </c>
      <c r="G24">
        <v>4.6118376462479004E-3</v>
      </c>
      <c r="H24">
        <v>4.2405998333791099E-3</v>
      </c>
      <c r="I24">
        <v>3.86100064428644E-3</v>
      </c>
      <c r="J24">
        <v>4.23051728157872E-3</v>
      </c>
      <c r="K24">
        <v>3.9097111111105398E-3</v>
      </c>
      <c r="L24">
        <v>4.1845382931671197E-3</v>
      </c>
      <c r="M24">
        <v>5.1285928559511498E-3</v>
      </c>
      <c r="N24">
        <v>6.6669036378766196E-3</v>
      </c>
      <c r="O24">
        <v>7.8378657487069101E-3</v>
      </c>
      <c r="P24">
        <v>3.8376387453743599E-3</v>
      </c>
      <c r="Q24">
        <v>4.19251663648501E-3</v>
      </c>
      <c r="R24">
        <v>4.1014908129475402E-3</v>
      </c>
      <c r="S24">
        <v>3.9952347099719097E-3</v>
      </c>
      <c r="T24">
        <v>4.1207666666655896E-3</v>
      </c>
      <c r="U24">
        <v>3.94937222222096E-3</v>
      </c>
      <c r="V24">
        <v>5.2983259089733701E-3</v>
      </c>
      <c r="W24">
        <v>6.3814351100924998E-3</v>
      </c>
      <c r="X24">
        <v>8.0629602479077595E-3</v>
      </c>
      <c r="Y24">
        <v>3.8740889293796799E-3</v>
      </c>
      <c r="Z24">
        <v>3.8458304173457402E-3</v>
      </c>
      <c r="AA24">
        <v>3.7637043373910301E-3</v>
      </c>
      <c r="AB24">
        <v>3.7679636561539298E-3</v>
      </c>
      <c r="AC24">
        <v>4.1052611111103803E-3</v>
      </c>
      <c r="AD24">
        <v>4.1378617512196096E-3</v>
      </c>
      <c r="AE24">
        <v>5.2710883749169501E-3</v>
      </c>
      <c r="AF24">
        <v>6.4647143978433701E-3</v>
      </c>
      <c r="AG24">
        <v>7.4347048896387198E-3</v>
      </c>
      <c r="AH24">
        <v>3.88793090677382E-3</v>
      </c>
      <c r="AI24">
        <v>3.8797459682638801E-3</v>
      </c>
      <c r="AJ24">
        <v>3.96366605202861E-3</v>
      </c>
      <c r="AK24">
        <v>3.7750128679390001E-3</v>
      </c>
      <c r="AL24">
        <v>3.88240499999992E-3</v>
      </c>
      <c r="AM24">
        <v>4.1588967279594397E-3</v>
      </c>
      <c r="AN24">
        <v>5.1542626702512301E-3</v>
      </c>
      <c r="AO24">
        <v>6.3697752571820502E-3</v>
      </c>
      <c r="AP24">
        <v>7.6460081957197799E-3</v>
      </c>
      <c r="AQ24">
        <v>3.9209275452493598E-3</v>
      </c>
      <c r="AR24">
        <v>3.8701522137657399E-3</v>
      </c>
      <c r="AS24">
        <v>3.9031672499026801E-3</v>
      </c>
      <c r="AT24">
        <v>3.9517053402907598E-3</v>
      </c>
    </row>
    <row r="25" spans="1:46">
      <c r="A25" t="s">
        <v>60</v>
      </c>
      <c r="B25">
        <v>6.6401111111107297E-3</v>
      </c>
      <c r="C25">
        <v>3.33837009055016E-3</v>
      </c>
      <c r="D25">
        <v>5.2593312597194004E-3</v>
      </c>
      <c r="E25">
        <v>7.9205314197470702E-3</v>
      </c>
      <c r="F25">
        <v>9.5924408014556803E-3</v>
      </c>
      <c r="G25">
        <v>4.7186111111105801E-3</v>
      </c>
      <c r="H25">
        <v>4.6399848929167898E-3</v>
      </c>
      <c r="I25">
        <v>4.0692881190204202E-3</v>
      </c>
      <c r="J25">
        <v>4.6515565325511501E-3</v>
      </c>
      <c r="K25">
        <v>4.6648666666658598E-3</v>
      </c>
      <c r="L25">
        <v>4.429088888888E-3</v>
      </c>
      <c r="M25">
        <v>5.02643739447138E-3</v>
      </c>
      <c r="N25">
        <v>6.6477489889322098E-3</v>
      </c>
      <c r="O25">
        <v>7.9999777829595792E-3</v>
      </c>
      <c r="P25">
        <v>4.2219061798617497E-3</v>
      </c>
      <c r="Q25">
        <v>3.8922008665696101E-3</v>
      </c>
      <c r="R25">
        <v>3.6818050557547301E-3</v>
      </c>
      <c r="S25">
        <v>3.7996645897882902E-3</v>
      </c>
      <c r="T25">
        <v>4.2805888888877899E-3</v>
      </c>
      <c r="U25">
        <v>3.9825448323357396E-3</v>
      </c>
      <c r="V25">
        <v>5.1450442743327498E-3</v>
      </c>
      <c r="W25">
        <v>6.8155520995320301E-3</v>
      </c>
      <c r="X25">
        <v>7.5838054296616803E-3</v>
      </c>
      <c r="Y25">
        <v>3.8898036732096602E-3</v>
      </c>
      <c r="Z25">
        <v>3.76554375360966E-3</v>
      </c>
      <c r="AA25">
        <v>3.8764174728154301E-3</v>
      </c>
      <c r="AB25">
        <v>3.9680261609170804E-3</v>
      </c>
      <c r="AC25">
        <v>3.74599999999938E-3</v>
      </c>
      <c r="AD25">
        <v>4.1411277777770204E-3</v>
      </c>
      <c r="AE25">
        <v>5.05723421351732E-3</v>
      </c>
      <c r="AF25">
        <v>6.4130783359621904E-3</v>
      </c>
      <c r="AG25">
        <v>7.5423722222219798E-3</v>
      </c>
      <c r="AH25">
        <v>3.9470344240128503E-3</v>
      </c>
      <c r="AI25">
        <v>3.84486384809569E-3</v>
      </c>
      <c r="AJ25">
        <v>3.90529793968938E-3</v>
      </c>
      <c r="AK25">
        <v>3.89967371457915E-3</v>
      </c>
      <c r="AL25">
        <v>3.90681277777764E-3</v>
      </c>
      <c r="AM25">
        <v>4.1594331237082604E-3</v>
      </c>
      <c r="AN25">
        <v>5.2241043557471603E-3</v>
      </c>
      <c r="AO25">
        <v>6.4199886686809801E-3</v>
      </c>
      <c r="AP25">
        <v>7.74762417926682E-3</v>
      </c>
      <c r="AQ25">
        <v>3.90418050910535E-3</v>
      </c>
      <c r="AR25">
        <v>3.9417516553347503E-3</v>
      </c>
      <c r="AS25">
        <v>3.9204280414935101E-3</v>
      </c>
      <c r="AT25">
        <v>3.9121640986901499E-3</v>
      </c>
    </row>
    <row r="26" spans="1:46">
      <c r="A26" t="s">
        <v>61</v>
      </c>
      <c r="B26">
        <v>6.4663333333328304E-3</v>
      </c>
      <c r="C26">
        <v>4.1083729612012097E-3</v>
      </c>
      <c r="D26">
        <v>7.7466666666657497E-3</v>
      </c>
      <c r="E26">
        <v>6.5550494389503104E-3</v>
      </c>
      <c r="F26">
        <v>8.6520942117527498E-3</v>
      </c>
      <c r="G26">
        <v>4.0362329307447103E-3</v>
      </c>
      <c r="H26">
        <v>4.2383539423829298E-3</v>
      </c>
      <c r="I26">
        <v>3.6559605517420398E-3</v>
      </c>
      <c r="J26">
        <v>4.2954853323260303E-3</v>
      </c>
      <c r="K26">
        <v>4.0140666666661703E-3</v>
      </c>
      <c r="L26">
        <v>3.9139342896183302E-3</v>
      </c>
      <c r="M26">
        <v>5.1752191350125298E-3</v>
      </c>
      <c r="N26">
        <v>6.4447369297906901E-3</v>
      </c>
      <c r="O26">
        <v>7.58183877666419E-3</v>
      </c>
      <c r="P26">
        <v>4.1362590967161097E-3</v>
      </c>
      <c r="Q26">
        <v>4.1663611212951097E-3</v>
      </c>
      <c r="R26">
        <v>3.7009363441473601E-3</v>
      </c>
      <c r="S26">
        <v>3.9464079438414502E-3</v>
      </c>
      <c r="T26">
        <v>3.9660777777767199E-3</v>
      </c>
      <c r="U26">
        <v>4.0675129159478797E-3</v>
      </c>
      <c r="V26">
        <v>5.19800913221576E-3</v>
      </c>
      <c r="W26">
        <v>6.3889820718443999E-3</v>
      </c>
      <c r="X26">
        <v>7.7724547241239204E-3</v>
      </c>
      <c r="Y26">
        <v>4.0394495616702403E-3</v>
      </c>
      <c r="Z26">
        <v>3.9808760470114897E-3</v>
      </c>
      <c r="AA26">
        <v>4.0799147102578903E-3</v>
      </c>
      <c r="AB26">
        <v>3.90194195238798E-3</v>
      </c>
      <c r="AC26">
        <v>3.8670944444438001E-3</v>
      </c>
      <c r="AD26">
        <v>4.0895978697235904E-3</v>
      </c>
      <c r="AE26">
        <v>5.2441200324405196E-3</v>
      </c>
      <c r="AF26">
        <v>6.3805599976304401E-3</v>
      </c>
      <c r="AG26">
        <v>7.5554907752900698E-3</v>
      </c>
      <c r="AH26">
        <v>3.9831063063857104E-3</v>
      </c>
      <c r="AI26">
        <v>3.9021139331445499E-3</v>
      </c>
      <c r="AJ26">
        <v>3.93583476827863E-3</v>
      </c>
      <c r="AK26">
        <v>3.9680407638967002E-3</v>
      </c>
      <c r="AL26">
        <v>3.9429711111110101E-3</v>
      </c>
      <c r="AM26">
        <v>4.1752402751079601E-3</v>
      </c>
      <c r="AN26">
        <v>5.1725601626558104E-3</v>
      </c>
      <c r="AO26">
        <v>6.3872136154144296E-3</v>
      </c>
      <c r="AP26">
        <v>7.7537916245372799E-3</v>
      </c>
      <c r="AQ26">
        <v>3.8323748361146401E-3</v>
      </c>
      <c r="AR26">
        <v>3.98395249627827E-3</v>
      </c>
      <c r="AS26">
        <v>3.9512465420122904E-3</v>
      </c>
      <c r="AT26">
        <v>3.9557939866492102E-3</v>
      </c>
    </row>
    <row r="27" spans="1:46">
      <c r="A27" t="s">
        <v>62</v>
      </c>
      <c r="B27">
        <v>7.1066666666660698E-3</v>
      </c>
      <c r="C27">
        <v>5.2575441091500504E-3</v>
      </c>
      <c r="D27">
        <v>6.5612051057013197E-3</v>
      </c>
      <c r="E27">
        <v>7.3972290736163899E-3</v>
      </c>
      <c r="F27">
        <v>9.5582471994925099E-3</v>
      </c>
      <c r="G27">
        <v>4.4243888888884702E-3</v>
      </c>
      <c r="H27">
        <v>5.3053210397682503E-3</v>
      </c>
      <c r="I27">
        <v>4.9105228663779603E-3</v>
      </c>
      <c r="J27">
        <v>3.6956135381604098E-3</v>
      </c>
      <c r="K27">
        <v>4.31058888888827E-3</v>
      </c>
      <c r="L27">
        <v>4.3463072632517301E-3</v>
      </c>
      <c r="M27">
        <v>5.2528609203817897E-3</v>
      </c>
      <c r="N27">
        <v>6.7369111111091999E-3</v>
      </c>
      <c r="O27">
        <v>7.7615621217653899E-3</v>
      </c>
      <c r="P27">
        <v>3.92578888888819E-3</v>
      </c>
      <c r="Q27">
        <v>3.8582698162255898E-3</v>
      </c>
      <c r="R27">
        <v>4.3028448285429097E-3</v>
      </c>
      <c r="S27">
        <v>4.1359278310419802E-3</v>
      </c>
      <c r="T27">
        <v>3.7986222222212598E-3</v>
      </c>
      <c r="U27">
        <v>4.1610779640664898E-3</v>
      </c>
      <c r="V27">
        <v>5.1431483415150204E-3</v>
      </c>
      <c r="W27">
        <v>6.5133628062989599E-3</v>
      </c>
      <c r="X27">
        <v>7.7901735131397903E-3</v>
      </c>
      <c r="Y27">
        <v>3.8702335451746002E-3</v>
      </c>
      <c r="Z27">
        <v>4.1120017331009303E-3</v>
      </c>
      <c r="AA27">
        <v>3.7324280795277501E-3</v>
      </c>
      <c r="AB27">
        <v>4.2457209183490701E-3</v>
      </c>
      <c r="AC27">
        <v>4.0129759259254104E-3</v>
      </c>
      <c r="AD27">
        <v>4.2891078988003704E-3</v>
      </c>
      <c r="AE27">
        <v>5.1542607755341802E-3</v>
      </c>
      <c r="AF27">
        <v>6.3738398921549403E-3</v>
      </c>
      <c r="AG27">
        <v>7.5172062603231097E-3</v>
      </c>
      <c r="AH27">
        <v>4.0521915449135198E-3</v>
      </c>
      <c r="AI27">
        <v>3.8735849266210202E-3</v>
      </c>
      <c r="AJ27">
        <v>3.9084776386860004E-3</v>
      </c>
      <c r="AK27">
        <v>3.9139315422613502E-3</v>
      </c>
      <c r="AL27">
        <v>3.9024711111110299E-3</v>
      </c>
      <c r="AM27">
        <v>4.1131542692071296E-3</v>
      </c>
      <c r="AN27">
        <v>5.1715781463501399E-3</v>
      </c>
      <c r="AO27">
        <v>6.3360233684303701E-3</v>
      </c>
      <c r="AP27">
        <v>7.6502059737952304E-3</v>
      </c>
      <c r="AQ27">
        <v>3.8960177777776698E-3</v>
      </c>
      <c r="AR27">
        <v>3.8840676553906798E-3</v>
      </c>
      <c r="AS27">
        <v>3.9565132652946604E-3</v>
      </c>
      <c r="AT27">
        <v>3.9363509177112004E-3</v>
      </c>
    </row>
    <row r="28" spans="1:46">
      <c r="A28" t="s">
        <v>63</v>
      </c>
      <c r="B28">
        <v>5.02955555555527E-3</v>
      </c>
      <c r="C28">
        <v>4.8537777777772498E-3</v>
      </c>
      <c r="D28">
        <v>5.1203755138311902E-3</v>
      </c>
      <c r="E28">
        <v>8.8982053218411798E-3</v>
      </c>
      <c r="F28">
        <v>7.2050054962736303E-3</v>
      </c>
      <c r="G28">
        <v>4.58422222222155E-3</v>
      </c>
      <c r="H28">
        <v>4.7030236381402704E-3</v>
      </c>
      <c r="I28">
        <v>4.2507166188915898E-3</v>
      </c>
      <c r="J28">
        <v>4.7826183522298796E-3</v>
      </c>
      <c r="K28">
        <v>4.260055555555E-3</v>
      </c>
      <c r="L28">
        <v>4.4396582374107204E-3</v>
      </c>
      <c r="M28">
        <v>4.9977001788736796E-3</v>
      </c>
      <c r="N28">
        <v>6.5644534287028402E-3</v>
      </c>
      <c r="O28">
        <v>7.50117777777576E-3</v>
      </c>
      <c r="P28">
        <v>4.0337325837195596E-3</v>
      </c>
      <c r="Q28">
        <v>4.3063743736170799E-3</v>
      </c>
      <c r="R28">
        <v>3.7797451762320599E-3</v>
      </c>
      <c r="S28">
        <v>3.7481030517806701E-3</v>
      </c>
      <c r="T28">
        <v>4.0186777777766599E-3</v>
      </c>
      <c r="U28">
        <v>4.3478867136271899E-3</v>
      </c>
      <c r="V28">
        <v>5.2196957912967901E-3</v>
      </c>
      <c r="W28">
        <v>6.6071976178293003E-3</v>
      </c>
      <c r="X28">
        <v>7.649209047078E-3</v>
      </c>
      <c r="Y28">
        <v>4.0878934678489796E-3</v>
      </c>
      <c r="Z28">
        <v>4.0897437321560301E-3</v>
      </c>
      <c r="AA28">
        <v>4.1975654182757399E-3</v>
      </c>
      <c r="AB28">
        <v>3.78402603460779E-3</v>
      </c>
      <c r="AC28">
        <v>3.7972462962957199E-3</v>
      </c>
      <c r="AD28">
        <v>4.1989907407400896E-3</v>
      </c>
      <c r="AE28">
        <v>5.2509682603149701E-3</v>
      </c>
      <c r="AF28">
        <v>6.3997582394794E-3</v>
      </c>
      <c r="AG28">
        <v>7.4814526790571998E-3</v>
      </c>
      <c r="AH28">
        <v>3.9622845905129501E-3</v>
      </c>
      <c r="AI28">
        <v>3.8751856172112402E-3</v>
      </c>
      <c r="AJ28">
        <v>3.9881047610576502E-3</v>
      </c>
      <c r="AK28">
        <v>3.9753953264444501E-3</v>
      </c>
      <c r="AL28">
        <v>3.8687999999999401E-3</v>
      </c>
      <c r="AM28">
        <v>4.1823474183619097E-3</v>
      </c>
      <c r="AN28">
        <v>5.1700396649037401E-3</v>
      </c>
      <c r="AO28">
        <v>6.3678737630083202E-3</v>
      </c>
      <c r="AP28">
        <v>7.7149907293296502E-3</v>
      </c>
      <c r="AQ28">
        <v>3.9412757494277102E-3</v>
      </c>
      <c r="AR28">
        <v>3.8749638945051899E-3</v>
      </c>
      <c r="AS28">
        <v>3.9351733140761003E-3</v>
      </c>
      <c r="AT28">
        <v>3.98810972563026E-3</v>
      </c>
    </row>
    <row r="29" spans="1:46">
      <c r="A29" t="s">
        <v>64</v>
      </c>
      <c r="B29">
        <v>4.6736111111108604E-3</v>
      </c>
      <c r="C29">
        <v>5.1890450530520998E-3</v>
      </c>
      <c r="D29">
        <v>4.8650795414142698E-3</v>
      </c>
      <c r="E29">
        <v>7.6733025239944597E-3</v>
      </c>
      <c r="F29">
        <v>8.0632011551692896E-3</v>
      </c>
      <c r="G29">
        <v>3.3532777777774102E-3</v>
      </c>
      <c r="H29">
        <v>4.2539269923787398E-3</v>
      </c>
      <c r="I29">
        <v>4.2382020724807002E-3</v>
      </c>
      <c r="J29">
        <v>4.9291307970002101E-3</v>
      </c>
      <c r="K29">
        <v>4.3547888888881897E-3</v>
      </c>
      <c r="L29">
        <v>4.2547525137483101E-3</v>
      </c>
      <c r="M29">
        <v>5.2432405411998104E-3</v>
      </c>
      <c r="N29">
        <v>6.4392370753798096E-3</v>
      </c>
      <c r="O29">
        <v>7.2708458241712197E-3</v>
      </c>
      <c r="P29">
        <v>4.5635464696395104E-3</v>
      </c>
      <c r="Q29">
        <v>3.7750635962713499E-3</v>
      </c>
      <c r="R29">
        <v>3.9242323245781098E-3</v>
      </c>
      <c r="S29">
        <v>4.3289444444434902E-3</v>
      </c>
      <c r="T29">
        <v>3.8284333333323301E-3</v>
      </c>
      <c r="U29">
        <v>4.0197657881859798E-3</v>
      </c>
      <c r="V29">
        <v>4.9456789849100001E-3</v>
      </c>
      <c r="W29">
        <v>6.0757279612628596E-3</v>
      </c>
      <c r="X29">
        <v>8.09536022382705E-3</v>
      </c>
      <c r="Y29">
        <v>4.1080908414151797E-3</v>
      </c>
      <c r="Z29">
        <v>3.8071475387969401E-3</v>
      </c>
      <c r="AA29">
        <v>4.0075266069708303E-3</v>
      </c>
      <c r="AB29">
        <v>4.0576867544801299E-3</v>
      </c>
      <c r="AC29">
        <v>3.9383037037031398E-3</v>
      </c>
      <c r="AD29">
        <v>4.3760513304808898E-3</v>
      </c>
      <c r="AE29">
        <v>5.0297011918247004E-3</v>
      </c>
      <c r="AF29">
        <v>6.4887773347693002E-3</v>
      </c>
      <c r="AG29">
        <v>7.8441426736692108E-3</v>
      </c>
      <c r="AH29">
        <v>3.9996611186411003E-3</v>
      </c>
      <c r="AI29">
        <v>3.83112229592276E-3</v>
      </c>
      <c r="AJ29">
        <v>3.9005740740733598E-3</v>
      </c>
      <c r="AK29">
        <v>3.8621891707758199E-3</v>
      </c>
      <c r="AL29">
        <v>3.85823999999989E-3</v>
      </c>
      <c r="AM29">
        <v>4.2124594444443303E-3</v>
      </c>
      <c r="AN29">
        <v>5.1946803665648003E-3</v>
      </c>
      <c r="AO29">
        <v>6.4517036238804903E-3</v>
      </c>
      <c r="AP29">
        <v>7.7662926650528099E-3</v>
      </c>
      <c r="AQ29">
        <v>3.8304825341094499E-3</v>
      </c>
      <c r="AR29">
        <v>3.95818124257118E-3</v>
      </c>
      <c r="AS29">
        <v>3.9616632972695499E-3</v>
      </c>
      <c r="AT29">
        <v>3.9023334999721002E-3</v>
      </c>
    </row>
    <row r="30" spans="1:46">
      <c r="A30" t="s">
        <v>65</v>
      </c>
      <c r="B30">
        <v>5.7398333333330996E-3</v>
      </c>
      <c r="C30">
        <v>4.2870793195777602E-3</v>
      </c>
      <c r="D30">
        <v>4.90750205550933E-3</v>
      </c>
      <c r="E30">
        <v>5.98444962790101E-3</v>
      </c>
      <c r="F30">
        <v>9.6707537844697294E-3</v>
      </c>
      <c r="G30">
        <v>4.0430874526400399E-3</v>
      </c>
      <c r="H30">
        <v>3.6296432062556398E-3</v>
      </c>
      <c r="I30">
        <v>4.1477013983755896E-3</v>
      </c>
      <c r="J30">
        <v>4.7293679884476804E-3</v>
      </c>
      <c r="K30">
        <v>3.8126999999996002E-3</v>
      </c>
      <c r="L30">
        <v>4.2532220790178696E-3</v>
      </c>
      <c r="M30">
        <v>5.2619428520628599E-3</v>
      </c>
      <c r="N30">
        <v>6.5047052941486399E-3</v>
      </c>
      <c r="O30">
        <v>7.1167392560311004E-3</v>
      </c>
      <c r="P30">
        <v>3.6918991589163599E-3</v>
      </c>
      <c r="Q30">
        <v>4.5784790722463199E-3</v>
      </c>
      <c r="R30">
        <v>3.8247628778951799E-3</v>
      </c>
      <c r="S30">
        <v>3.8687688821745598E-3</v>
      </c>
      <c r="T30">
        <v>3.7142722222212599E-3</v>
      </c>
      <c r="U30">
        <v>4.42739686454755E-3</v>
      </c>
      <c r="V30">
        <v>5.1101327704001403E-3</v>
      </c>
      <c r="W30">
        <v>6.4396330560507302E-3</v>
      </c>
      <c r="X30">
        <v>7.4972671525047998E-3</v>
      </c>
      <c r="Y30">
        <v>3.6895672462630299E-3</v>
      </c>
      <c r="Z30">
        <v>3.9915462291280996E-3</v>
      </c>
      <c r="AA30">
        <v>3.7979933147495501E-3</v>
      </c>
      <c r="AB30">
        <v>3.9532694187687598E-3</v>
      </c>
      <c r="AC30">
        <v>3.7731944444439201E-3</v>
      </c>
      <c r="AD30">
        <v>4.2916041701379602E-3</v>
      </c>
      <c r="AE30">
        <v>4.9389794981179796E-3</v>
      </c>
      <c r="AF30">
        <v>6.4534414978671302E-3</v>
      </c>
      <c r="AG30">
        <v>7.7216396162204702E-3</v>
      </c>
      <c r="AH30">
        <v>3.8834212914091101E-3</v>
      </c>
      <c r="AI30">
        <v>3.9767525830457298E-3</v>
      </c>
      <c r="AJ30">
        <v>3.7811505798076299E-3</v>
      </c>
      <c r="AK30">
        <v>3.8557892710512401E-3</v>
      </c>
      <c r="AL30">
        <v>3.7826172222221602E-3</v>
      </c>
      <c r="AM30">
        <v>4.1943185858405096E-3</v>
      </c>
      <c r="AN30">
        <v>5.2114561693901197E-3</v>
      </c>
      <c r="AO30">
        <v>6.3586135083800203E-3</v>
      </c>
      <c r="AP30">
        <v>7.6512191735167096E-3</v>
      </c>
      <c r="AQ30">
        <v>3.98047176205228E-3</v>
      </c>
      <c r="AR30">
        <v>3.85078222222216E-3</v>
      </c>
      <c r="AS30">
        <v>3.9068626144138302E-3</v>
      </c>
      <c r="AT30">
        <v>3.9496677851601899E-3</v>
      </c>
    </row>
    <row r="31" spans="1:46">
      <c r="A31" t="s">
        <v>66</v>
      </c>
      <c r="B31">
        <v>5.0748333333329497E-3</v>
      </c>
      <c r="C31">
        <v>3.87634581837927E-3</v>
      </c>
      <c r="D31">
        <v>5.4309042435006999E-3</v>
      </c>
      <c r="E31">
        <v>6.9453115453394698E-3</v>
      </c>
      <c r="F31">
        <v>8.1556535160271296E-3</v>
      </c>
      <c r="G31">
        <v>5.54982111508571E-3</v>
      </c>
      <c r="H31">
        <v>3.94724854733473E-3</v>
      </c>
      <c r="I31">
        <v>4.3756596122863003E-3</v>
      </c>
      <c r="J31">
        <v>4.9879449802224902E-3</v>
      </c>
      <c r="K31">
        <v>4.0599666666661302E-3</v>
      </c>
      <c r="L31">
        <v>4.4092575720529699E-3</v>
      </c>
      <c r="M31">
        <v>5.2595044994988398E-3</v>
      </c>
      <c r="N31">
        <v>7.1560146617773704E-3</v>
      </c>
      <c r="O31">
        <v>7.5697542659061501E-3</v>
      </c>
      <c r="P31">
        <v>4.05434384062325E-3</v>
      </c>
      <c r="Q31">
        <v>3.9089373805602304E-3</v>
      </c>
      <c r="R31">
        <v>3.7614917317274998E-3</v>
      </c>
      <c r="S31">
        <v>4.0494484130060996E-3</v>
      </c>
      <c r="T31">
        <v>3.92191111111009E-3</v>
      </c>
      <c r="U31">
        <v>4.4692291453699903E-3</v>
      </c>
      <c r="V31">
        <v>5.4274905842734197E-3</v>
      </c>
      <c r="W31">
        <v>6.6411065437157997E-3</v>
      </c>
      <c r="X31">
        <v>7.75883110681582E-3</v>
      </c>
      <c r="Y31">
        <v>3.7907403086550602E-3</v>
      </c>
      <c r="Z31">
        <v>3.9871948712807302E-3</v>
      </c>
      <c r="AA31">
        <v>4.1713947727941196E-3</v>
      </c>
      <c r="AB31">
        <v>3.8405969287470501E-3</v>
      </c>
      <c r="AC31">
        <v>3.9878055555549897E-3</v>
      </c>
      <c r="AD31">
        <v>4.3191981481474698E-3</v>
      </c>
      <c r="AE31">
        <v>5.1523417538706798E-3</v>
      </c>
      <c r="AF31">
        <v>6.5184541395469702E-3</v>
      </c>
      <c r="AG31">
        <v>7.8447688645543207E-3</v>
      </c>
      <c r="AH31">
        <v>4.01239375590176E-3</v>
      </c>
      <c r="AI31">
        <v>3.9791127452606804E-3</v>
      </c>
      <c r="AJ31">
        <v>3.97884594024152E-3</v>
      </c>
      <c r="AK31">
        <v>3.8542846986151002E-3</v>
      </c>
      <c r="AL31">
        <v>3.9530999999999204E-3</v>
      </c>
      <c r="AM31">
        <v>4.1070024665569296E-3</v>
      </c>
      <c r="AN31">
        <v>5.1934907462952203E-3</v>
      </c>
      <c r="AO31">
        <v>6.4024255990399598E-3</v>
      </c>
      <c r="AP31">
        <v>7.79414228730777E-3</v>
      </c>
      <c r="AQ31">
        <v>3.84285650797164E-3</v>
      </c>
      <c r="AR31">
        <v>3.9006860577509399E-3</v>
      </c>
      <c r="AS31">
        <v>3.9188675263513197E-3</v>
      </c>
      <c r="AT31">
        <v>3.9798132646488996E-3</v>
      </c>
    </row>
    <row r="32" spans="1:46">
      <c r="A32" t="s">
        <v>67</v>
      </c>
      <c r="B32">
        <v>4.1174444444441001E-3</v>
      </c>
      <c r="C32">
        <v>4.8719444444439101E-3</v>
      </c>
      <c r="D32">
        <v>5.0387217919794502E-3</v>
      </c>
      <c r="E32">
        <v>6.5376457523589997E-3</v>
      </c>
      <c r="F32">
        <v>6.2897708974192796E-3</v>
      </c>
      <c r="G32">
        <v>4.6579002922119399E-3</v>
      </c>
      <c r="H32">
        <v>3.8304113059125602E-3</v>
      </c>
      <c r="I32">
        <v>3.8478026676731099E-3</v>
      </c>
      <c r="J32">
        <v>4.2560105768370401E-3</v>
      </c>
      <c r="K32">
        <v>3.7943888888884998E-3</v>
      </c>
      <c r="L32">
        <v>4.1409492911418403E-3</v>
      </c>
      <c r="M32">
        <v>5.4777532134234102E-3</v>
      </c>
      <c r="N32">
        <v>6.45145668810159E-3</v>
      </c>
      <c r="O32">
        <v>7.6660334599722704E-3</v>
      </c>
      <c r="P32">
        <v>4.1116839251580297E-3</v>
      </c>
      <c r="Q32">
        <v>4.2924124751387103E-3</v>
      </c>
      <c r="R32">
        <v>4.0094993667079701E-3</v>
      </c>
      <c r="S32">
        <v>4.1276789583022996E-3</v>
      </c>
      <c r="T32">
        <v>4.1150722222211599E-3</v>
      </c>
      <c r="U32">
        <v>4.2393864648942502E-3</v>
      </c>
      <c r="V32">
        <v>5.2351310511856899E-3</v>
      </c>
      <c r="W32">
        <v>6.5279289888225296E-3</v>
      </c>
      <c r="X32">
        <v>7.7925805412713597E-3</v>
      </c>
      <c r="Y32">
        <v>3.81036111110986E-3</v>
      </c>
      <c r="Z32">
        <v>3.9848974649502097E-3</v>
      </c>
      <c r="AA32">
        <v>4.0484648538154496E-3</v>
      </c>
      <c r="AB32">
        <v>3.9128442914247797E-3</v>
      </c>
      <c r="AC32">
        <v>4.0410185185179503E-3</v>
      </c>
      <c r="AD32">
        <v>4.1423743439880801E-3</v>
      </c>
      <c r="AE32">
        <v>5.0451165133393802E-3</v>
      </c>
      <c r="AF32">
        <v>6.3784307190990399E-3</v>
      </c>
      <c r="AG32">
        <v>7.5898653426782403E-3</v>
      </c>
      <c r="AH32">
        <v>4.0913190007955697E-3</v>
      </c>
      <c r="AI32">
        <v>4.0095752243838401E-3</v>
      </c>
      <c r="AJ32">
        <v>3.9654256107128898E-3</v>
      </c>
      <c r="AK32">
        <v>3.9687806702732396E-3</v>
      </c>
      <c r="AL32">
        <v>3.8827605555555198E-3</v>
      </c>
      <c r="AM32">
        <v>4.1274066131862398E-3</v>
      </c>
      <c r="AN32">
        <v>5.1094912448335101E-3</v>
      </c>
      <c r="AO32">
        <v>6.4354590080182902E-3</v>
      </c>
      <c r="AP32">
        <v>7.7119703295724399E-3</v>
      </c>
      <c r="AQ32">
        <v>3.9007661025987099E-3</v>
      </c>
      <c r="AR32">
        <v>3.9371972894911003E-3</v>
      </c>
      <c r="AS32">
        <v>3.9432953447297997E-3</v>
      </c>
      <c r="AT32">
        <v>3.9073428787238596E-3</v>
      </c>
    </row>
    <row r="33" spans="1:46">
      <c r="A33" t="s">
        <v>68</v>
      </c>
      <c r="B33">
        <v>4.8015555555552198E-3</v>
      </c>
      <c r="C33">
        <v>4.1158268985052402E-3</v>
      </c>
      <c r="D33">
        <v>6.2284911298467003E-3</v>
      </c>
      <c r="E33">
        <v>7.1776217873239798E-3</v>
      </c>
      <c r="F33">
        <v>8.8450258290270391E-3</v>
      </c>
      <c r="G33">
        <v>5.3004310919508198E-3</v>
      </c>
      <c r="H33">
        <v>4.1424857803050996E-3</v>
      </c>
      <c r="I33">
        <v>5.1029759722723096E-3</v>
      </c>
      <c r="J33">
        <v>4.0367191490301999E-3</v>
      </c>
      <c r="K33">
        <v>3.7831999999995399E-3</v>
      </c>
      <c r="L33">
        <v>4.2464668236959196E-3</v>
      </c>
      <c r="M33">
        <v>5.0264601986170802E-3</v>
      </c>
      <c r="N33">
        <v>6.4834320118175E-3</v>
      </c>
      <c r="O33">
        <v>8.4383272630339096E-3</v>
      </c>
      <c r="P33">
        <v>3.9072020621757396E-3</v>
      </c>
      <c r="Q33">
        <v>4.1302203113013497E-3</v>
      </c>
      <c r="R33">
        <v>4.5792028615217698E-3</v>
      </c>
      <c r="S33">
        <v>3.87188967722516E-3</v>
      </c>
      <c r="T33">
        <v>3.9284444444433499E-3</v>
      </c>
      <c r="U33">
        <v>4.2040866212584701E-3</v>
      </c>
      <c r="V33">
        <v>5.3566985114404499E-3</v>
      </c>
      <c r="W33">
        <v>6.5749286261775402E-3</v>
      </c>
      <c r="X33">
        <v>7.9400954918928401E-3</v>
      </c>
      <c r="Y33">
        <v>3.8703113194956599E-3</v>
      </c>
      <c r="Z33">
        <v>3.9033625113847801E-3</v>
      </c>
      <c r="AA33">
        <v>3.9735401257178504E-3</v>
      </c>
      <c r="AB33">
        <v>3.7413101901195402E-3</v>
      </c>
      <c r="AC33">
        <v>3.9676814814808099E-3</v>
      </c>
      <c r="AD33">
        <v>4.15496507484948E-3</v>
      </c>
      <c r="AE33">
        <v>5.25325593882433E-3</v>
      </c>
      <c r="AF33">
        <v>6.3695038926706504E-3</v>
      </c>
      <c r="AG33">
        <v>7.4708962381177697E-3</v>
      </c>
      <c r="AH33">
        <v>3.9722854931234499E-3</v>
      </c>
      <c r="AI33">
        <v>3.9741014760004004E-3</v>
      </c>
      <c r="AJ33">
        <v>3.8785343046880698E-3</v>
      </c>
      <c r="AK33">
        <v>3.9274474294299401E-3</v>
      </c>
      <c r="AL33">
        <v>3.9430683333332803E-3</v>
      </c>
      <c r="AM33">
        <v>4.1998377777777004E-3</v>
      </c>
      <c r="AN33">
        <v>5.2238139405720004E-3</v>
      </c>
      <c r="AO33">
        <v>6.4737276272370499E-3</v>
      </c>
      <c r="AP33">
        <v>7.6781468725695802E-3</v>
      </c>
      <c r="AQ33">
        <v>3.8857476972989301E-3</v>
      </c>
      <c r="AR33">
        <v>3.8787564853183598E-3</v>
      </c>
      <c r="AS33">
        <v>3.89705251697037E-3</v>
      </c>
      <c r="AT33">
        <v>3.8603363649486102E-3</v>
      </c>
    </row>
    <row r="34" spans="1:46">
      <c r="A34" t="s">
        <v>69</v>
      </c>
      <c r="B34">
        <v>4.0302777777775E-3</v>
      </c>
      <c r="C34">
        <v>4.4564190878279104E-3</v>
      </c>
      <c r="D34">
        <v>5.5686350758285003E-3</v>
      </c>
      <c r="E34">
        <v>8.9136349502472907E-3</v>
      </c>
      <c r="F34">
        <v>9.3420351329133195E-3</v>
      </c>
      <c r="G34">
        <v>5.8220654408080901E-3</v>
      </c>
      <c r="H34">
        <v>5.7849160149300201E-3</v>
      </c>
      <c r="I34">
        <v>4.4038664518631599E-3</v>
      </c>
      <c r="J34">
        <v>4.0320270075175201E-3</v>
      </c>
      <c r="K34">
        <v>4.5038777777770397E-3</v>
      </c>
      <c r="L34">
        <v>4.3848871704267704E-3</v>
      </c>
      <c r="M34">
        <v>5.4320315538011399E-3</v>
      </c>
      <c r="N34">
        <v>6.1266846660650498E-3</v>
      </c>
      <c r="O34">
        <v>7.5821852362096803E-3</v>
      </c>
      <c r="P34">
        <v>4.2343529516330296E-3</v>
      </c>
      <c r="Q34">
        <v>3.75091387873395E-3</v>
      </c>
      <c r="R34">
        <v>4.1220785568284596E-3</v>
      </c>
      <c r="S34">
        <v>4.1588599229128199E-3</v>
      </c>
      <c r="T34">
        <v>4.48833888888776E-3</v>
      </c>
      <c r="U34">
        <v>4.1337066542212701E-3</v>
      </c>
      <c r="V34">
        <v>5.4483153182162498E-3</v>
      </c>
      <c r="W34">
        <v>6.3511966239089002E-3</v>
      </c>
      <c r="X34">
        <v>7.1731017016914804E-3</v>
      </c>
      <c r="Y34">
        <v>3.6034632178915602E-3</v>
      </c>
      <c r="Z34">
        <v>3.8484665030034801E-3</v>
      </c>
      <c r="AA34">
        <v>3.62941156866772E-3</v>
      </c>
      <c r="AB34">
        <v>3.9628947017794599E-3</v>
      </c>
      <c r="AC34">
        <v>4.0678129629623501E-3</v>
      </c>
      <c r="AD34">
        <v>4.22179693720642E-3</v>
      </c>
      <c r="AE34">
        <v>5.2202033780297903E-3</v>
      </c>
      <c r="AF34">
        <v>6.4602833412940597E-3</v>
      </c>
      <c r="AG34">
        <v>7.7225331053521204E-3</v>
      </c>
      <c r="AH34">
        <v>3.89366095204171E-3</v>
      </c>
      <c r="AI34">
        <v>3.9738103966016902E-3</v>
      </c>
      <c r="AJ34">
        <v>3.88673004379323E-3</v>
      </c>
      <c r="AK34">
        <v>4.0481148700171003E-3</v>
      </c>
      <c r="AL34">
        <v>3.9657938888888796E-3</v>
      </c>
      <c r="AM34">
        <v>4.1352207197696998E-3</v>
      </c>
      <c r="AN34">
        <v>5.1407117698691199E-3</v>
      </c>
      <c r="AO34">
        <v>6.5903975827323802E-3</v>
      </c>
      <c r="AP34">
        <v>7.6258504496499397E-3</v>
      </c>
      <c r="AQ34">
        <v>3.9700011111109797E-3</v>
      </c>
      <c r="AR34">
        <v>3.9163039614298501E-3</v>
      </c>
      <c r="AS34">
        <v>3.9284204505063E-3</v>
      </c>
      <c r="AT34">
        <v>3.8925122999521702E-3</v>
      </c>
    </row>
    <row r="37" spans="1:46" ht="16" thickBot="1"/>
    <row r="38" spans="1:46" ht="16" thickBot="1">
      <c r="A38" s="29" t="s">
        <v>86</v>
      </c>
      <c r="B38" s="30"/>
      <c r="C38" s="30">
        <f>TTEST($B3:$B34,C3:C34,1,3)</f>
        <v>4.0746023722211241E-2</v>
      </c>
      <c r="D38" s="30">
        <f t="shared" ref="D38:J38" si="0">TTEST($B3:$B34,D3:D34,1,3)</f>
        <v>4.2353222235882622E-2</v>
      </c>
      <c r="E38" s="30">
        <f t="shared" si="0"/>
        <v>4.4864855832915863E-2</v>
      </c>
      <c r="F38" s="30">
        <f t="shared" si="0"/>
        <v>0.10576040258458909</v>
      </c>
      <c r="G38" s="30">
        <f t="shared" si="0"/>
        <v>4.0263017895818431E-2</v>
      </c>
      <c r="H38" s="30">
        <f t="shared" si="0"/>
        <v>4.0182486905697951E-2</v>
      </c>
      <c r="I38" s="30">
        <f t="shared" si="0"/>
        <v>3.9889197193193685E-2</v>
      </c>
      <c r="J38" s="30">
        <f t="shared" si="0"/>
        <v>4.4074204001863723E-2</v>
      </c>
      <c r="K38" s="30"/>
      <c r="L38" s="30">
        <f>TTEST($K3:$K34,L3:L34,1,3)</f>
        <v>5.0231344313786755E-4</v>
      </c>
      <c r="M38" s="30">
        <f t="shared" ref="M38:S38" si="1">TTEST($K3:$K34,M3:M34,1,3)</f>
        <v>2.8721455516234262E-25</v>
      </c>
      <c r="N38" s="30">
        <f t="shared" si="1"/>
        <v>2.6090595177892743E-42</v>
      </c>
      <c r="O38" s="30">
        <f t="shared" si="1"/>
        <v>1.339019667349719E-44</v>
      </c>
      <c r="P38" s="30">
        <f t="shared" si="1"/>
        <v>0.49746342820132361</v>
      </c>
      <c r="Q38" s="30">
        <f t="shared" si="1"/>
        <v>0.47601806556654747</v>
      </c>
      <c r="R38" s="30">
        <f t="shared" si="1"/>
        <v>0.22286872914752665</v>
      </c>
      <c r="S38" s="30">
        <f t="shared" si="1"/>
        <v>0.28798649856913311</v>
      </c>
      <c r="T38" s="30"/>
      <c r="U38" s="30">
        <f>TTEST($T3:$T34,U3:U34,1,3)</f>
        <v>8.1487787671720899E-5</v>
      </c>
      <c r="V38" s="30">
        <f t="shared" ref="V38:AB38" si="2">TTEST($T3:$T34,V3:V34,1,3)</f>
        <v>2.5432741619474184E-33</v>
      </c>
      <c r="W38" s="30">
        <f t="shared" si="2"/>
        <v>9.9448368943702018E-51</v>
      </c>
      <c r="X38" s="30">
        <f t="shared" si="2"/>
        <v>1.2757500851398275E-59</v>
      </c>
      <c r="Y38" s="30">
        <f t="shared" si="2"/>
        <v>1.870733046250617E-2</v>
      </c>
      <c r="Z38" s="30">
        <f t="shared" si="2"/>
        <v>0.10681870726596288</v>
      </c>
      <c r="AA38" s="30">
        <f t="shared" si="2"/>
        <v>3.8532328650148287E-2</v>
      </c>
      <c r="AB38" s="30">
        <f t="shared" si="2"/>
        <v>1.3563508229503664E-2</v>
      </c>
      <c r="AC38" s="30"/>
      <c r="AD38" s="30">
        <f>TTEST($AC3:$AC34,AD3:AD34,1,3)</f>
        <v>3.6723295878239138E-16</v>
      </c>
      <c r="AE38" s="30">
        <f t="shared" ref="AE38:AK38" si="3">TTEST($AC3:$AC34,AE3:AE34,1,3)</f>
        <v>3.0859782887645962E-52</v>
      </c>
      <c r="AF38" s="30">
        <f t="shared" si="3"/>
        <v>1.110672107503108E-62</v>
      </c>
      <c r="AG38" s="30">
        <f t="shared" si="3"/>
        <v>1.539648924480001E-70</v>
      </c>
      <c r="AH38" s="30">
        <f t="shared" si="3"/>
        <v>0.46357918166189432</v>
      </c>
      <c r="AI38" s="30">
        <f t="shared" si="3"/>
        <v>0.13134629391800129</v>
      </c>
      <c r="AJ38" s="30">
        <f t="shared" si="3"/>
        <v>7.7434592769120875E-2</v>
      </c>
      <c r="AK38" s="30">
        <f t="shared" si="3"/>
        <v>0.26193556168411736</v>
      </c>
      <c r="AL38" s="30"/>
      <c r="AM38" s="30">
        <f>TTEST($AL3:$AL34,AM3:AM34,1,3)</f>
        <v>1.7541902003045053E-26</v>
      </c>
      <c r="AN38" s="30">
        <f t="shared" ref="AN38:AT38" si="4">TTEST($AL3:$AL34,AN3:AN34,1,3)</f>
        <v>3.6150158120668067E-62</v>
      </c>
      <c r="AO38" s="30">
        <f t="shared" si="4"/>
        <v>1.9226122125041939E-75</v>
      </c>
      <c r="AP38" s="30">
        <f t="shared" si="4"/>
        <v>1.1087594396662835E-88</v>
      </c>
      <c r="AQ38" s="30">
        <f t="shared" si="4"/>
        <v>3.5906687606376462E-3</v>
      </c>
      <c r="AR38" s="30">
        <f t="shared" si="4"/>
        <v>9.2571418338793007E-3</v>
      </c>
      <c r="AS38" s="30">
        <f t="shared" si="4"/>
        <v>1.6584329152408526E-3</v>
      </c>
      <c r="AT38" s="31">
        <f t="shared" si="4"/>
        <v>7.725450799326701E-2</v>
      </c>
    </row>
    <row r="40" spans="1:46" ht="16" thickBot="1"/>
    <row r="41" spans="1:46">
      <c r="A41" s="2" t="s">
        <v>80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4"/>
      <c r="O41" s="2" t="s">
        <v>85</v>
      </c>
      <c r="P41" s="3"/>
      <c r="Q41" s="3"/>
      <c r="R41" s="3"/>
      <c r="S41" s="4"/>
    </row>
    <row r="42" spans="1:46">
      <c r="A42" s="5"/>
      <c r="B42" s="6" t="s">
        <v>40</v>
      </c>
      <c r="C42" s="6">
        <v>100</v>
      </c>
      <c r="D42" s="6"/>
      <c r="E42" s="6">
        <v>500</v>
      </c>
      <c r="F42" s="6"/>
      <c r="G42" s="6">
        <v>1000</v>
      </c>
      <c r="H42" s="6"/>
      <c r="I42" s="6">
        <v>3000</v>
      </c>
      <c r="J42" s="6"/>
      <c r="K42" s="6">
        <v>10000</v>
      </c>
      <c r="L42" s="7"/>
      <c r="O42" s="5">
        <v>100</v>
      </c>
      <c r="P42" s="6">
        <v>500</v>
      </c>
      <c r="Q42" s="6">
        <v>1000</v>
      </c>
      <c r="R42" s="6">
        <v>3000</v>
      </c>
      <c r="S42" s="7">
        <v>10000</v>
      </c>
    </row>
    <row r="43" spans="1:46" ht="16" thickBot="1">
      <c r="A43" s="5"/>
      <c r="B43" s="6"/>
      <c r="C43" s="6" t="s">
        <v>81</v>
      </c>
      <c r="D43" s="6" t="s">
        <v>82</v>
      </c>
      <c r="E43" s="6" t="s">
        <v>81</v>
      </c>
      <c r="F43" s="6" t="s">
        <v>82</v>
      </c>
      <c r="G43" s="32" t="s">
        <v>81</v>
      </c>
      <c r="H43" s="32" t="s">
        <v>82</v>
      </c>
      <c r="I43" s="32" t="s">
        <v>81</v>
      </c>
      <c r="J43" s="32" t="s">
        <v>82</v>
      </c>
      <c r="K43" s="32" t="s">
        <v>81</v>
      </c>
      <c r="L43" s="33" t="s">
        <v>82</v>
      </c>
      <c r="O43" s="10">
        <f>TTEST(C3:F34,G3:J34,1,1)</f>
        <v>9.1719306226978478E-2</v>
      </c>
      <c r="P43" s="14">
        <f>TTEST(L3:O34,P3:S34,1,1)</f>
        <v>5.1667194676684076E-32</v>
      </c>
      <c r="Q43" s="14">
        <f>TTEST(U3:X34,Y3:AB34,1,1)</f>
        <v>8.7133344897853386E-34</v>
      </c>
      <c r="R43" s="14">
        <f>TTEST(AD3:AG34,AH3:AK34,1,1)</f>
        <v>9.836756226069334E-34</v>
      </c>
      <c r="S43" s="34">
        <f>TTEST(AM3:AP34,AQ3:AT34,1,1)</f>
        <v>1.2732456508600864E-33</v>
      </c>
    </row>
    <row r="44" spans="1:46">
      <c r="A44" s="5"/>
      <c r="B44" s="6" t="s">
        <v>83</v>
      </c>
      <c r="C44" s="6">
        <f>PEARSON(C3:F34,C52:F83)</f>
        <v>0.14948632312870244</v>
      </c>
      <c r="D44" s="6">
        <f>PEARSON(G3:J34,C52:F83)</f>
        <v>0.11503957116639328</v>
      </c>
      <c r="E44" s="6">
        <f>PEARSON(L3:O34,G52:J83)</f>
        <v>0.97924298377326402</v>
      </c>
      <c r="F44" s="6">
        <f>PEARSON(P3:S34,G52:J83)</f>
        <v>-7.8776346343013046E-2</v>
      </c>
      <c r="G44" s="6">
        <f>PEARSON(U3:X34,G52:J83)</f>
        <v>0.99075378686882587</v>
      </c>
      <c r="H44" s="6">
        <f>PEARSON(Y3:AB34,G52:J83)</f>
        <v>-2.1353877116232149E-2</v>
      </c>
      <c r="I44" s="6">
        <f>PEARSON(AD3:AG34,G52:J83)</f>
        <v>0.99613500400303989</v>
      </c>
      <c r="J44" s="6">
        <f>PEARSON(AH3:AK34,G52:J83)</f>
        <v>-6.8840461158340388E-2</v>
      </c>
      <c r="K44" s="6">
        <f>PEARSON(AM3:AP34,G52:J83)</f>
        <v>0.99874028179802699</v>
      </c>
      <c r="L44" s="7">
        <f>PEARSON(AQ3:AT34,G52:J83)</f>
        <v>-0.1546733064545639</v>
      </c>
    </row>
    <row r="45" spans="1:46">
      <c r="A45" s="5"/>
      <c r="B45" s="6"/>
      <c r="C45" s="6">
        <f>ABS(C44)/(SQRT((1-C44^2)/126))</f>
        <v>1.6970481995990327</v>
      </c>
      <c r="D45" s="6">
        <f>ABS(D44)/(SQRT((1-D44^2)/126))</f>
        <v>1.2999464454190004</v>
      </c>
      <c r="E45" s="6">
        <f t="shared" ref="E45:L45" si="5">ABS(E44)/(SQRT((1-E44^2)/126))</f>
        <v>54.230514113779464</v>
      </c>
      <c r="F45" s="6">
        <f t="shared" si="5"/>
        <v>0.88701887002914948</v>
      </c>
      <c r="G45" s="6">
        <f t="shared" si="5"/>
        <v>81.971010382892203</v>
      </c>
      <c r="H45" s="6">
        <f t="shared" si="5"/>
        <v>0.23975134425347178</v>
      </c>
      <c r="I45" s="6">
        <f t="shared" si="5"/>
        <v>127.30163879530784</v>
      </c>
      <c r="J45" s="6">
        <f t="shared" si="5"/>
        <v>0.77456978623468242</v>
      </c>
      <c r="K45" s="6">
        <f t="shared" si="5"/>
        <v>223.42046642141361</v>
      </c>
      <c r="L45" s="7">
        <f t="shared" si="5"/>
        <v>1.7573521113101189</v>
      </c>
    </row>
    <row r="46" spans="1:46" ht="16" thickBot="1">
      <c r="A46" s="10"/>
      <c r="B46" s="14" t="s">
        <v>22</v>
      </c>
      <c r="C46" s="11">
        <f>TDIST(C45,13,1)</f>
        <v>5.6741915791376073E-2</v>
      </c>
      <c r="D46" s="11">
        <f>TDIST(D45,13,1)</f>
        <v>0.1080982692682549</v>
      </c>
      <c r="E46" s="11">
        <f t="shared" ref="E46:L46" si="6">TDIST(E45,13,1)</f>
        <v>5.2412787826264884E-17</v>
      </c>
      <c r="F46" s="11">
        <f t="shared" si="6"/>
        <v>0.19559185178579169</v>
      </c>
      <c r="G46" s="11">
        <f t="shared" si="6"/>
        <v>2.4748574019641661E-19</v>
      </c>
      <c r="H46" s="11">
        <f t="shared" si="6"/>
        <v>0.40713091713241606</v>
      </c>
      <c r="I46" s="11">
        <f t="shared" si="6"/>
        <v>8.152145399979504E-22</v>
      </c>
      <c r="J46" s="11">
        <f t="shared" si="6"/>
        <v>0.22622613286495319</v>
      </c>
      <c r="K46" s="11">
        <f t="shared" si="6"/>
        <v>5.4568505097220189E-25</v>
      </c>
      <c r="L46" s="12">
        <f t="shared" si="6"/>
        <v>5.1183131359387055E-2</v>
      </c>
    </row>
    <row r="52" spans="3:10">
      <c r="C52">
        <v>5</v>
      </c>
      <c r="D52">
        <v>25</v>
      </c>
      <c r="E52">
        <v>50</v>
      </c>
      <c r="F52">
        <v>75</v>
      </c>
      <c r="G52">
        <v>5</v>
      </c>
      <c r="H52">
        <v>25</v>
      </c>
      <c r="I52">
        <v>50</v>
      </c>
      <c r="J52">
        <v>75</v>
      </c>
    </row>
    <row r="53" spans="3:10">
      <c r="C53">
        <v>5</v>
      </c>
      <c r="D53">
        <v>25</v>
      </c>
      <c r="E53">
        <v>50</v>
      </c>
      <c r="F53">
        <v>75</v>
      </c>
      <c r="G53">
        <v>5</v>
      </c>
      <c r="H53">
        <v>25</v>
      </c>
      <c r="I53">
        <v>50</v>
      </c>
      <c r="J53">
        <v>75</v>
      </c>
    </row>
    <row r="54" spans="3:10">
      <c r="C54">
        <v>5</v>
      </c>
      <c r="D54">
        <v>25</v>
      </c>
      <c r="E54">
        <v>50</v>
      </c>
      <c r="F54">
        <v>75</v>
      </c>
      <c r="G54">
        <v>5</v>
      </c>
      <c r="H54">
        <v>25</v>
      </c>
      <c r="I54">
        <v>50</v>
      </c>
      <c r="J54">
        <v>75</v>
      </c>
    </row>
    <row r="55" spans="3:10">
      <c r="C55">
        <v>5</v>
      </c>
      <c r="D55">
        <v>25</v>
      </c>
      <c r="E55">
        <v>50</v>
      </c>
      <c r="F55">
        <v>75</v>
      </c>
      <c r="G55">
        <v>5</v>
      </c>
      <c r="H55">
        <v>25</v>
      </c>
      <c r="I55">
        <v>50</v>
      </c>
      <c r="J55">
        <v>75</v>
      </c>
    </row>
    <row r="56" spans="3:10">
      <c r="C56">
        <v>5</v>
      </c>
      <c r="D56">
        <v>25</v>
      </c>
      <c r="E56">
        <v>50</v>
      </c>
      <c r="F56">
        <v>75</v>
      </c>
      <c r="G56">
        <v>5</v>
      </c>
      <c r="H56">
        <v>25</v>
      </c>
      <c r="I56">
        <v>50</v>
      </c>
      <c r="J56">
        <v>75</v>
      </c>
    </row>
    <row r="57" spans="3:10">
      <c r="C57">
        <v>5</v>
      </c>
      <c r="D57">
        <v>25</v>
      </c>
      <c r="E57">
        <v>50</v>
      </c>
      <c r="F57">
        <v>75</v>
      </c>
      <c r="G57">
        <v>5</v>
      </c>
      <c r="H57">
        <v>25</v>
      </c>
      <c r="I57">
        <v>50</v>
      </c>
      <c r="J57">
        <v>75</v>
      </c>
    </row>
    <row r="58" spans="3:10">
      <c r="C58">
        <v>5</v>
      </c>
      <c r="D58">
        <v>25</v>
      </c>
      <c r="E58">
        <v>50</v>
      </c>
      <c r="F58">
        <v>75</v>
      </c>
      <c r="G58">
        <v>5</v>
      </c>
      <c r="H58">
        <v>25</v>
      </c>
      <c r="I58">
        <v>50</v>
      </c>
      <c r="J58">
        <v>75</v>
      </c>
    </row>
    <row r="59" spans="3:10">
      <c r="C59">
        <v>5</v>
      </c>
      <c r="D59">
        <v>25</v>
      </c>
      <c r="E59">
        <v>50</v>
      </c>
      <c r="F59">
        <v>75</v>
      </c>
      <c r="G59">
        <v>5</v>
      </c>
      <c r="H59">
        <v>25</v>
      </c>
      <c r="I59">
        <v>50</v>
      </c>
      <c r="J59">
        <v>75</v>
      </c>
    </row>
    <row r="60" spans="3:10">
      <c r="C60">
        <v>5</v>
      </c>
      <c r="D60">
        <v>25</v>
      </c>
      <c r="E60">
        <v>50</v>
      </c>
      <c r="F60">
        <v>75</v>
      </c>
      <c r="G60">
        <v>5</v>
      </c>
      <c r="H60">
        <v>25</v>
      </c>
      <c r="I60">
        <v>50</v>
      </c>
      <c r="J60">
        <v>75</v>
      </c>
    </row>
    <row r="61" spans="3:10">
      <c r="C61">
        <v>5</v>
      </c>
      <c r="D61">
        <v>25</v>
      </c>
      <c r="E61">
        <v>50</v>
      </c>
      <c r="F61">
        <v>75</v>
      </c>
      <c r="G61">
        <v>5</v>
      </c>
      <c r="H61">
        <v>25</v>
      </c>
      <c r="I61">
        <v>50</v>
      </c>
      <c r="J61">
        <v>75</v>
      </c>
    </row>
    <row r="62" spans="3:10">
      <c r="C62">
        <v>5</v>
      </c>
      <c r="D62">
        <v>25</v>
      </c>
      <c r="E62">
        <v>50</v>
      </c>
      <c r="F62">
        <v>75</v>
      </c>
      <c r="G62">
        <v>5</v>
      </c>
      <c r="H62">
        <v>25</v>
      </c>
      <c r="I62">
        <v>50</v>
      </c>
      <c r="J62">
        <v>75</v>
      </c>
    </row>
    <row r="63" spans="3:10">
      <c r="C63">
        <v>5</v>
      </c>
      <c r="D63">
        <v>25</v>
      </c>
      <c r="E63">
        <v>50</v>
      </c>
      <c r="F63">
        <v>75</v>
      </c>
      <c r="G63">
        <v>5</v>
      </c>
      <c r="H63">
        <v>25</v>
      </c>
      <c r="I63">
        <v>50</v>
      </c>
      <c r="J63">
        <v>75</v>
      </c>
    </row>
    <row r="64" spans="3:10">
      <c r="C64">
        <v>5</v>
      </c>
      <c r="D64">
        <v>25</v>
      </c>
      <c r="E64">
        <v>50</v>
      </c>
      <c r="F64">
        <v>75</v>
      </c>
      <c r="G64">
        <v>5</v>
      </c>
      <c r="H64">
        <v>25</v>
      </c>
      <c r="I64">
        <v>50</v>
      </c>
      <c r="J64">
        <v>75</v>
      </c>
    </row>
    <row r="65" spans="3:10">
      <c r="C65">
        <v>5</v>
      </c>
      <c r="D65">
        <v>25</v>
      </c>
      <c r="E65">
        <v>50</v>
      </c>
      <c r="F65">
        <v>75</v>
      </c>
      <c r="G65">
        <v>5</v>
      </c>
      <c r="H65">
        <v>25</v>
      </c>
      <c r="I65">
        <v>50</v>
      </c>
      <c r="J65">
        <v>75</v>
      </c>
    </row>
    <row r="66" spans="3:10">
      <c r="C66">
        <v>5</v>
      </c>
      <c r="D66">
        <v>25</v>
      </c>
      <c r="E66">
        <v>50</v>
      </c>
      <c r="F66">
        <v>75</v>
      </c>
      <c r="G66">
        <v>5</v>
      </c>
      <c r="H66">
        <v>25</v>
      </c>
      <c r="I66">
        <v>50</v>
      </c>
      <c r="J66">
        <v>75</v>
      </c>
    </row>
    <row r="67" spans="3:10">
      <c r="C67">
        <v>5</v>
      </c>
      <c r="D67">
        <v>25</v>
      </c>
      <c r="E67">
        <v>50</v>
      </c>
      <c r="F67">
        <v>75</v>
      </c>
      <c r="G67">
        <v>5</v>
      </c>
      <c r="H67">
        <v>25</v>
      </c>
      <c r="I67">
        <v>50</v>
      </c>
      <c r="J67">
        <v>75</v>
      </c>
    </row>
    <row r="68" spans="3:10">
      <c r="C68">
        <v>5</v>
      </c>
      <c r="D68">
        <v>25</v>
      </c>
      <c r="E68">
        <v>50</v>
      </c>
      <c r="F68">
        <v>75</v>
      </c>
      <c r="G68">
        <v>5</v>
      </c>
      <c r="H68">
        <v>25</v>
      </c>
      <c r="I68">
        <v>50</v>
      </c>
      <c r="J68">
        <v>75</v>
      </c>
    </row>
    <row r="69" spans="3:10">
      <c r="C69">
        <v>5</v>
      </c>
      <c r="D69">
        <v>25</v>
      </c>
      <c r="E69">
        <v>50</v>
      </c>
      <c r="F69">
        <v>75</v>
      </c>
      <c r="G69">
        <v>5</v>
      </c>
      <c r="H69">
        <v>25</v>
      </c>
      <c r="I69">
        <v>50</v>
      </c>
      <c r="J69">
        <v>75</v>
      </c>
    </row>
    <row r="70" spans="3:10">
      <c r="C70">
        <v>5</v>
      </c>
      <c r="D70">
        <v>25</v>
      </c>
      <c r="E70">
        <v>50</v>
      </c>
      <c r="F70">
        <v>75</v>
      </c>
      <c r="G70">
        <v>5</v>
      </c>
      <c r="H70">
        <v>25</v>
      </c>
      <c r="I70">
        <v>50</v>
      </c>
      <c r="J70">
        <v>75</v>
      </c>
    </row>
    <row r="71" spans="3:10">
      <c r="C71">
        <v>5</v>
      </c>
      <c r="D71">
        <v>25</v>
      </c>
      <c r="E71">
        <v>50</v>
      </c>
      <c r="F71">
        <v>75</v>
      </c>
      <c r="G71">
        <v>5</v>
      </c>
      <c r="H71">
        <v>25</v>
      </c>
      <c r="I71">
        <v>50</v>
      </c>
      <c r="J71">
        <v>75</v>
      </c>
    </row>
    <row r="72" spans="3:10">
      <c r="C72">
        <v>5</v>
      </c>
      <c r="D72">
        <v>25</v>
      </c>
      <c r="E72">
        <v>50</v>
      </c>
      <c r="F72">
        <v>75</v>
      </c>
      <c r="G72">
        <v>5</v>
      </c>
      <c r="H72">
        <v>25</v>
      </c>
      <c r="I72">
        <v>50</v>
      </c>
      <c r="J72">
        <v>75</v>
      </c>
    </row>
    <row r="73" spans="3:10">
      <c r="C73">
        <v>5</v>
      </c>
      <c r="D73">
        <v>25</v>
      </c>
      <c r="E73">
        <v>50</v>
      </c>
      <c r="F73">
        <v>75</v>
      </c>
      <c r="G73">
        <v>5</v>
      </c>
      <c r="H73">
        <v>25</v>
      </c>
      <c r="I73">
        <v>50</v>
      </c>
      <c r="J73">
        <v>75</v>
      </c>
    </row>
    <row r="74" spans="3:10">
      <c r="C74">
        <v>5</v>
      </c>
      <c r="D74">
        <v>25</v>
      </c>
      <c r="E74">
        <v>50</v>
      </c>
      <c r="F74">
        <v>75</v>
      </c>
      <c r="G74">
        <v>5</v>
      </c>
      <c r="H74">
        <v>25</v>
      </c>
      <c r="I74">
        <v>50</v>
      </c>
      <c r="J74">
        <v>75</v>
      </c>
    </row>
    <row r="75" spans="3:10">
      <c r="C75">
        <v>5</v>
      </c>
      <c r="D75">
        <v>25</v>
      </c>
      <c r="E75">
        <v>50</v>
      </c>
      <c r="F75">
        <v>75</v>
      </c>
      <c r="G75">
        <v>5</v>
      </c>
      <c r="H75">
        <v>25</v>
      </c>
      <c r="I75">
        <v>50</v>
      </c>
      <c r="J75">
        <v>75</v>
      </c>
    </row>
    <row r="76" spans="3:10">
      <c r="C76">
        <v>5</v>
      </c>
      <c r="D76">
        <v>25</v>
      </c>
      <c r="E76">
        <v>50</v>
      </c>
      <c r="F76">
        <v>75</v>
      </c>
      <c r="G76">
        <v>5</v>
      </c>
      <c r="H76">
        <v>25</v>
      </c>
      <c r="I76">
        <v>50</v>
      </c>
      <c r="J76">
        <v>75</v>
      </c>
    </row>
    <row r="77" spans="3:10">
      <c r="C77">
        <v>5</v>
      </c>
      <c r="D77">
        <v>25</v>
      </c>
      <c r="E77">
        <v>50</v>
      </c>
      <c r="F77">
        <v>75</v>
      </c>
      <c r="G77">
        <v>5</v>
      </c>
      <c r="H77">
        <v>25</v>
      </c>
      <c r="I77">
        <v>50</v>
      </c>
      <c r="J77">
        <v>75</v>
      </c>
    </row>
    <row r="78" spans="3:10">
      <c r="C78">
        <v>5</v>
      </c>
      <c r="D78">
        <v>25</v>
      </c>
      <c r="E78">
        <v>50</v>
      </c>
      <c r="F78">
        <v>75</v>
      </c>
      <c r="G78">
        <v>5</v>
      </c>
      <c r="H78">
        <v>25</v>
      </c>
      <c r="I78">
        <v>50</v>
      </c>
      <c r="J78">
        <v>75</v>
      </c>
    </row>
    <row r="79" spans="3:10">
      <c r="C79">
        <v>5</v>
      </c>
      <c r="D79">
        <v>25</v>
      </c>
      <c r="E79">
        <v>50</v>
      </c>
      <c r="F79">
        <v>75</v>
      </c>
      <c r="G79">
        <v>5</v>
      </c>
      <c r="H79">
        <v>25</v>
      </c>
      <c r="I79">
        <v>50</v>
      </c>
      <c r="J79">
        <v>75</v>
      </c>
    </row>
    <row r="80" spans="3:10">
      <c r="C80">
        <v>5</v>
      </c>
      <c r="D80">
        <v>25</v>
      </c>
      <c r="E80">
        <v>50</v>
      </c>
      <c r="F80">
        <v>75</v>
      </c>
      <c r="G80">
        <v>5</v>
      </c>
      <c r="H80">
        <v>25</v>
      </c>
      <c r="I80">
        <v>50</v>
      </c>
      <c r="J80">
        <v>75</v>
      </c>
    </row>
    <row r="81" spans="3:10">
      <c r="C81">
        <v>5</v>
      </c>
      <c r="D81">
        <v>25</v>
      </c>
      <c r="E81">
        <v>50</v>
      </c>
      <c r="F81">
        <v>75</v>
      </c>
      <c r="G81">
        <v>5</v>
      </c>
      <c r="H81">
        <v>25</v>
      </c>
      <c r="I81">
        <v>50</v>
      </c>
      <c r="J81">
        <v>75</v>
      </c>
    </row>
    <row r="82" spans="3:10">
      <c r="C82">
        <v>5</v>
      </c>
      <c r="D82">
        <v>25</v>
      </c>
      <c r="E82">
        <v>50</v>
      </c>
      <c r="F82">
        <v>75</v>
      </c>
      <c r="G82">
        <v>5</v>
      </c>
      <c r="H82">
        <v>25</v>
      </c>
      <c r="I82">
        <v>50</v>
      </c>
      <c r="J82">
        <v>75</v>
      </c>
    </row>
    <row r="83" spans="3:10">
      <c r="C83">
        <v>5</v>
      </c>
      <c r="D83">
        <v>25</v>
      </c>
      <c r="E83">
        <v>50</v>
      </c>
      <c r="F83">
        <v>75</v>
      </c>
      <c r="G83">
        <v>5</v>
      </c>
      <c r="H83">
        <v>25</v>
      </c>
      <c r="I83">
        <v>50</v>
      </c>
      <c r="J83">
        <v>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3"/>
  <sheetViews>
    <sheetView workbookViewId="0"/>
  </sheetViews>
  <sheetFormatPr baseColWidth="10" defaultRowHeight="15" x14ac:dyDescent="0"/>
  <cols>
    <col min="21" max="21" width="12.1640625" bestFit="1" customWidth="1"/>
    <col min="30" max="30" width="12.1640625" bestFit="1" customWidth="1"/>
    <col min="39" max="39" width="12.1640625" bestFit="1" customWidth="1"/>
  </cols>
  <sheetData>
    <row r="1" spans="1:46">
      <c r="A1" t="s">
        <v>70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500</v>
      </c>
      <c r="L1">
        <v>500</v>
      </c>
      <c r="M1">
        <v>500</v>
      </c>
      <c r="N1">
        <v>500</v>
      </c>
      <c r="O1">
        <v>500</v>
      </c>
      <c r="P1">
        <v>500</v>
      </c>
      <c r="Q1">
        <v>500</v>
      </c>
      <c r="R1">
        <v>500</v>
      </c>
      <c r="S1">
        <v>500</v>
      </c>
      <c r="T1">
        <v>1000</v>
      </c>
      <c r="U1">
        <v>1000</v>
      </c>
      <c r="V1">
        <v>1000</v>
      </c>
      <c r="W1">
        <v>1000</v>
      </c>
      <c r="X1">
        <v>1000</v>
      </c>
      <c r="Y1">
        <v>1000</v>
      </c>
      <c r="Z1">
        <v>1000</v>
      </c>
      <c r="AA1">
        <v>1000</v>
      </c>
      <c r="AB1">
        <v>1000</v>
      </c>
      <c r="AC1">
        <v>3000</v>
      </c>
      <c r="AD1">
        <v>3000</v>
      </c>
      <c r="AE1">
        <v>3000</v>
      </c>
      <c r="AF1">
        <v>3000</v>
      </c>
      <c r="AG1">
        <v>3000</v>
      </c>
      <c r="AH1">
        <v>3000</v>
      </c>
      <c r="AI1">
        <v>3000</v>
      </c>
      <c r="AJ1">
        <v>3000</v>
      </c>
      <c r="AK1">
        <v>3000</v>
      </c>
      <c r="AL1">
        <v>10000</v>
      </c>
      <c r="AM1">
        <v>10000</v>
      </c>
      <c r="AN1">
        <v>10000</v>
      </c>
      <c r="AO1">
        <v>10000</v>
      </c>
      <c r="AP1">
        <v>10000</v>
      </c>
      <c r="AQ1">
        <v>10000</v>
      </c>
      <c r="AR1">
        <v>10000</v>
      </c>
      <c r="AS1">
        <v>10000</v>
      </c>
      <c r="AT1">
        <v>10000</v>
      </c>
    </row>
    <row r="2" spans="1:46"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  <c r="H2" t="s">
        <v>77</v>
      </c>
      <c r="I2" t="s">
        <v>78</v>
      </c>
      <c r="J2" t="s">
        <v>79</v>
      </c>
      <c r="K2" t="s">
        <v>71</v>
      </c>
      <c r="L2" t="s">
        <v>72</v>
      </c>
      <c r="M2" t="s">
        <v>73</v>
      </c>
      <c r="N2" t="s">
        <v>74</v>
      </c>
      <c r="O2" t="s">
        <v>75</v>
      </c>
      <c r="P2" t="s">
        <v>76</v>
      </c>
      <c r="Q2" t="s">
        <v>77</v>
      </c>
      <c r="R2" t="s">
        <v>78</v>
      </c>
      <c r="S2" t="s">
        <v>79</v>
      </c>
      <c r="T2" t="s">
        <v>71</v>
      </c>
      <c r="U2" t="s">
        <v>72</v>
      </c>
      <c r="V2" t="s">
        <v>73</v>
      </c>
      <c r="W2" t="s">
        <v>74</v>
      </c>
      <c r="X2" t="s">
        <v>75</v>
      </c>
      <c r="Y2" t="s">
        <v>76</v>
      </c>
      <c r="Z2" t="s">
        <v>77</v>
      </c>
      <c r="AA2" t="s">
        <v>78</v>
      </c>
      <c r="AB2" t="s">
        <v>79</v>
      </c>
      <c r="AC2" t="s">
        <v>71</v>
      </c>
      <c r="AD2" t="s">
        <v>72</v>
      </c>
      <c r="AE2" t="s">
        <v>73</v>
      </c>
      <c r="AF2" t="s">
        <v>74</v>
      </c>
      <c r="AG2" t="s">
        <v>75</v>
      </c>
      <c r="AH2" t="s">
        <v>76</v>
      </c>
      <c r="AI2" t="s">
        <v>77</v>
      </c>
      <c r="AJ2" t="s">
        <v>78</v>
      </c>
      <c r="AK2" t="s">
        <v>79</v>
      </c>
      <c r="AL2" s="28" t="s">
        <v>71</v>
      </c>
      <c r="AM2" s="28" t="s">
        <v>72</v>
      </c>
      <c r="AN2" s="28" t="s">
        <v>73</v>
      </c>
      <c r="AO2" s="28" t="s">
        <v>74</v>
      </c>
      <c r="AP2" s="28" t="s">
        <v>75</v>
      </c>
      <c r="AQ2" s="28" t="s">
        <v>76</v>
      </c>
      <c r="AR2" s="28" t="s">
        <v>77</v>
      </c>
      <c r="AS2" s="28" t="s">
        <v>78</v>
      </c>
      <c r="AT2" s="28" t="s">
        <v>79</v>
      </c>
    </row>
    <row r="3" spans="1:46">
      <c r="A3" t="s">
        <v>10</v>
      </c>
      <c r="B3">
        <v>8.64067777777794E-2</v>
      </c>
      <c r="C3">
        <v>2.5974578625158899E-2</v>
      </c>
      <c r="D3">
        <v>3.4636537329356003E-2</v>
      </c>
      <c r="E3">
        <v>3.1754436621286602E-2</v>
      </c>
      <c r="F3">
        <v>4.8777431033722202E-2</v>
      </c>
      <c r="G3">
        <v>2.19624008355397E-2</v>
      </c>
      <c r="H3">
        <v>2.5847286261876198E-2</v>
      </c>
      <c r="I3">
        <v>3.68312354882116E-2</v>
      </c>
      <c r="J3">
        <v>3.7326777206450203E-2</v>
      </c>
      <c r="K3">
        <v>3.9336599999999701E-2</v>
      </c>
      <c r="L3">
        <v>4.5835644444448098E-2</v>
      </c>
      <c r="M3">
        <v>5.9882549664466198E-2</v>
      </c>
      <c r="N3">
        <v>5.4630678662673002E-2</v>
      </c>
      <c r="O3">
        <v>5.4205664066847098E-2</v>
      </c>
      <c r="P3">
        <v>4.2933622959748903E-2</v>
      </c>
      <c r="Q3">
        <v>5.9389047518530698E-2</v>
      </c>
      <c r="R3">
        <v>5.8391173464857997E-2</v>
      </c>
      <c r="S3">
        <v>5.5979988888892801E-2</v>
      </c>
      <c r="T3">
        <v>4.1572416666668999E-2</v>
      </c>
      <c r="U3">
        <v>5.2432829270463999E-2</v>
      </c>
      <c r="V3">
        <v>5.45936479370824E-2</v>
      </c>
      <c r="W3">
        <v>6.0296146112231601E-2</v>
      </c>
      <c r="X3">
        <v>7.5350418712101894E-2</v>
      </c>
      <c r="Y3">
        <v>4.77931846716248E-2</v>
      </c>
      <c r="Z3">
        <v>5.0770285434933698E-2</v>
      </c>
      <c r="AA3">
        <v>5.2321695566692097E-2</v>
      </c>
      <c r="AB3">
        <v>8.64458041375646E-2</v>
      </c>
      <c r="AC3">
        <v>5.3476383333332898E-2</v>
      </c>
      <c r="AD3">
        <v>5.8045427273029498E-2</v>
      </c>
      <c r="AE3">
        <v>6.8028419294756406E-2</v>
      </c>
      <c r="AF3">
        <v>7.2807194806734005E-2</v>
      </c>
      <c r="AG3">
        <v>8.4747628564555297E-2</v>
      </c>
      <c r="AH3">
        <v>5.7425708232871499E-2</v>
      </c>
      <c r="AI3">
        <v>6.6803212762175698E-2</v>
      </c>
      <c r="AJ3">
        <v>7.4110789541902297E-2</v>
      </c>
      <c r="AK3">
        <v>7.7016538521366404E-2</v>
      </c>
      <c r="AL3">
        <v>6.1188728888888801E-2</v>
      </c>
      <c r="AM3">
        <v>6.1949510027220399E-2</v>
      </c>
      <c r="AN3">
        <v>7.1377864800311205E-2</v>
      </c>
      <c r="AO3">
        <v>8.2170533383687197E-2</v>
      </c>
      <c r="AP3">
        <v>9.0935291928227302E-2</v>
      </c>
      <c r="AQ3">
        <v>6.3389444561726502E-2</v>
      </c>
      <c r="AR3">
        <v>7.1421124750055298E-2</v>
      </c>
      <c r="AS3">
        <v>7.6599551771253299E-2</v>
      </c>
      <c r="AT3">
        <v>8.4722781660019897E-2</v>
      </c>
    </row>
    <row r="4" spans="1:46">
      <c r="A4" t="s">
        <v>11</v>
      </c>
      <c r="B4">
        <v>6.14873888888888E-2</v>
      </c>
      <c r="C4">
        <v>2.8334074065847301E-2</v>
      </c>
      <c r="D4">
        <v>3.02218593076535E-2</v>
      </c>
      <c r="E4">
        <v>2.6575603416680599E-2</v>
      </c>
      <c r="F4">
        <v>4.9483145318890899E-2</v>
      </c>
      <c r="G4">
        <v>2.49932222222242E-2</v>
      </c>
      <c r="H4">
        <v>3.4022920184876099E-2</v>
      </c>
      <c r="I4">
        <v>4.3599593473364499E-2</v>
      </c>
      <c r="J4">
        <v>3.07875974501951E-2</v>
      </c>
      <c r="K4">
        <v>2.8124644444444302E-2</v>
      </c>
      <c r="L4">
        <v>4.0602788733961698E-2</v>
      </c>
      <c r="M4">
        <v>4.4305703971120998E-2</v>
      </c>
      <c r="N4">
        <v>5.4114280636279898E-2</v>
      </c>
      <c r="O4">
        <v>5.8718151822518098E-2</v>
      </c>
      <c r="P4">
        <v>4.4450386089664999E-2</v>
      </c>
      <c r="Q4">
        <v>4.7285619063493302E-2</v>
      </c>
      <c r="R4">
        <v>6.2292408185035099E-2</v>
      </c>
      <c r="S4">
        <v>6.1928009061336699E-2</v>
      </c>
      <c r="T4">
        <v>3.9492516666670002E-2</v>
      </c>
      <c r="U4">
        <v>5.3631248541687E-2</v>
      </c>
      <c r="V4">
        <v>5.82698443558178E-2</v>
      </c>
      <c r="W4">
        <v>7.0486613193505201E-2</v>
      </c>
      <c r="X4">
        <v>7.7868217355576294E-2</v>
      </c>
      <c r="Y4">
        <v>4.81474000000017E-2</v>
      </c>
      <c r="Z4">
        <v>4.7326652148795598E-2</v>
      </c>
      <c r="AA4">
        <v>6.1751044026836198E-2</v>
      </c>
      <c r="AB4">
        <v>8.29510547773252E-2</v>
      </c>
      <c r="AC4">
        <v>5.2946655555556402E-2</v>
      </c>
      <c r="AD4">
        <v>5.7664724138824001E-2</v>
      </c>
      <c r="AE4">
        <v>6.3499233452573606E-2</v>
      </c>
      <c r="AF4">
        <v>8.1782652252491997E-2</v>
      </c>
      <c r="AG4">
        <v>7.9363618518518406E-2</v>
      </c>
      <c r="AH4">
        <v>6.0306734219970397E-2</v>
      </c>
      <c r="AI4">
        <v>6.3941028433017105E-2</v>
      </c>
      <c r="AJ4">
        <v>7.2092799979261393E-2</v>
      </c>
      <c r="AK4">
        <v>7.7771908008201301E-2</v>
      </c>
      <c r="AL4">
        <v>6.2523172777777303E-2</v>
      </c>
      <c r="AM4">
        <v>6.3033829068566194E-2</v>
      </c>
      <c r="AN4">
        <v>7.3353070258261099E-2</v>
      </c>
      <c r="AO4">
        <v>8.2204822140532402E-2</v>
      </c>
      <c r="AP4">
        <v>9.0474577080719404E-2</v>
      </c>
      <c r="AQ4">
        <v>6.0205130555554598E-2</v>
      </c>
      <c r="AR4">
        <v>7.2251578836260599E-2</v>
      </c>
      <c r="AS4">
        <v>7.9587432780764106E-2</v>
      </c>
      <c r="AT4">
        <v>8.6029190125595095E-2</v>
      </c>
    </row>
    <row r="5" spans="1:46">
      <c r="A5" t="s">
        <v>12</v>
      </c>
      <c r="B5">
        <v>3.2023888888889601E-2</v>
      </c>
      <c r="C5">
        <v>2.4652908171769902E-2</v>
      </c>
      <c r="D5">
        <v>4.0423119653377498E-2</v>
      </c>
      <c r="E5">
        <v>3.2425871221381103E-2</v>
      </c>
      <c r="F5">
        <v>5.6785039772482102E-2</v>
      </c>
      <c r="G5">
        <v>2.3714946002402201E-2</v>
      </c>
      <c r="H5">
        <v>2.35803093264619E-2</v>
      </c>
      <c r="I5">
        <v>4.1309535713100302E-2</v>
      </c>
      <c r="J5">
        <v>4.48519053438554E-2</v>
      </c>
      <c r="K5">
        <v>3.8608866666667498E-2</v>
      </c>
      <c r="L5">
        <v>4.0222687628467597E-2</v>
      </c>
      <c r="M5">
        <v>4.0258795560840097E-2</v>
      </c>
      <c r="N5">
        <v>5.0204753706894902E-2</v>
      </c>
      <c r="O5">
        <v>6.5875369403406103E-2</v>
      </c>
      <c r="P5">
        <v>4.1838020109996203E-2</v>
      </c>
      <c r="Q5">
        <v>4.5627185868240099E-2</v>
      </c>
      <c r="R5">
        <v>5.37856817500122E-2</v>
      </c>
      <c r="S5">
        <v>5.6104233515054301E-2</v>
      </c>
      <c r="T5">
        <v>4.5057872222225903E-2</v>
      </c>
      <c r="U5">
        <v>4.4969766666669297E-2</v>
      </c>
      <c r="V5">
        <v>5.3167190729098E-2</v>
      </c>
      <c r="W5">
        <v>6.8428771399689697E-2</v>
      </c>
      <c r="X5">
        <v>7.9257398256622896E-2</v>
      </c>
      <c r="Y5">
        <v>4.95781520821316E-2</v>
      </c>
      <c r="Z5">
        <v>5.3051944589478102E-2</v>
      </c>
      <c r="AA5">
        <v>6.55760335902974E-2</v>
      </c>
      <c r="AB5">
        <v>7.6357347614498694E-2</v>
      </c>
      <c r="AC5">
        <v>4.9569607407407297E-2</v>
      </c>
      <c r="AD5">
        <v>5.8478333574071402E-2</v>
      </c>
      <c r="AE5">
        <v>7.0660251140538394E-2</v>
      </c>
      <c r="AF5">
        <v>7.6475530717152698E-2</v>
      </c>
      <c r="AG5">
        <v>7.9970684274242795E-2</v>
      </c>
      <c r="AH5">
        <v>5.7138442906190301E-2</v>
      </c>
      <c r="AI5">
        <v>6.9676881744320601E-2</v>
      </c>
      <c r="AJ5">
        <v>7.8207160765405306E-2</v>
      </c>
      <c r="AK5">
        <v>8.0085646760091805E-2</v>
      </c>
      <c r="AL5">
        <v>5.7107007777778898E-2</v>
      </c>
      <c r="AM5">
        <v>6.0854173333332498E-2</v>
      </c>
      <c r="AN5">
        <v>7.1087837162284007E-2</v>
      </c>
      <c r="AO5">
        <v>7.8060949128068796E-2</v>
      </c>
      <c r="AP5">
        <v>8.9857280312878401E-2</v>
      </c>
      <c r="AQ5">
        <v>6.2913254297174204E-2</v>
      </c>
      <c r="AR5">
        <v>7.41559292094391E-2</v>
      </c>
      <c r="AS5">
        <v>7.9389933784399694E-2</v>
      </c>
      <c r="AT5">
        <v>8.0067186805864402E-2</v>
      </c>
    </row>
    <row r="6" spans="1:46">
      <c r="A6" t="s">
        <v>41</v>
      </c>
      <c r="B6">
        <v>1.72797777777789E-2</v>
      </c>
      <c r="C6">
        <v>2.7627915245389899E-2</v>
      </c>
      <c r="D6">
        <v>2.9315980091545901E-2</v>
      </c>
      <c r="E6">
        <v>4.2432716124809797E-2</v>
      </c>
      <c r="F6">
        <v>2.4913114972671201E-2</v>
      </c>
      <c r="G6">
        <v>2.2969567681079599E-2</v>
      </c>
      <c r="H6">
        <v>3.7710823963383697E-2</v>
      </c>
      <c r="I6">
        <v>4.85881046259855E-2</v>
      </c>
      <c r="J6">
        <v>4.3169790579410297E-2</v>
      </c>
      <c r="K6">
        <v>3.4533233333336001E-2</v>
      </c>
      <c r="L6">
        <v>3.49647349006727E-2</v>
      </c>
      <c r="M6">
        <v>4.0938051327632799E-2</v>
      </c>
      <c r="N6">
        <v>5.9998278409030402E-2</v>
      </c>
      <c r="O6">
        <v>7.4736329296751197E-2</v>
      </c>
      <c r="P6">
        <v>4.2491300193331E-2</v>
      </c>
      <c r="Q6">
        <v>5.6557445532019801E-2</v>
      </c>
      <c r="R6">
        <v>5.0882525403970202E-2</v>
      </c>
      <c r="S6">
        <v>6.0939106480354499E-2</v>
      </c>
      <c r="T6">
        <v>4.3644461111114197E-2</v>
      </c>
      <c r="U6">
        <v>5.2163679795570399E-2</v>
      </c>
      <c r="V6">
        <v>5.6883877489808998E-2</v>
      </c>
      <c r="W6">
        <v>6.7098320223971095E-2</v>
      </c>
      <c r="X6">
        <v>7.5765590800513594E-2</v>
      </c>
      <c r="Y6">
        <v>5.50806777777808E-2</v>
      </c>
      <c r="Z6">
        <v>5.06437895789381E-2</v>
      </c>
      <c r="AA6">
        <v>6.8374046055922996E-2</v>
      </c>
      <c r="AB6">
        <v>7.34671903625191E-2</v>
      </c>
      <c r="AC6">
        <v>5.5911066666667397E-2</v>
      </c>
      <c r="AD6">
        <v>6.2074095473011903E-2</v>
      </c>
      <c r="AE6">
        <v>6.6941790829194894E-2</v>
      </c>
      <c r="AF6">
        <v>7.6774132160416994E-2</v>
      </c>
      <c r="AG6">
        <v>8.6483542386503007E-2</v>
      </c>
      <c r="AH6">
        <v>6.0551932877056798E-2</v>
      </c>
      <c r="AI6">
        <v>6.3661410076951003E-2</v>
      </c>
      <c r="AJ6">
        <v>7.6267567297330294E-2</v>
      </c>
      <c r="AK6">
        <v>8.36540361675574E-2</v>
      </c>
      <c r="AL6">
        <v>6.2686858333333303E-2</v>
      </c>
      <c r="AM6">
        <v>6.1895345206880198E-2</v>
      </c>
      <c r="AN6">
        <v>7.1729152548021896E-2</v>
      </c>
      <c r="AO6">
        <v>8.3286680252767406E-2</v>
      </c>
      <c r="AP6">
        <v>9.31341233622031E-2</v>
      </c>
      <c r="AQ6">
        <v>6.2761136603522699E-2</v>
      </c>
      <c r="AR6">
        <v>6.7440325035268894E-2</v>
      </c>
      <c r="AS6">
        <v>8.0169733553982894E-2</v>
      </c>
      <c r="AT6">
        <v>8.3957925739220299E-2</v>
      </c>
    </row>
    <row r="7" spans="1:46">
      <c r="A7" t="s">
        <v>42</v>
      </c>
      <c r="B7">
        <v>7.8207111111120095E-2</v>
      </c>
      <c r="C7">
        <v>2.4584296253501899E-2</v>
      </c>
      <c r="D7">
        <v>2.1928422245432601E-2</v>
      </c>
      <c r="E7">
        <v>4.7431519783178597E-2</v>
      </c>
      <c r="F7">
        <v>4.4762383496824099E-2</v>
      </c>
      <c r="G7">
        <v>3.0748261149755499E-2</v>
      </c>
      <c r="H7">
        <v>2.25866589636501E-2</v>
      </c>
      <c r="I7">
        <v>2.2364593864924801E-2</v>
      </c>
      <c r="J7">
        <v>5.9690599695661102E-2</v>
      </c>
      <c r="K7">
        <v>3.5205955555556903E-2</v>
      </c>
      <c r="L7">
        <v>3.7703116493527998E-2</v>
      </c>
      <c r="M7">
        <v>4.9619650097198001E-2</v>
      </c>
      <c r="N7">
        <v>5.3919384581209297E-2</v>
      </c>
      <c r="O7">
        <v>7.0066822144490101E-2</v>
      </c>
      <c r="P7">
        <v>4.1849558898692803E-2</v>
      </c>
      <c r="Q7">
        <v>4.9952623801431097E-2</v>
      </c>
      <c r="R7">
        <v>6.0594463391066403E-2</v>
      </c>
      <c r="S7">
        <v>6.7607727257581199E-2</v>
      </c>
      <c r="T7">
        <v>4.5398894444447897E-2</v>
      </c>
      <c r="U7">
        <v>4.73380406884404E-2</v>
      </c>
      <c r="V7">
        <v>6.5224043685493102E-2</v>
      </c>
      <c r="W7">
        <v>6.1910495746621101E-2</v>
      </c>
      <c r="X7">
        <v>7.8036625582944996E-2</v>
      </c>
      <c r="Y7">
        <v>4.7658198242245202E-2</v>
      </c>
      <c r="Z7">
        <v>5.53120764359539E-2</v>
      </c>
      <c r="AA7">
        <v>6.4661893282084604E-2</v>
      </c>
      <c r="AB7">
        <v>6.4612985628292E-2</v>
      </c>
      <c r="AC7">
        <v>5.2313775925926599E-2</v>
      </c>
      <c r="AD7">
        <v>5.8766545560938001E-2</v>
      </c>
      <c r="AE7">
        <v>6.5329711553773206E-2</v>
      </c>
      <c r="AF7">
        <v>8.2776282848932403E-2</v>
      </c>
      <c r="AG7">
        <v>8.9235408380182193E-2</v>
      </c>
      <c r="AH7">
        <v>5.53663662996342E-2</v>
      </c>
      <c r="AI7">
        <v>7.0120791437512597E-2</v>
      </c>
      <c r="AJ7">
        <v>7.5218088848407E-2</v>
      </c>
      <c r="AK7">
        <v>7.6829554669362005E-2</v>
      </c>
      <c r="AL7">
        <v>5.9260070000000602E-2</v>
      </c>
      <c r="AM7">
        <v>6.4516042997611003E-2</v>
      </c>
      <c r="AN7">
        <v>6.8956693814513206E-2</v>
      </c>
      <c r="AO7">
        <v>7.5349638389583501E-2</v>
      </c>
      <c r="AP7">
        <v>9.0851005362672294E-2</v>
      </c>
      <c r="AQ7">
        <v>6.1766532226703703E-2</v>
      </c>
      <c r="AR7">
        <v>6.9243684315772602E-2</v>
      </c>
      <c r="AS7">
        <v>7.74374683474012E-2</v>
      </c>
      <c r="AT7">
        <v>8.7320930994282397E-2</v>
      </c>
    </row>
    <row r="8" spans="1:46">
      <c r="A8" t="s">
        <v>43</v>
      </c>
      <c r="B8">
        <v>0.20348366666666701</v>
      </c>
      <c r="C8">
        <v>2.5496600075555698E-2</v>
      </c>
      <c r="D8">
        <v>3.45151632970494E-2</v>
      </c>
      <c r="E8">
        <v>2.6535128649517799E-2</v>
      </c>
      <c r="F8">
        <v>4.9769877497534899E-2</v>
      </c>
      <c r="G8">
        <v>2.3726431341181201E-2</v>
      </c>
      <c r="H8">
        <v>2.5275932180794599E-2</v>
      </c>
      <c r="I8">
        <v>5.9832066751111301E-2</v>
      </c>
      <c r="J8">
        <v>4.6109630715258601E-2</v>
      </c>
      <c r="K8">
        <v>3.0150755555556099E-2</v>
      </c>
      <c r="L8">
        <v>4.2378518016467699E-2</v>
      </c>
      <c r="M8">
        <v>6.0535764282386002E-2</v>
      </c>
      <c r="N8">
        <v>6.27528185988704E-2</v>
      </c>
      <c r="O8">
        <v>7.0052202990652707E-2</v>
      </c>
      <c r="P8">
        <v>4.7167631470762299E-2</v>
      </c>
      <c r="Q8">
        <v>3.7818020219977697E-2</v>
      </c>
      <c r="R8">
        <v>6.2016748111956101E-2</v>
      </c>
      <c r="S8">
        <v>5.1962876179904499E-2</v>
      </c>
      <c r="T8">
        <v>3.8369250000003401E-2</v>
      </c>
      <c r="U8">
        <v>4.8286912658470099E-2</v>
      </c>
      <c r="V8">
        <v>5.0170321247670201E-2</v>
      </c>
      <c r="W8">
        <v>6.6433225985564601E-2</v>
      </c>
      <c r="X8">
        <v>7.3109054571701595E-2</v>
      </c>
      <c r="Y8">
        <v>4.90904368791832E-2</v>
      </c>
      <c r="Z8">
        <v>5.6857796789071401E-2</v>
      </c>
      <c r="AA8">
        <v>7.2775998622591695E-2</v>
      </c>
      <c r="AB8">
        <v>6.5785004441485107E-2</v>
      </c>
      <c r="AC8">
        <v>5.74138259259264E-2</v>
      </c>
      <c r="AD8">
        <v>6.2776496339011806E-2</v>
      </c>
      <c r="AE8">
        <v>6.7902256905873301E-2</v>
      </c>
      <c r="AF8">
        <v>7.8377481580214306E-2</v>
      </c>
      <c r="AG8">
        <v>8.9135301175373494E-2</v>
      </c>
      <c r="AH8">
        <v>5.8492824472713902E-2</v>
      </c>
      <c r="AI8">
        <v>6.4806780564750699E-2</v>
      </c>
      <c r="AJ8">
        <v>7.5612190878127997E-2</v>
      </c>
      <c r="AK8">
        <v>8.4087297444384299E-2</v>
      </c>
      <c r="AL8">
        <v>6.1950662777776597E-2</v>
      </c>
      <c r="AM8">
        <v>6.27243558404917E-2</v>
      </c>
      <c r="AN8">
        <v>7.1249799468953504E-2</v>
      </c>
      <c r="AO8">
        <v>7.8535185864107293E-2</v>
      </c>
      <c r="AP8">
        <v>8.84804709879419E-2</v>
      </c>
      <c r="AQ8">
        <v>6.24605505249703E-2</v>
      </c>
      <c r="AR8">
        <v>7.2980680139094797E-2</v>
      </c>
      <c r="AS8">
        <v>7.8812562607584097E-2</v>
      </c>
      <c r="AT8">
        <v>8.5860422615013907E-2</v>
      </c>
    </row>
    <row r="9" spans="1:46">
      <c r="A9" t="s">
        <v>44</v>
      </c>
      <c r="B9">
        <v>1.11744444444435E-2</v>
      </c>
      <c r="C9">
        <v>3.1149431672985499E-2</v>
      </c>
      <c r="D9">
        <v>3.0693123750283002E-2</v>
      </c>
      <c r="E9">
        <v>3.6491252429885199E-2</v>
      </c>
      <c r="F9">
        <v>4.2879200222165598E-2</v>
      </c>
      <c r="G9">
        <v>2.7135563654144799E-2</v>
      </c>
      <c r="H9">
        <v>0.136179427644571</v>
      </c>
      <c r="I9">
        <v>3.5234447900470998E-2</v>
      </c>
      <c r="J9">
        <v>3.9684573079279001E-2</v>
      </c>
      <c r="K9">
        <v>3.5574488888890303E-2</v>
      </c>
      <c r="L9">
        <v>3.4864522222223901E-2</v>
      </c>
      <c r="M9">
        <v>4.8647508471753698E-2</v>
      </c>
      <c r="N9">
        <v>6.6938487346417205E-2</v>
      </c>
      <c r="O9">
        <v>6.2574368371376698E-2</v>
      </c>
      <c r="P9">
        <v>4.1633166666669802E-2</v>
      </c>
      <c r="Q9">
        <v>4.4426985890458598E-2</v>
      </c>
      <c r="R9">
        <v>5.3487136191961202E-2</v>
      </c>
      <c r="S9">
        <v>6.9509229436464606E-2</v>
      </c>
      <c r="T9">
        <v>4.3604494444446799E-2</v>
      </c>
      <c r="U9">
        <v>5.6690480423093499E-2</v>
      </c>
      <c r="V9">
        <v>5.9476287285453698E-2</v>
      </c>
      <c r="W9">
        <v>7.0728085281310901E-2</v>
      </c>
      <c r="X9">
        <v>7.8662204330930102E-2</v>
      </c>
      <c r="Y9">
        <v>4.5254724947503197E-2</v>
      </c>
      <c r="Z9">
        <v>5.5262004488491903E-2</v>
      </c>
      <c r="AA9">
        <v>6.7149425159678894E-2</v>
      </c>
      <c r="AB9">
        <v>7.0404728589198995E-2</v>
      </c>
      <c r="AC9">
        <v>5.2678774074074099E-2</v>
      </c>
      <c r="AD9">
        <v>5.5551908804052502E-2</v>
      </c>
      <c r="AE9">
        <v>6.5755755394352106E-2</v>
      </c>
      <c r="AF9">
        <v>7.1858752827165806E-2</v>
      </c>
      <c r="AG9">
        <v>8.9969057454416398E-2</v>
      </c>
      <c r="AH9">
        <v>5.73399942224148E-2</v>
      </c>
      <c r="AI9">
        <v>6.2575408682773004E-2</v>
      </c>
      <c r="AJ9">
        <v>7.8181075877899395E-2</v>
      </c>
      <c r="AK9">
        <v>7.7856578167815105E-2</v>
      </c>
      <c r="AL9">
        <v>6.3126028888889102E-2</v>
      </c>
      <c r="AM9">
        <v>6.2999351111110893E-2</v>
      </c>
      <c r="AN9">
        <v>7.1181148424221199E-2</v>
      </c>
      <c r="AO9">
        <v>8.3309163862139393E-2</v>
      </c>
      <c r="AP9">
        <v>8.9803013292468606E-2</v>
      </c>
      <c r="AQ9">
        <v>5.9343234594786798E-2</v>
      </c>
      <c r="AR9">
        <v>6.9735143993599494E-2</v>
      </c>
      <c r="AS9">
        <v>7.9938696941428494E-2</v>
      </c>
      <c r="AT9">
        <v>8.1553703518537801E-2</v>
      </c>
    </row>
    <row r="10" spans="1:46">
      <c r="A10" t="s">
        <v>45</v>
      </c>
      <c r="B10">
        <v>0.16195616666666199</v>
      </c>
      <c r="C10">
        <v>2.8226186375710401E-2</v>
      </c>
      <c r="D10">
        <v>2.28955203981898E-2</v>
      </c>
      <c r="E10">
        <v>3.7242217952851903E-2</v>
      </c>
      <c r="F10">
        <v>3.5467356166064903E-2</v>
      </c>
      <c r="G10">
        <v>2.3353980334427E-2</v>
      </c>
      <c r="H10">
        <v>3.00897558374656E-2</v>
      </c>
      <c r="I10">
        <v>3.81329778370307E-2</v>
      </c>
      <c r="J10">
        <v>4.7903704115071999E-2</v>
      </c>
      <c r="K10">
        <v>3.2109055555556203E-2</v>
      </c>
      <c r="L10">
        <v>3.7689122222224897E-2</v>
      </c>
      <c r="M10">
        <v>4.8999666718512101E-2</v>
      </c>
      <c r="N10">
        <v>5.3091435108065299E-2</v>
      </c>
      <c r="O10">
        <v>5.51983829049984E-2</v>
      </c>
      <c r="P10">
        <v>4.1828670473992503E-2</v>
      </c>
      <c r="Q10">
        <v>5.2370621368504303E-2</v>
      </c>
      <c r="R10">
        <v>5.8254754921572498E-2</v>
      </c>
      <c r="S10">
        <v>5.2426675698489897E-2</v>
      </c>
      <c r="T10">
        <v>3.9709538888891602E-2</v>
      </c>
      <c r="U10">
        <v>4.7461705981047098E-2</v>
      </c>
      <c r="V10">
        <v>5.8950089998001803E-2</v>
      </c>
      <c r="W10">
        <v>8.0959587040309797E-2</v>
      </c>
      <c r="X10">
        <v>6.6112712429193005E-2</v>
      </c>
      <c r="Y10">
        <v>4.6164392693662598E-2</v>
      </c>
      <c r="Z10">
        <v>5.9066561489664403E-2</v>
      </c>
      <c r="AA10">
        <v>6.8338336092073099E-2</v>
      </c>
      <c r="AB10">
        <v>7.6597179170975402E-2</v>
      </c>
      <c r="AC10">
        <v>5.4919703703704102E-2</v>
      </c>
      <c r="AD10">
        <v>5.8940827240876299E-2</v>
      </c>
      <c r="AE10">
        <v>6.8573013069064603E-2</v>
      </c>
      <c r="AF10">
        <v>7.6618493706184704E-2</v>
      </c>
      <c r="AG10">
        <v>8.8171187733506601E-2</v>
      </c>
      <c r="AH10">
        <v>5.82090976766928E-2</v>
      </c>
      <c r="AI10">
        <v>6.1127667925646299E-2</v>
      </c>
      <c r="AJ10">
        <v>6.8695122899381095E-2</v>
      </c>
      <c r="AK10">
        <v>8.04914579262168E-2</v>
      </c>
      <c r="AL10">
        <v>5.9419107222222101E-2</v>
      </c>
      <c r="AM10">
        <v>6.1354523082051103E-2</v>
      </c>
      <c r="AN10">
        <v>6.9906148761248593E-2</v>
      </c>
      <c r="AO10">
        <v>8.2978861278354701E-2</v>
      </c>
      <c r="AP10">
        <v>9.0512927281612504E-2</v>
      </c>
      <c r="AQ10">
        <v>6.07482961679046E-2</v>
      </c>
      <c r="AR10">
        <v>7.0585475682640703E-2</v>
      </c>
      <c r="AS10">
        <v>7.9164117869159903E-2</v>
      </c>
      <c r="AT10">
        <v>9.0222451449573499E-2</v>
      </c>
    </row>
    <row r="11" spans="1:46">
      <c r="A11" t="s">
        <v>46</v>
      </c>
      <c r="B11">
        <v>5.19607777777834E-2</v>
      </c>
      <c r="C11">
        <v>2.17245344651367E-2</v>
      </c>
      <c r="D11">
        <v>3.6399835568348402E-2</v>
      </c>
      <c r="E11">
        <v>3.7920907030491703E-2</v>
      </c>
      <c r="F11">
        <v>4.1797314109262101E-2</v>
      </c>
      <c r="G11">
        <v>3.2255869248806301E-2</v>
      </c>
      <c r="H11">
        <v>3.8419388888892299E-2</v>
      </c>
      <c r="I11">
        <v>2.7168829293223999E-2</v>
      </c>
      <c r="J11">
        <v>3.2786175186864198E-2</v>
      </c>
      <c r="K11">
        <v>3.9422288888890801E-2</v>
      </c>
      <c r="L11">
        <v>4.6240166666669101E-2</v>
      </c>
      <c r="M11">
        <v>4.5181364651504997E-2</v>
      </c>
      <c r="N11">
        <v>5.7063680895735699E-2</v>
      </c>
      <c r="O11">
        <v>5.2753673734606397E-2</v>
      </c>
      <c r="P11">
        <v>4.6251500000003998E-2</v>
      </c>
      <c r="Q11">
        <v>4.6422468389593199E-2</v>
      </c>
      <c r="R11">
        <v>5.0369154881073998E-2</v>
      </c>
      <c r="S11">
        <v>5.70768068776355E-2</v>
      </c>
      <c r="T11">
        <v>4.2059072222225297E-2</v>
      </c>
      <c r="U11">
        <v>4.9427869071034601E-2</v>
      </c>
      <c r="V11">
        <v>4.8842720161776203E-2</v>
      </c>
      <c r="W11">
        <v>7.12814589395626E-2</v>
      </c>
      <c r="X11">
        <v>7.9412507079166597E-2</v>
      </c>
      <c r="Y11">
        <v>4.9092019154920598E-2</v>
      </c>
      <c r="Z11">
        <v>6.2534780387018402E-2</v>
      </c>
      <c r="AA11">
        <v>6.0659948237178199E-2</v>
      </c>
      <c r="AB11">
        <v>6.8925068558552599E-2</v>
      </c>
      <c r="AC11">
        <v>5.6084231481481603E-2</v>
      </c>
      <c r="AD11">
        <v>6.1776668518518603E-2</v>
      </c>
      <c r="AE11">
        <v>7.0442517626495796E-2</v>
      </c>
      <c r="AF11">
        <v>7.1141006695998002E-2</v>
      </c>
      <c r="AG11">
        <v>8.61139897811838E-2</v>
      </c>
      <c r="AH11">
        <v>5.69997611164191E-2</v>
      </c>
      <c r="AI11">
        <v>6.1522539336911403E-2</v>
      </c>
      <c r="AJ11">
        <v>7.6916676849476395E-2</v>
      </c>
      <c r="AK11">
        <v>7.7357074902456205E-2</v>
      </c>
      <c r="AL11">
        <v>5.6481395555555099E-2</v>
      </c>
      <c r="AM11">
        <v>6.4157793542508806E-2</v>
      </c>
      <c r="AN11">
        <v>6.9470952671925504E-2</v>
      </c>
      <c r="AO11">
        <v>7.9655576352708701E-2</v>
      </c>
      <c r="AP11">
        <v>8.8755417985890095E-2</v>
      </c>
      <c r="AQ11">
        <v>6.3691584356424899E-2</v>
      </c>
      <c r="AR11">
        <v>6.7036553179673594E-2</v>
      </c>
      <c r="AS11">
        <v>7.4379825516177306E-2</v>
      </c>
      <c r="AT11">
        <v>8.3087795113825705E-2</v>
      </c>
    </row>
    <row r="12" spans="1:46">
      <c r="A12" t="s">
        <v>47</v>
      </c>
      <c r="B12">
        <v>3.0018277777779798E-2</v>
      </c>
      <c r="C12">
        <v>3.2829492677944903E-2</v>
      </c>
      <c r="D12">
        <v>2.9103810264390201E-2</v>
      </c>
      <c r="E12">
        <v>2.6497612437536899E-2</v>
      </c>
      <c r="F12">
        <v>3.9793274194807403E-2</v>
      </c>
      <c r="G12">
        <v>6.82251702721067E-2</v>
      </c>
      <c r="H12">
        <v>3.2848819772288901E-2</v>
      </c>
      <c r="I12">
        <v>3.3335406278809203E-2</v>
      </c>
      <c r="J12">
        <v>4.3503542240388403E-2</v>
      </c>
      <c r="K12">
        <v>3.6754111111113798E-2</v>
      </c>
      <c r="L12">
        <v>4.2696491267057803E-2</v>
      </c>
      <c r="M12">
        <v>5.0637118005802298E-2</v>
      </c>
      <c r="N12">
        <v>4.8020537142352902E-2</v>
      </c>
      <c r="O12">
        <v>6.3888626066104098E-2</v>
      </c>
      <c r="P12">
        <v>3.52743888888888E-2</v>
      </c>
      <c r="Q12">
        <v>5.7482472806465998E-2</v>
      </c>
      <c r="R12">
        <v>6.2811996578124807E-2</v>
      </c>
      <c r="S12">
        <v>7.1887767913695999E-2</v>
      </c>
      <c r="T12">
        <v>5.0468227777781302E-2</v>
      </c>
      <c r="U12">
        <v>5.08570182553559E-2</v>
      </c>
      <c r="V12">
        <v>6.0414174295621702E-2</v>
      </c>
      <c r="W12">
        <v>6.5811358586984295E-2</v>
      </c>
      <c r="X12">
        <v>7.8858504919928199E-2</v>
      </c>
      <c r="Y12">
        <v>5.1436384040179597E-2</v>
      </c>
      <c r="Z12">
        <v>5.2306942022065699E-2</v>
      </c>
      <c r="AA12">
        <v>6.2495772269199397E-2</v>
      </c>
      <c r="AB12">
        <v>6.2468037366570903E-2</v>
      </c>
      <c r="AC12">
        <v>5.3803366666666602E-2</v>
      </c>
      <c r="AD12">
        <v>5.76351432931132E-2</v>
      </c>
      <c r="AE12">
        <v>7.2155393093639497E-2</v>
      </c>
      <c r="AF12">
        <v>7.7506678887531003E-2</v>
      </c>
      <c r="AG12">
        <v>8.5291143011516302E-2</v>
      </c>
      <c r="AH12">
        <v>5.6622587144275101E-2</v>
      </c>
      <c r="AI12">
        <v>6.7342845822873199E-2</v>
      </c>
      <c r="AJ12">
        <v>7.2709199450425796E-2</v>
      </c>
      <c r="AK12">
        <v>8.2384434940383403E-2</v>
      </c>
      <c r="AL12">
        <v>5.94602194444444E-2</v>
      </c>
      <c r="AM12">
        <v>6.3516538709391293E-2</v>
      </c>
      <c r="AN12">
        <v>7.0281362419313598E-2</v>
      </c>
      <c r="AO12">
        <v>8.0132252419418307E-2</v>
      </c>
      <c r="AP12">
        <v>8.5980124675266806E-2</v>
      </c>
      <c r="AQ12">
        <v>6.2101082210198499E-2</v>
      </c>
      <c r="AR12">
        <v>7.0401870098421401E-2</v>
      </c>
      <c r="AS12">
        <v>8.03164061111106E-2</v>
      </c>
      <c r="AT12">
        <v>8.3342764721562296E-2</v>
      </c>
    </row>
    <row r="13" spans="1:46">
      <c r="A13" t="s">
        <v>48</v>
      </c>
      <c r="B13">
        <v>9.8822333333334594E-2</v>
      </c>
      <c r="C13">
        <v>1.78345166272262E-2</v>
      </c>
      <c r="D13">
        <v>2.4155659486543499E-2</v>
      </c>
      <c r="E13">
        <v>4.49295203607913E-2</v>
      </c>
      <c r="F13">
        <v>6.16185028876148E-2</v>
      </c>
      <c r="G13">
        <v>2.4348333333335699E-2</v>
      </c>
      <c r="H13">
        <v>3.3093899634494002E-2</v>
      </c>
      <c r="I13">
        <v>4.9255365235942601E-2</v>
      </c>
      <c r="J13">
        <v>5.0024213881890198E-2</v>
      </c>
      <c r="K13">
        <v>3.5458211111112997E-2</v>
      </c>
      <c r="L13">
        <v>4.43407626327742E-2</v>
      </c>
      <c r="M13">
        <v>5.3723280852438202E-2</v>
      </c>
      <c r="N13">
        <v>5.1879713365185702E-2</v>
      </c>
      <c r="O13">
        <v>7.7061563062169602E-2</v>
      </c>
      <c r="P13">
        <v>4.0014799835557599E-2</v>
      </c>
      <c r="Q13">
        <v>4.8606761546070201E-2</v>
      </c>
      <c r="R13">
        <v>5.0882013733030501E-2</v>
      </c>
      <c r="S13">
        <v>5.0753561870500799E-2</v>
      </c>
      <c r="T13">
        <v>4.5971994444446801E-2</v>
      </c>
      <c r="U13">
        <v>4.7908987378341497E-2</v>
      </c>
      <c r="V13">
        <v>5.3873473763737502E-2</v>
      </c>
      <c r="W13">
        <v>5.1727429726460397E-2</v>
      </c>
      <c r="X13">
        <v>7.9236930391702404E-2</v>
      </c>
      <c r="Y13">
        <v>5.25918292520366E-2</v>
      </c>
      <c r="Z13">
        <v>6.3987791873100303E-2</v>
      </c>
      <c r="AA13">
        <v>6.3965825400176299E-2</v>
      </c>
      <c r="AB13">
        <v>7.3400835212194399E-2</v>
      </c>
      <c r="AC13">
        <v>5.5904707407408598E-2</v>
      </c>
      <c r="AD13">
        <v>5.6453328814914799E-2</v>
      </c>
      <c r="AE13">
        <v>6.3849725956375697E-2</v>
      </c>
      <c r="AF13">
        <v>7.4318072092884893E-2</v>
      </c>
      <c r="AG13">
        <v>8.6980390196949697E-2</v>
      </c>
      <c r="AH13">
        <v>5.8867778864172902E-2</v>
      </c>
      <c r="AI13">
        <v>6.7139193488058996E-2</v>
      </c>
      <c r="AJ13">
        <v>7.2707371335709994E-2</v>
      </c>
      <c r="AK13">
        <v>7.8858209397295403E-2</v>
      </c>
      <c r="AL13">
        <v>6.1067907222222398E-2</v>
      </c>
      <c r="AM13">
        <v>6.3137611661703494E-2</v>
      </c>
      <c r="AN13">
        <v>6.9348255348930105E-2</v>
      </c>
      <c r="AO13">
        <v>7.6486373128360305E-2</v>
      </c>
      <c r="AP13">
        <v>8.6189867971040293E-2</v>
      </c>
      <c r="AQ13">
        <v>6.5045757872047402E-2</v>
      </c>
      <c r="AR13">
        <v>6.9807184594363095E-2</v>
      </c>
      <c r="AS13">
        <v>7.7512034485823306E-2</v>
      </c>
      <c r="AT13">
        <v>8.5677759821399704E-2</v>
      </c>
    </row>
    <row r="14" spans="1:46">
      <c r="A14" t="s">
        <v>49</v>
      </c>
      <c r="B14">
        <v>1.7302666666666699E-2</v>
      </c>
      <c r="C14">
        <v>2.5807704273241201E-2</v>
      </c>
      <c r="D14">
        <v>4.3391627038805503E-2</v>
      </c>
      <c r="E14">
        <v>0.12318051560018101</v>
      </c>
      <c r="F14">
        <v>4.2992178473029302E-2</v>
      </c>
      <c r="G14">
        <v>3.2110532105202101E-2</v>
      </c>
      <c r="H14">
        <v>3.1623160233271198E-2</v>
      </c>
      <c r="I14">
        <v>4.4290927876288903E-2</v>
      </c>
      <c r="J14">
        <v>3.7487170373007001E-2</v>
      </c>
      <c r="K14">
        <v>3.6169633333336199E-2</v>
      </c>
      <c r="L14">
        <v>4.0937969423583603E-2</v>
      </c>
      <c r="M14">
        <v>6.0362692055593699E-2</v>
      </c>
      <c r="N14">
        <v>5.9701551549890403E-2</v>
      </c>
      <c r="O14">
        <v>6.7753808741234295E-2</v>
      </c>
      <c r="P14">
        <v>4.0135709603228903E-2</v>
      </c>
      <c r="Q14">
        <v>5.3958304632822897E-2</v>
      </c>
      <c r="R14">
        <v>5.8603947090775502E-2</v>
      </c>
      <c r="S14">
        <v>6.7910959816971206E-2</v>
      </c>
      <c r="T14">
        <v>3.7445622222225E-2</v>
      </c>
      <c r="U14">
        <v>4.1789970445760501E-2</v>
      </c>
      <c r="V14">
        <v>6.3745209131814001E-2</v>
      </c>
      <c r="W14">
        <v>6.5856522463488401E-2</v>
      </c>
      <c r="X14">
        <v>7.43673408189819E-2</v>
      </c>
      <c r="Y14">
        <v>5.4747736136268002E-2</v>
      </c>
      <c r="Z14">
        <v>4.9015130643443899E-2</v>
      </c>
      <c r="AA14">
        <v>6.4992786379086204E-2</v>
      </c>
      <c r="AB14">
        <v>7.2124616922054394E-2</v>
      </c>
      <c r="AC14">
        <v>5.2336905555555903E-2</v>
      </c>
      <c r="AD14">
        <v>5.4085334192563901E-2</v>
      </c>
      <c r="AE14">
        <v>7.4910282903922099E-2</v>
      </c>
      <c r="AF14">
        <v>7.4478321559218394E-2</v>
      </c>
      <c r="AG14">
        <v>8.9313663848805097E-2</v>
      </c>
      <c r="AH14">
        <v>5.6837644444444703E-2</v>
      </c>
      <c r="AI14">
        <v>6.3299718954465706E-2</v>
      </c>
      <c r="AJ14">
        <v>6.9310453668631603E-2</v>
      </c>
      <c r="AK14">
        <v>7.7239576390432205E-2</v>
      </c>
      <c r="AL14">
        <v>5.6494904444444799E-2</v>
      </c>
      <c r="AM14">
        <v>5.9249821674591502E-2</v>
      </c>
      <c r="AN14">
        <v>6.9082291192251094E-2</v>
      </c>
      <c r="AO14">
        <v>8.1002717650847406E-2</v>
      </c>
      <c r="AP14">
        <v>9.1910961109321898E-2</v>
      </c>
      <c r="AQ14">
        <v>6.26135409606563E-2</v>
      </c>
      <c r="AR14">
        <v>7.0251376666665893E-2</v>
      </c>
      <c r="AS14">
        <v>8.0081906623428706E-2</v>
      </c>
      <c r="AT14">
        <v>8.6861546746613894E-2</v>
      </c>
    </row>
    <row r="15" spans="1:46">
      <c r="A15" t="s">
        <v>50</v>
      </c>
      <c r="B15">
        <v>2.3789333333334901E-2</v>
      </c>
      <c r="C15">
        <v>1.8474029220600801E-2</v>
      </c>
      <c r="D15">
        <v>3.7133343701058398E-2</v>
      </c>
      <c r="E15">
        <v>2.8950461610250802E-2</v>
      </c>
      <c r="F15">
        <v>4.9214743411780899E-2</v>
      </c>
      <c r="G15">
        <v>2.88161666666709E-2</v>
      </c>
      <c r="H15">
        <v>3.8063159648932997E-2</v>
      </c>
      <c r="I15">
        <v>4.1259386385858098E-2</v>
      </c>
      <c r="J15">
        <v>4.4702772347616403E-2</v>
      </c>
      <c r="K15">
        <v>3.1369444444444297E-2</v>
      </c>
      <c r="L15">
        <v>4.7159796448970698E-2</v>
      </c>
      <c r="M15">
        <v>5.2604350917739101E-2</v>
      </c>
      <c r="N15">
        <v>5.32190624305761E-2</v>
      </c>
      <c r="O15">
        <v>6.2853075778116593E-2</v>
      </c>
      <c r="P15">
        <v>4.0661037287233602E-2</v>
      </c>
      <c r="Q15">
        <v>5.1318039925793299E-2</v>
      </c>
      <c r="R15">
        <v>5.27718014215963E-2</v>
      </c>
      <c r="S15">
        <v>6.9543355105313204E-2</v>
      </c>
      <c r="T15">
        <v>4.0414788888891801E-2</v>
      </c>
      <c r="U15">
        <v>5.2121945935137297E-2</v>
      </c>
      <c r="V15">
        <v>6.0959197617964603E-2</v>
      </c>
      <c r="W15">
        <v>7.2944756751954096E-2</v>
      </c>
      <c r="X15">
        <v>7.9871475999602301E-2</v>
      </c>
      <c r="Y15">
        <v>4.6086479489803302E-2</v>
      </c>
      <c r="Z15">
        <v>5.9910343142159803E-2</v>
      </c>
      <c r="AA15">
        <v>6.5719528447522796E-2</v>
      </c>
      <c r="AB15">
        <v>6.2371823351700301E-2</v>
      </c>
      <c r="AC15">
        <v>5.8205868518518597E-2</v>
      </c>
      <c r="AD15">
        <v>5.6772548997821699E-2</v>
      </c>
      <c r="AE15">
        <v>6.84446722146307E-2</v>
      </c>
      <c r="AF15">
        <v>7.7997511940464295E-2</v>
      </c>
      <c r="AG15">
        <v>8.4249924096001197E-2</v>
      </c>
      <c r="AH15">
        <v>6.0495381532798299E-2</v>
      </c>
      <c r="AI15">
        <v>6.4914110384007004E-2</v>
      </c>
      <c r="AJ15">
        <v>6.7260056785161199E-2</v>
      </c>
      <c r="AK15">
        <v>7.7157496548482404E-2</v>
      </c>
      <c r="AL15">
        <v>6.1338863888888498E-2</v>
      </c>
      <c r="AM15">
        <v>6.4928841581297997E-2</v>
      </c>
      <c r="AN15">
        <v>7.2310149878897001E-2</v>
      </c>
      <c r="AO15">
        <v>7.94770057425951E-2</v>
      </c>
      <c r="AP15">
        <v>8.6346310323761999E-2</v>
      </c>
      <c r="AQ15">
        <v>6.2198619475122403E-2</v>
      </c>
      <c r="AR15">
        <v>6.9869880334663001E-2</v>
      </c>
      <c r="AS15">
        <v>8.1888657062887601E-2</v>
      </c>
      <c r="AT15">
        <v>8.6013566455309706E-2</v>
      </c>
    </row>
    <row r="16" spans="1:46">
      <c r="A16" t="s">
        <v>51</v>
      </c>
      <c r="B16">
        <v>0.16936511111110999</v>
      </c>
      <c r="C16">
        <v>2.24956111111126E-2</v>
      </c>
      <c r="D16">
        <v>3.0375659612292199E-2</v>
      </c>
      <c r="E16">
        <v>3.7303663467522702E-2</v>
      </c>
      <c r="F16">
        <v>6.0476840901275503E-2</v>
      </c>
      <c r="G16">
        <v>2.84695895646782E-2</v>
      </c>
      <c r="H16">
        <v>2.9850400524405601E-2</v>
      </c>
      <c r="I16">
        <v>3.7165387136561298E-2</v>
      </c>
      <c r="J16">
        <v>4.5223535942278299E-2</v>
      </c>
      <c r="K16">
        <v>3.8389611111113699E-2</v>
      </c>
      <c r="L16">
        <v>4.1023110340767999E-2</v>
      </c>
      <c r="M16">
        <v>4.7600735408475599E-2</v>
      </c>
      <c r="N16">
        <v>4.8775347669616297E-2</v>
      </c>
      <c r="O16">
        <v>7.0398773687610605E-2</v>
      </c>
      <c r="P16">
        <v>4.9790311649356399E-2</v>
      </c>
      <c r="Q16">
        <v>4.5487590543484703E-2</v>
      </c>
      <c r="R16">
        <v>5.5319214405532398E-2</v>
      </c>
      <c r="S16">
        <v>5.7491847705367E-2</v>
      </c>
      <c r="T16">
        <v>3.9983338888891197E-2</v>
      </c>
      <c r="U16">
        <v>5.0195889117275801E-2</v>
      </c>
      <c r="V16">
        <v>6.1323172560917703E-2</v>
      </c>
      <c r="W16">
        <v>6.8144482214669205E-2</v>
      </c>
      <c r="X16">
        <v>7.7132180395992705E-2</v>
      </c>
      <c r="Y16">
        <v>5.6752119326706901E-2</v>
      </c>
      <c r="Z16">
        <v>5.85517823618944E-2</v>
      </c>
      <c r="AA16">
        <v>6.10081373518363E-2</v>
      </c>
      <c r="AB16">
        <v>7.8347618624393295E-2</v>
      </c>
      <c r="AC16">
        <v>5.3125790740741502E-2</v>
      </c>
      <c r="AD16">
        <v>5.6029655555556002E-2</v>
      </c>
      <c r="AE16">
        <v>6.5952859783038803E-2</v>
      </c>
      <c r="AF16">
        <v>7.7063316521506997E-2</v>
      </c>
      <c r="AG16">
        <v>9.1329468862027002E-2</v>
      </c>
      <c r="AH16">
        <v>5.4986859697269901E-2</v>
      </c>
      <c r="AI16">
        <v>6.5351688089497206E-2</v>
      </c>
      <c r="AJ16">
        <v>7.4722833333333905E-2</v>
      </c>
      <c r="AK16">
        <v>7.9939139918747099E-2</v>
      </c>
      <c r="AL16">
        <v>6.3950300555555395E-2</v>
      </c>
      <c r="AM16">
        <v>6.3129362354588006E-2</v>
      </c>
      <c r="AN16">
        <v>7.2181835959200802E-2</v>
      </c>
      <c r="AO16">
        <v>7.7834656748919206E-2</v>
      </c>
      <c r="AP16">
        <v>8.9674694725614304E-2</v>
      </c>
      <c r="AQ16">
        <v>6.1372433333333101E-2</v>
      </c>
      <c r="AR16">
        <v>6.9546458490733501E-2</v>
      </c>
      <c r="AS16">
        <v>7.5550398174064795E-2</v>
      </c>
      <c r="AT16">
        <v>8.6536583238907602E-2</v>
      </c>
    </row>
    <row r="17" spans="1:46">
      <c r="A17" t="s">
        <v>52</v>
      </c>
      <c r="B17">
        <v>1.65198888888906E-2</v>
      </c>
      <c r="C17">
        <v>2.6650648860054599E-2</v>
      </c>
      <c r="D17">
        <v>3.3813150672759598E-2</v>
      </c>
      <c r="E17">
        <v>4.4739180169480301E-2</v>
      </c>
      <c r="F17">
        <v>3.7022007794896901E-2</v>
      </c>
      <c r="G17">
        <v>2.8443013643842201E-2</v>
      </c>
      <c r="H17">
        <v>2.88953262306583E-2</v>
      </c>
      <c r="I17">
        <v>3.6599606858871502E-2</v>
      </c>
      <c r="J17">
        <v>3.4749672447871902E-2</v>
      </c>
      <c r="K17">
        <v>3.6119900000001801E-2</v>
      </c>
      <c r="L17">
        <v>4.2956678259132998E-2</v>
      </c>
      <c r="M17">
        <v>4.3797878013555398E-2</v>
      </c>
      <c r="N17">
        <v>4.8001432951217803E-2</v>
      </c>
      <c r="O17">
        <v>5.3478559367230803E-2</v>
      </c>
      <c r="P17">
        <v>4.0111311111112699E-2</v>
      </c>
      <c r="Q17">
        <v>4.36648000622233E-2</v>
      </c>
      <c r="R17">
        <v>5.42409449868414E-2</v>
      </c>
      <c r="S17">
        <v>6.4249380603738596E-2</v>
      </c>
      <c r="T17">
        <v>4.9818027777782999E-2</v>
      </c>
      <c r="U17">
        <v>5.0836379595783097E-2</v>
      </c>
      <c r="V17">
        <v>6.64827892713519E-2</v>
      </c>
      <c r="W17">
        <v>6.4721435237655098E-2</v>
      </c>
      <c r="X17">
        <v>9.0558288716594396E-2</v>
      </c>
      <c r="Y17">
        <v>4.8538766235932299E-2</v>
      </c>
      <c r="Z17">
        <v>5.1662228813279899E-2</v>
      </c>
      <c r="AA17">
        <v>6.1380284584455803E-2</v>
      </c>
      <c r="AB17">
        <v>6.7955052373180003E-2</v>
      </c>
      <c r="AC17">
        <v>5.5308955555554998E-2</v>
      </c>
      <c r="AD17">
        <v>6.0634725493681901E-2</v>
      </c>
      <c r="AE17">
        <v>7.3329317603670494E-2</v>
      </c>
      <c r="AF17">
        <v>7.6735029441172803E-2</v>
      </c>
      <c r="AG17">
        <v>8.00507717318025E-2</v>
      </c>
      <c r="AH17">
        <v>5.1776149418901199E-2</v>
      </c>
      <c r="AI17">
        <v>6.6490372970990905E-2</v>
      </c>
      <c r="AJ17">
        <v>7.3027327380688095E-2</v>
      </c>
      <c r="AK17">
        <v>7.9579949638023603E-2</v>
      </c>
      <c r="AL17">
        <v>5.77204666666652E-2</v>
      </c>
      <c r="AM17">
        <v>6.1320026999700399E-2</v>
      </c>
      <c r="AN17">
        <v>7.0107589206361495E-2</v>
      </c>
      <c r="AO17">
        <v>8.1791498922438005E-2</v>
      </c>
      <c r="AP17">
        <v>8.8990866928093201E-2</v>
      </c>
      <c r="AQ17">
        <v>6.4059075051386305E-2</v>
      </c>
      <c r="AR17">
        <v>7.1885075547161406E-2</v>
      </c>
      <c r="AS17">
        <v>7.72862594147843E-2</v>
      </c>
      <c r="AT17">
        <v>8.4584269176072993E-2</v>
      </c>
    </row>
    <row r="18" spans="1:46">
      <c r="A18" t="s">
        <v>53</v>
      </c>
      <c r="B18">
        <v>0.16098449999999301</v>
      </c>
      <c r="C18">
        <v>2.5612708606477699E-2</v>
      </c>
      <c r="D18">
        <v>3.1920265706925903E-2</v>
      </c>
      <c r="E18">
        <v>2.8784025509413301E-2</v>
      </c>
      <c r="F18">
        <v>4.2158671791687599E-2</v>
      </c>
      <c r="G18">
        <v>1.95949669462821E-2</v>
      </c>
      <c r="H18">
        <v>3.3971681238964102E-2</v>
      </c>
      <c r="I18">
        <v>3.59617649019182E-2</v>
      </c>
      <c r="J18">
        <v>3.7703427670166503E-2</v>
      </c>
      <c r="K18">
        <v>4.0295844444445603E-2</v>
      </c>
      <c r="L18">
        <v>3.6703233333337297E-2</v>
      </c>
      <c r="M18">
        <v>4.5619324304809701E-2</v>
      </c>
      <c r="N18">
        <v>6.4747183521103896E-2</v>
      </c>
      <c r="O18">
        <v>7.4146817818448604E-2</v>
      </c>
      <c r="P18">
        <v>4.7261874340317298E-2</v>
      </c>
      <c r="Q18">
        <v>4.3896440237320901E-2</v>
      </c>
      <c r="R18">
        <v>4.4716870882816201E-2</v>
      </c>
      <c r="S18">
        <v>6.9658007840706901E-2</v>
      </c>
      <c r="T18">
        <v>4.1139677777781498E-2</v>
      </c>
      <c r="U18">
        <v>5.7654485861899502E-2</v>
      </c>
      <c r="V18">
        <v>5.9494423275605599E-2</v>
      </c>
      <c r="W18">
        <v>7.0982771261001401E-2</v>
      </c>
      <c r="X18">
        <v>7.8364948430719103E-2</v>
      </c>
      <c r="Y18">
        <v>4.5657146507858598E-2</v>
      </c>
      <c r="Z18">
        <v>6.29031593330317E-2</v>
      </c>
      <c r="AA18">
        <v>7.08438489132764E-2</v>
      </c>
      <c r="AB18">
        <v>6.6356954855908104E-2</v>
      </c>
      <c r="AC18">
        <v>5.0384749999999701E-2</v>
      </c>
      <c r="AD18">
        <v>5.7581294444444799E-2</v>
      </c>
      <c r="AE18">
        <v>6.7565032883042705E-2</v>
      </c>
      <c r="AF18">
        <v>7.2894748437454096E-2</v>
      </c>
      <c r="AG18">
        <v>9.0120207685473602E-2</v>
      </c>
      <c r="AH18">
        <v>6.6061726886212396E-2</v>
      </c>
      <c r="AI18">
        <v>6.6945016571312493E-2</v>
      </c>
      <c r="AJ18">
        <v>6.8406125479565996E-2</v>
      </c>
      <c r="AK18">
        <v>7.9152631189127395E-2</v>
      </c>
      <c r="AL18">
        <v>5.9073339444444997E-2</v>
      </c>
      <c r="AM18">
        <v>6.2892361921268305E-2</v>
      </c>
      <c r="AN18">
        <v>6.8592639134251204E-2</v>
      </c>
      <c r="AO18">
        <v>8.1955398004976296E-2</v>
      </c>
      <c r="AP18">
        <v>8.8684117496750203E-2</v>
      </c>
      <c r="AQ18">
        <v>6.1420335103664098E-2</v>
      </c>
      <c r="AR18">
        <v>7.0106502827557995E-2</v>
      </c>
      <c r="AS18">
        <v>7.9787991271224004E-2</v>
      </c>
      <c r="AT18">
        <v>8.8886866387588803E-2</v>
      </c>
    </row>
    <row r="19" spans="1:46">
      <c r="A19" t="s">
        <v>54</v>
      </c>
      <c r="B19">
        <v>2.1007111111112E-2</v>
      </c>
      <c r="C19">
        <v>2.6124351410511601E-2</v>
      </c>
      <c r="D19">
        <v>3.6437085504175099E-2</v>
      </c>
      <c r="E19">
        <v>3.6279838270743901E-2</v>
      </c>
      <c r="F19">
        <v>3.7270077612344001E-2</v>
      </c>
      <c r="G19">
        <v>2.16496666666685E-2</v>
      </c>
      <c r="H19">
        <v>3.6110487785917599E-2</v>
      </c>
      <c r="I19">
        <v>3.0541000000005501E-2</v>
      </c>
      <c r="J19">
        <v>5.14942988153579E-2</v>
      </c>
      <c r="K19">
        <v>4.3048822222224198E-2</v>
      </c>
      <c r="L19">
        <v>4.8665151936006699E-2</v>
      </c>
      <c r="M19">
        <v>5.2670173177970202E-2</v>
      </c>
      <c r="N19">
        <v>5.8192364072499302E-2</v>
      </c>
      <c r="O19">
        <v>7.0590789400593795E-2</v>
      </c>
      <c r="P19">
        <v>3.8885977777780099E-2</v>
      </c>
      <c r="Q19">
        <v>5.0043465703974901E-2</v>
      </c>
      <c r="R19">
        <v>3.95628964000522E-2</v>
      </c>
      <c r="S19">
        <v>6.680782518858E-2</v>
      </c>
      <c r="T19">
        <v>4.0993105555558698E-2</v>
      </c>
      <c r="U19">
        <v>4.4672216481674999E-2</v>
      </c>
      <c r="V19">
        <v>6.3302444930741802E-2</v>
      </c>
      <c r="W19">
        <v>6.9586256319098094E-2</v>
      </c>
      <c r="X19">
        <v>7.6396191407336694E-2</v>
      </c>
      <c r="Y19">
        <v>5.4110546315125803E-2</v>
      </c>
      <c r="Z19">
        <v>4.9035701192078597E-2</v>
      </c>
      <c r="AA19">
        <v>6.56590762668606E-2</v>
      </c>
      <c r="AB19">
        <v>6.3786565655445895E-2</v>
      </c>
      <c r="AC19">
        <v>5.0217566666666401E-2</v>
      </c>
      <c r="AD19">
        <v>5.7389167277764497E-2</v>
      </c>
      <c r="AE19">
        <v>6.4454521383947597E-2</v>
      </c>
      <c r="AF19">
        <v>8.1484618717504995E-2</v>
      </c>
      <c r="AG19">
        <v>8.8951326254054899E-2</v>
      </c>
      <c r="AH19">
        <v>6.0039079310408798E-2</v>
      </c>
      <c r="AI19">
        <v>6.7488769641554702E-2</v>
      </c>
      <c r="AJ19">
        <v>7.1460944444444105E-2</v>
      </c>
      <c r="AK19">
        <v>8.2892421112640405E-2</v>
      </c>
      <c r="AL19">
        <v>5.9350687777778299E-2</v>
      </c>
      <c r="AM19">
        <v>6.4926082777777103E-2</v>
      </c>
      <c r="AN19">
        <v>6.7624962506248498E-2</v>
      </c>
      <c r="AO19">
        <v>8.64228095603021E-2</v>
      </c>
      <c r="AP19">
        <v>8.6360357043700403E-2</v>
      </c>
      <c r="AQ19">
        <v>6.3118282777778201E-2</v>
      </c>
      <c r="AR19">
        <v>7.2695834768216297E-2</v>
      </c>
      <c r="AS19">
        <v>7.9691855065379097E-2</v>
      </c>
      <c r="AT19">
        <v>8.0918287222222093E-2</v>
      </c>
    </row>
    <row r="20" spans="1:46">
      <c r="A20" t="s">
        <v>55</v>
      </c>
      <c r="B20">
        <v>0.218177499999995</v>
      </c>
      <c r="C20">
        <v>3.11042164324251E-2</v>
      </c>
      <c r="D20">
        <v>2.92077492168634E-2</v>
      </c>
      <c r="E20">
        <v>3.1982563305201599E-2</v>
      </c>
      <c r="F20">
        <v>4.3774249461126902E-2</v>
      </c>
      <c r="G20">
        <v>3.4436142436536497E-2</v>
      </c>
      <c r="H20">
        <v>4.4649336221747299E-2</v>
      </c>
      <c r="I20">
        <v>3.4373014462494002E-2</v>
      </c>
      <c r="J20">
        <v>3.3238086249782202E-2</v>
      </c>
      <c r="K20">
        <v>3.4144444444445102E-2</v>
      </c>
      <c r="L20">
        <v>4.5493750069445803E-2</v>
      </c>
      <c r="M20">
        <v>5.52983148002123E-2</v>
      </c>
      <c r="N20">
        <v>6.32085355425583E-2</v>
      </c>
      <c r="O20">
        <v>5.7681814142583901E-2</v>
      </c>
      <c r="P20">
        <v>4.5052732747415801E-2</v>
      </c>
      <c r="Q20">
        <v>4.35485501610961E-2</v>
      </c>
      <c r="R20">
        <v>5.90447527435971E-2</v>
      </c>
      <c r="S20">
        <v>6.3587456399552295E-2</v>
      </c>
      <c r="T20">
        <v>4.4326738888891597E-2</v>
      </c>
      <c r="U20">
        <v>5.0218234039245802E-2</v>
      </c>
      <c r="V20">
        <v>5.61561430793171E-2</v>
      </c>
      <c r="W20">
        <v>6.8646116844599106E-2</v>
      </c>
      <c r="X20">
        <v>7.8783918816898404E-2</v>
      </c>
      <c r="Y20">
        <v>4.96958000000014E-2</v>
      </c>
      <c r="Z20">
        <v>5.47963748875172E-2</v>
      </c>
      <c r="AA20">
        <v>5.95721004875586E-2</v>
      </c>
      <c r="AB20">
        <v>7.7916188984427801E-2</v>
      </c>
      <c r="AC20">
        <v>5.4370996296296402E-2</v>
      </c>
      <c r="AD20">
        <v>5.4804081481481803E-2</v>
      </c>
      <c r="AE20">
        <v>6.9598987957696201E-2</v>
      </c>
      <c r="AF20">
        <v>7.1979578648772205E-2</v>
      </c>
      <c r="AG20">
        <v>8.4488252431138902E-2</v>
      </c>
      <c r="AH20">
        <v>5.7984296645258497E-2</v>
      </c>
      <c r="AI20">
        <v>6.9839565904907905E-2</v>
      </c>
      <c r="AJ20">
        <v>8.0590309397418305E-2</v>
      </c>
      <c r="AK20">
        <v>8.4093588262732499E-2</v>
      </c>
      <c r="AL20">
        <v>5.9713297222222399E-2</v>
      </c>
      <c r="AM20">
        <v>6.3034403506626702E-2</v>
      </c>
      <c r="AN20">
        <v>7.3450004999055296E-2</v>
      </c>
      <c r="AO20">
        <v>7.9220480274631799E-2</v>
      </c>
      <c r="AP20">
        <v>9.0490386878984405E-2</v>
      </c>
      <c r="AQ20">
        <v>6.3712013221486896E-2</v>
      </c>
      <c r="AR20">
        <v>6.95510765829329E-2</v>
      </c>
      <c r="AS20">
        <v>7.9512996867154906E-2</v>
      </c>
      <c r="AT20">
        <v>8.6519150047219606E-2</v>
      </c>
    </row>
    <row r="21" spans="1:46">
      <c r="A21" t="s">
        <v>56</v>
      </c>
      <c r="B21">
        <v>2.6391277777779099E-2</v>
      </c>
      <c r="C21">
        <v>2.1094907947515298E-2</v>
      </c>
      <c r="D21">
        <v>3.9273666666670301E-2</v>
      </c>
      <c r="E21">
        <v>4.1682941189544798E-2</v>
      </c>
      <c r="F21">
        <v>3.5354339450870603E-2</v>
      </c>
      <c r="G21">
        <v>2.14865840786637E-2</v>
      </c>
      <c r="H21">
        <v>4.2359483151315797E-2</v>
      </c>
      <c r="I21">
        <v>3.0521580736170499E-2</v>
      </c>
      <c r="J21">
        <v>4.7604334358456402E-2</v>
      </c>
      <c r="K21">
        <v>3.9147811111113498E-2</v>
      </c>
      <c r="L21">
        <v>4.2874244444446603E-2</v>
      </c>
      <c r="M21">
        <v>5.06679851119421E-2</v>
      </c>
      <c r="N21">
        <v>5.01814324432443E-2</v>
      </c>
      <c r="O21">
        <v>5.3114163824425201E-2</v>
      </c>
      <c r="P21">
        <v>4.3043186969469002E-2</v>
      </c>
      <c r="Q21">
        <v>5.1667036946526398E-2</v>
      </c>
      <c r="R21">
        <v>6.4973069619204807E-2</v>
      </c>
      <c r="S21">
        <v>5.7308794614594399E-2</v>
      </c>
      <c r="T21">
        <v>3.5546194444448002E-2</v>
      </c>
      <c r="U21">
        <v>4.7294778067886997E-2</v>
      </c>
      <c r="V21">
        <v>6.5620467875234206E-2</v>
      </c>
      <c r="W21">
        <v>5.9295722156809803E-2</v>
      </c>
      <c r="X21">
        <v>8.5979560673871996E-2</v>
      </c>
      <c r="Y21">
        <v>5.4957357450782798E-2</v>
      </c>
      <c r="Z21">
        <v>5.2732404301173402E-2</v>
      </c>
      <c r="AA21">
        <v>5.9637235295426701E-2</v>
      </c>
      <c r="AB21">
        <v>6.1599245756689597E-2</v>
      </c>
      <c r="AC21">
        <v>5.4927753703703702E-2</v>
      </c>
      <c r="AD21">
        <v>5.6164674162630601E-2</v>
      </c>
      <c r="AE21">
        <v>6.5734380323837396E-2</v>
      </c>
      <c r="AF21">
        <v>7.94835310495976E-2</v>
      </c>
      <c r="AG21">
        <v>8.8392381206284301E-2</v>
      </c>
      <c r="AH21">
        <v>5.61816311489369E-2</v>
      </c>
      <c r="AI21">
        <v>6.5964392306724906E-2</v>
      </c>
      <c r="AJ21">
        <v>6.9562581466997703E-2</v>
      </c>
      <c r="AK21">
        <v>7.5323808201424994E-2</v>
      </c>
      <c r="AL21">
        <v>5.8990606111109997E-2</v>
      </c>
      <c r="AM21">
        <v>6.3604157546802806E-2</v>
      </c>
      <c r="AN21">
        <v>6.8879247756154602E-2</v>
      </c>
      <c r="AO21">
        <v>7.9074205516122806E-2</v>
      </c>
      <c r="AP21">
        <v>8.6802945226013006E-2</v>
      </c>
      <c r="AQ21">
        <v>6.2681785960313194E-2</v>
      </c>
      <c r="AR21">
        <v>6.7798485286112098E-2</v>
      </c>
      <c r="AS21">
        <v>7.5630488983163296E-2</v>
      </c>
      <c r="AT21">
        <v>8.1634508958821794E-2</v>
      </c>
    </row>
    <row r="22" spans="1:46">
      <c r="A22" t="s">
        <v>57</v>
      </c>
      <c r="B22">
        <v>0.236089444444437</v>
      </c>
      <c r="C22">
        <v>2.4176536598376701E-2</v>
      </c>
      <c r="D22">
        <v>3.39495200853221E-2</v>
      </c>
      <c r="E22">
        <v>2.7659075760946599E-2</v>
      </c>
      <c r="F22">
        <v>5.2999311562424697E-2</v>
      </c>
      <c r="G22">
        <v>3.0685040332438299E-2</v>
      </c>
      <c r="H22">
        <v>3.3150678843637003E-2</v>
      </c>
      <c r="I22">
        <v>1.9529607821354902E-2</v>
      </c>
      <c r="J22">
        <v>3.58642633437775E-2</v>
      </c>
      <c r="K22">
        <v>3.4827311111111599E-2</v>
      </c>
      <c r="L22">
        <v>4.5975068051777299E-2</v>
      </c>
      <c r="M22">
        <v>5.1641054982169497E-2</v>
      </c>
      <c r="N22">
        <v>5.2478650612049697E-2</v>
      </c>
      <c r="O22">
        <v>7.2514318709268694E-2</v>
      </c>
      <c r="P22">
        <v>4.9896413413040901E-2</v>
      </c>
      <c r="Q22">
        <v>4.9931574269529898E-2</v>
      </c>
      <c r="R22">
        <v>5.8441264658851702E-2</v>
      </c>
      <c r="S22">
        <v>6.7707840828304E-2</v>
      </c>
      <c r="T22">
        <v>4.3734483333336897E-2</v>
      </c>
      <c r="U22">
        <v>4.7540932878525802E-2</v>
      </c>
      <c r="V22">
        <v>5.6862791937961003E-2</v>
      </c>
      <c r="W22">
        <v>6.18007266101551E-2</v>
      </c>
      <c r="X22">
        <v>7.4016958473128502E-2</v>
      </c>
      <c r="Y22">
        <v>5.0273640878639003E-2</v>
      </c>
      <c r="Z22">
        <v>6.64743558404923E-2</v>
      </c>
      <c r="AA22">
        <v>6.9433171506659105E-2</v>
      </c>
      <c r="AB22">
        <v>7.3802994278098596E-2</v>
      </c>
      <c r="AC22">
        <v>5.1743961111111E-2</v>
      </c>
      <c r="AD22">
        <v>5.5973722514194697E-2</v>
      </c>
      <c r="AE22">
        <v>6.7982758301489504E-2</v>
      </c>
      <c r="AF22">
        <v>7.3124007021676096E-2</v>
      </c>
      <c r="AG22">
        <v>8.7111219721710501E-2</v>
      </c>
      <c r="AH22">
        <v>6.01521595816389E-2</v>
      </c>
      <c r="AI22">
        <v>6.8363612796183498E-2</v>
      </c>
      <c r="AJ22">
        <v>7.4298255258657894E-2</v>
      </c>
      <c r="AK22">
        <v>8.2721756354010995E-2</v>
      </c>
      <c r="AL22">
        <v>6.0570512222222199E-2</v>
      </c>
      <c r="AM22">
        <v>5.96996572374561E-2</v>
      </c>
      <c r="AN22">
        <v>6.9011433475536704E-2</v>
      </c>
      <c r="AO22">
        <v>7.9371044711474298E-2</v>
      </c>
      <c r="AP22">
        <v>9.3981194515738595E-2</v>
      </c>
      <c r="AQ22">
        <v>6.2153486072377501E-2</v>
      </c>
      <c r="AR22">
        <v>6.9643279892452295E-2</v>
      </c>
      <c r="AS22">
        <v>7.5346556319336899E-2</v>
      </c>
      <c r="AT22">
        <v>8.3007377731876206E-2</v>
      </c>
    </row>
    <row r="23" spans="1:46">
      <c r="A23" t="s">
        <v>58</v>
      </c>
      <c r="B23">
        <v>1.9557111111111102E-2</v>
      </c>
      <c r="C23">
        <v>2.3756888888891499E-2</v>
      </c>
      <c r="D23">
        <v>2.13528542541618E-2</v>
      </c>
      <c r="E23">
        <v>4.1535313714606503E-2</v>
      </c>
      <c r="F23">
        <v>3.1703697534982103E-2</v>
      </c>
      <c r="G23">
        <v>2.1939166666669601E-2</v>
      </c>
      <c r="H23">
        <v>2.5388700037773399E-2</v>
      </c>
      <c r="I23">
        <v>3.8499333703502898E-2</v>
      </c>
      <c r="J23">
        <v>5.1648249130957301E-2</v>
      </c>
      <c r="K23">
        <v>3.35204000000014E-2</v>
      </c>
      <c r="L23">
        <v>4.1979767341089498E-2</v>
      </c>
      <c r="M23">
        <v>5.8467492500838998E-2</v>
      </c>
      <c r="N23">
        <v>6.4368525697282394E-2</v>
      </c>
      <c r="O23">
        <v>6.3928021593527701E-2</v>
      </c>
      <c r="P23">
        <v>4.6049642238126798E-2</v>
      </c>
      <c r="Q23">
        <v>5.3212366666671E-2</v>
      </c>
      <c r="R23">
        <v>4.87618687934653E-2</v>
      </c>
      <c r="S23">
        <v>5.4072097596752203E-2</v>
      </c>
      <c r="T23">
        <v>4.4812738888892298E-2</v>
      </c>
      <c r="U23">
        <v>5.0429084121289602E-2</v>
      </c>
      <c r="V23">
        <v>5.5407243011424898E-2</v>
      </c>
      <c r="W23">
        <v>7.5668805555557203E-2</v>
      </c>
      <c r="X23">
        <v>7.4355028698946696E-2</v>
      </c>
      <c r="Y23">
        <v>4.7851807202144998E-2</v>
      </c>
      <c r="Z23">
        <v>5.48367497722409E-2</v>
      </c>
      <c r="AA23">
        <v>5.8179436043866301E-2</v>
      </c>
      <c r="AB23">
        <v>7.6521861048799197E-2</v>
      </c>
      <c r="AC23">
        <v>5.4536396296296197E-2</v>
      </c>
      <c r="AD23">
        <v>5.95692969201373E-2</v>
      </c>
      <c r="AE23">
        <v>6.7341537037037005E-2</v>
      </c>
      <c r="AF23">
        <v>7.5407091048440095E-2</v>
      </c>
      <c r="AG23">
        <v>8.6974060915584503E-2</v>
      </c>
      <c r="AH23">
        <v>5.5312187271994002E-2</v>
      </c>
      <c r="AI23">
        <v>6.78990331026261E-2</v>
      </c>
      <c r="AJ23">
        <v>7.3897049999999395E-2</v>
      </c>
      <c r="AK23">
        <v>8.4929873780583004E-2</v>
      </c>
      <c r="AL23">
        <v>6.00372505555542E-2</v>
      </c>
      <c r="AM23">
        <v>6.3495542469862998E-2</v>
      </c>
      <c r="AN23">
        <v>7.1545161272402097E-2</v>
      </c>
      <c r="AO23">
        <v>7.9713760189236399E-2</v>
      </c>
      <c r="AP23">
        <v>9.1516076959798603E-2</v>
      </c>
      <c r="AQ23">
        <v>6.2543137047941497E-2</v>
      </c>
      <c r="AR23">
        <v>7.1460104533487903E-2</v>
      </c>
      <c r="AS23">
        <v>7.5822327665671305E-2</v>
      </c>
      <c r="AT23">
        <v>8.4692701856459301E-2</v>
      </c>
    </row>
    <row r="24" spans="1:46">
      <c r="A24" t="s">
        <v>59</v>
      </c>
      <c r="B24">
        <v>2.7450277777779999E-2</v>
      </c>
      <c r="C24">
        <v>3.7350055555559897E-2</v>
      </c>
      <c r="D24">
        <v>3.4962058085021598E-2</v>
      </c>
      <c r="E24">
        <v>3.7677028497816699E-2</v>
      </c>
      <c r="F24">
        <v>4.4046820327692998E-2</v>
      </c>
      <c r="G24">
        <v>3.4670740514419401E-2</v>
      </c>
      <c r="H24">
        <v>2.0124976393349401E-2</v>
      </c>
      <c r="I24">
        <v>3.8065505288424201E-2</v>
      </c>
      <c r="J24">
        <v>4.5102930720353901E-2</v>
      </c>
      <c r="K24">
        <v>3.21186444444473E-2</v>
      </c>
      <c r="L24">
        <v>4.6265588196082598E-2</v>
      </c>
      <c r="M24">
        <v>4.7152935295753699E-2</v>
      </c>
      <c r="N24">
        <v>4.7430265875927399E-2</v>
      </c>
      <c r="O24">
        <v>7.0491140956006199E-2</v>
      </c>
      <c r="P24">
        <v>4.4447729520128203E-2</v>
      </c>
      <c r="Q24">
        <v>5.1354802159475597E-2</v>
      </c>
      <c r="R24">
        <v>5.7438392232236103E-2</v>
      </c>
      <c r="S24">
        <v>6.5166957178231996E-2</v>
      </c>
      <c r="T24">
        <v>4.4457433333337203E-2</v>
      </c>
      <c r="U24">
        <v>5.0846936281320303E-2</v>
      </c>
      <c r="V24">
        <v>5.69379498800342E-2</v>
      </c>
      <c r="W24">
        <v>7.4137628282021806E-2</v>
      </c>
      <c r="X24">
        <v>6.7490268031625097E-2</v>
      </c>
      <c r="Y24">
        <v>5.18912159459608E-2</v>
      </c>
      <c r="Z24">
        <v>5.2804585953298303E-2</v>
      </c>
      <c r="AA24">
        <v>6.7450044999502898E-2</v>
      </c>
      <c r="AB24">
        <v>7.0866402424809502E-2</v>
      </c>
      <c r="AC24">
        <v>4.8625294444445098E-2</v>
      </c>
      <c r="AD24">
        <v>5.8531380086811399E-2</v>
      </c>
      <c r="AE24">
        <v>6.6144172267585399E-2</v>
      </c>
      <c r="AF24">
        <v>7.1330931881724402E-2</v>
      </c>
      <c r="AG24">
        <v>8.8103063525386993E-2</v>
      </c>
      <c r="AH24">
        <v>5.6861199380754499E-2</v>
      </c>
      <c r="AI24">
        <v>6.7782584544282806E-2</v>
      </c>
      <c r="AJ24">
        <v>7.69577566993212E-2</v>
      </c>
      <c r="AK24">
        <v>8.2781496208754898E-2</v>
      </c>
      <c r="AL24">
        <v>5.8515636111110603E-2</v>
      </c>
      <c r="AM24">
        <v>6.2411990977878799E-2</v>
      </c>
      <c r="AN24">
        <v>7.2749188531693307E-2</v>
      </c>
      <c r="AO24">
        <v>7.6398993869935705E-2</v>
      </c>
      <c r="AP24">
        <v>9.1751990118796395E-2</v>
      </c>
      <c r="AQ24">
        <v>6.2225809695232497E-2</v>
      </c>
      <c r="AR24">
        <v>7.2283564200259096E-2</v>
      </c>
      <c r="AS24">
        <v>7.6672582597589495E-2</v>
      </c>
      <c r="AT24">
        <v>8.5018358121092305E-2</v>
      </c>
    </row>
    <row r="25" spans="1:46">
      <c r="A25" t="s">
        <v>60</v>
      </c>
      <c r="B25">
        <v>0.73387422222222098</v>
      </c>
      <c r="C25">
        <v>2.6050520538206001E-2</v>
      </c>
      <c r="D25">
        <v>3.8288115632886498E-2</v>
      </c>
      <c r="E25">
        <v>6.2931997955836899E-2</v>
      </c>
      <c r="F25">
        <v>4.7670638137228501E-2</v>
      </c>
      <c r="G25">
        <v>2.4522743433626398E-2</v>
      </c>
      <c r="H25">
        <v>4.0124923623845198E-2</v>
      </c>
      <c r="I25">
        <v>3.8812592353932703E-2</v>
      </c>
      <c r="J25">
        <v>3.3854748603355897E-2</v>
      </c>
      <c r="K25">
        <v>3.2714166666667599E-2</v>
      </c>
      <c r="L25">
        <v>4.0931711869869603E-2</v>
      </c>
      <c r="M25">
        <v>4.8893401466344702E-2</v>
      </c>
      <c r="N25">
        <v>5.5073437291755997E-2</v>
      </c>
      <c r="O25">
        <v>5.0436622378247697E-2</v>
      </c>
      <c r="P25">
        <v>3.9800046666150897E-2</v>
      </c>
      <c r="Q25">
        <v>4.3058773206529399E-2</v>
      </c>
      <c r="R25">
        <v>5.1956059091416401E-2</v>
      </c>
      <c r="S25">
        <v>7.1668635833664202E-2</v>
      </c>
      <c r="T25">
        <v>5.1600922222226397E-2</v>
      </c>
      <c r="U25">
        <v>5.1241183529257397E-2</v>
      </c>
      <c r="V25">
        <v>5.5592050000001898E-2</v>
      </c>
      <c r="W25">
        <v>6.5858802030685004E-2</v>
      </c>
      <c r="X25">
        <v>7.5296556816418003E-2</v>
      </c>
      <c r="Y25">
        <v>4.8441017977380998E-2</v>
      </c>
      <c r="Z25">
        <v>5.2530035217920601E-2</v>
      </c>
      <c r="AA25">
        <v>4.8226601641914099E-2</v>
      </c>
      <c r="AB25">
        <v>6.4335125109674193E-2</v>
      </c>
      <c r="AC25">
        <v>4.6443262962962903E-2</v>
      </c>
      <c r="AD25">
        <v>5.6399992222481203E-2</v>
      </c>
      <c r="AE25">
        <v>7.3141683147049399E-2</v>
      </c>
      <c r="AF25">
        <v>7.4522549498899193E-2</v>
      </c>
      <c r="AG25">
        <v>8.7272640580097094E-2</v>
      </c>
      <c r="AH25">
        <v>5.8980030073405701E-2</v>
      </c>
      <c r="AI25">
        <v>6.6051658446636505E-2</v>
      </c>
      <c r="AJ25">
        <v>7.7566128984476498E-2</v>
      </c>
      <c r="AK25">
        <v>8.0984434371041997E-2</v>
      </c>
      <c r="AL25">
        <v>5.8847690555555603E-2</v>
      </c>
      <c r="AM25">
        <v>6.3823101751032299E-2</v>
      </c>
      <c r="AN25">
        <v>7.0536626705480707E-2</v>
      </c>
      <c r="AO25">
        <v>8.0292047133035893E-2</v>
      </c>
      <c r="AP25">
        <v>8.5291538333424996E-2</v>
      </c>
      <c r="AQ25">
        <v>6.1850317763655002E-2</v>
      </c>
      <c r="AR25">
        <v>7.4326091545383804E-2</v>
      </c>
      <c r="AS25">
        <v>7.8251821100102703E-2</v>
      </c>
      <c r="AT25">
        <v>8.2355642600159804E-2</v>
      </c>
    </row>
    <row r="26" spans="1:46">
      <c r="A26" t="s">
        <v>61</v>
      </c>
      <c r="B26">
        <v>0.118356722222221</v>
      </c>
      <c r="C26">
        <v>2.72238888888909E-2</v>
      </c>
      <c r="D26">
        <v>3.2863101651803402E-2</v>
      </c>
      <c r="E26">
        <v>2.6425088849403301E-2</v>
      </c>
      <c r="F26">
        <v>3.0716522666195799E-2</v>
      </c>
      <c r="G26">
        <v>2.7310478539607799E-2</v>
      </c>
      <c r="H26">
        <v>2.8846884582911101E-2</v>
      </c>
      <c r="I26">
        <v>3.1546705462949798E-2</v>
      </c>
      <c r="J26">
        <v>4.3454018585755899E-2</v>
      </c>
      <c r="K26">
        <v>3.5025600000000601E-2</v>
      </c>
      <c r="L26">
        <v>5.0550402755409098E-2</v>
      </c>
      <c r="M26">
        <v>5.2814344444447603E-2</v>
      </c>
      <c r="N26">
        <v>5.8278638802788697E-2</v>
      </c>
      <c r="O26">
        <v>7.7883438513850795E-2</v>
      </c>
      <c r="P26">
        <v>3.9694211111112002E-2</v>
      </c>
      <c r="Q26">
        <v>5.4093187853473203E-2</v>
      </c>
      <c r="R26">
        <v>5.8939956222713301E-2</v>
      </c>
      <c r="S26">
        <v>6.98359276913042E-2</v>
      </c>
      <c r="T26">
        <v>4.3736033333337199E-2</v>
      </c>
      <c r="U26">
        <v>4.7359266666669599E-2</v>
      </c>
      <c r="V26">
        <v>5.8163907652656201E-2</v>
      </c>
      <c r="W26">
        <v>6.6283277606837096E-2</v>
      </c>
      <c r="X26">
        <v>7.3552836682584694E-2</v>
      </c>
      <c r="Y26">
        <v>5.20632770747015E-2</v>
      </c>
      <c r="Z26">
        <v>5.39447937961113E-2</v>
      </c>
      <c r="AA26">
        <v>6.2400677401447002E-2</v>
      </c>
      <c r="AB26">
        <v>7.2680203102087004E-2</v>
      </c>
      <c r="AC26">
        <v>5.5671761111111398E-2</v>
      </c>
      <c r="AD26">
        <v>6.1877027687658702E-2</v>
      </c>
      <c r="AE26">
        <v>6.8187653470516293E-2</v>
      </c>
      <c r="AF26">
        <v>7.3537537020582799E-2</v>
      </c>
      <c r="AG26">
        <v>9.1792918184779193E-2</v>
      </c>
      <c r="AH26">
        <v>5.9997007540405503E-2</v>
      </c>
      <c r="AI26">
        <v>7.0000933281484698E-2</v>
      </c>
      <c r="AJ26">
        <v>7.7396839236855502E-2</v>
      </c>
      <c r="AK26">
        <v>7.9806027860763407E-2</v>
      </c>
      <c r="AL26">
        <v>6.2936248888888699E-2</v>
      </c>
      <c r="AM26">
        <v>6.35791950447189E-2</v>
      </c>
      <c r="AN26">
        <v>6.9352949344590104E-2</v>
      </c>
      <c r="AO26">
        <v>8.3203723847512304E-2</v>
      </c>
      <c r="AP26">
        <v>9.0425938204555606E-2</v>
      </c>
      <c r="AQ26">
        <v>6.1563742069532502E-2</v>
      </c>
      <c r="AR26">
        <v>6.92024377236065E-2</v>
      </c>
      <c r="AS26">
        <v>7.5515430501092398E-2</v>
      </c>
      <c r="AT26">
        <v>8.6134223999110707E-2</v>
      </c>
    </row>
    <row r="27" spans="1:46">
      <c r="A27" t="s">
        <v>62</v>
      </c>
      <c r="B27">
        <v>2.0056444444444901E-2</v>
      </c>
      <c r="C27">
        <v>2.1315929823002899E-2</v>
      </c>
      <c r="D27">
        <v>2.5574042799051198E-2</v>
      </c>
      <c r="E27">
        <v>4.5357170626595E-2</v>
      </c>
      <c r="F27">
        <v>2.9635040143922702E-2</v>
      </c>
      <c r="G27">
        <v>2.205677777778E-2</v>
      </c>
      <c r="H27">
        <v>4.1058744459383602E-2</v>
      </c>
      <c r="I27">
        <v>3.7222876245271E-2</v>
      </c>
      <c r="J27">
        <v>5.7223950233286802E-2</v>
      </c>
      <c r="K27">
        <v>4.9950055555558898E-2</v>
      </c>
      <c r="L27">
        <v>3.7794737894716102E-2</v>
      </c>
      <c r="M27">
        <v>5.9248422222224803E-2</v>
      </c>
      <c r="N27">
        <v>4.9935057867031403E-2</v>
      </c>
      <c r="O27">
        <v>6.9042021660654901E-2</v>
      </c>
      <c r="P27">
        <v>4.6390431430066201E-2</v>
      </c>
      <c r="Q27">
        <v>5.2771513649850797E-2</v>
      </c>
      <c r="R27">
        <v>4.8723322222223302E-2</v>
      </c>
      <c r="S27">
        <v>5.8877873276038203E-2</v>
      </c>
      <c r="T27">
        <v>3.8132727777780699E-2</v>
      </c>
      <c r="U27">
        <v>4.7889801224434002E-2</v>
      </c>
      <c r="V27">
        <v>5.7096703589723602E-2</v>
      </c>
      <c r="W27">
        <v>6.6289735614311396E-2</v>
      </c>
      <c r="X27">
        <v>7.25345643623799E-2</v>
      </c>
      <c r="Y27">
        <v>4.5282257258094198E-2</v>
      </c>
      <c r="Z27">
        <v>5.8594618913787297E-2</v>
      </c>
      <c r="AA27">
        <v>6.2651198303052394E-2</v>
      </c>
      <c r="AB27">
        <v>6.8322702990864598E-2</v>
      </c>
      <c r="AC27">
        <v>5.33081611111118E-2</v>
      </c>
      <c r="AD27">
        <v>5.9297874468061798E-2</v>
      </c>
      <c r="AE27">
        <v>7.09896895762515E-2</v>
      </c>
      <c r="AF27">
        <v>7.3322273073989599E-2</v>
      </c>
      <c r="AG27">
        <v>8.6234769214818305E-2</v>
      </c>
      <c r="AH27">
        <v>5.9530055737644402E-2</v>
      </c>
      <c r="AI27">
        <v>6.7860573807222296E-2</v>
      </c>
      <c r="AJ27">
        <v>7.3108569111651797E-2</v>
      </c>
      <c r="AK27">
        <v>8.4257902354696101E-2</v>
      </c>
      <c r="AL27">
        <v>6.0396817777778403E-2</v>
      </c>
      <c r="AM27">
        <v>6.3616196111110607E-2</v>
      </c>
      <c r="AN27">
        <v>6.9324636392929698E-2</v>
      </c>
      <c r="AO27">
        <v>8.3735125601342594E-2</v>
      </c>
      <c r="AP27">
        <v>9.1051517911692401E-2</v>
      </c>
      <c r="AQ27">
        <v>6.14808275187761E-2</v>
      </c>
      <c r="AR27">
        <v>6.9242725878849803E-2</v>
      </c>
      <c r="AS27">
        <v>7.7278633076744999E-2</v>
      </c>
      <c r="AT27">
        <v>8.7136322840068295E-2</v>
      </c>
    </row>
    <row r="28" spans="1:46">
      <c r="A28" t="s">
        <v>63</v>
      </c>
      <c r="B28">
        <v>6.8309944444447698E-2</v>
      </c>
      <c r="C28">
        <v>3.4179805117611602E-2</v>
      </c>
      <c r="D28">
        <v>3.6442998877869698E-2</v>
      </c>
      <c r="E28">
        <v>3.8587007218216701E-2</v>
      </c>
      <c r="F28">
        <v>5.2100730688942297E-2</v>
      </c>
      <c r="G28">
        <v>1.5880081775052401E-2</v>
      </c>
      <c r="H28">
        <v>3.9403403725884703E-2</v>
      </c>
      <c r="I28">
        <v>3.3667592335466803E-2</v>
      </c>
      <c r="J28">
        <v>4.1330000000005702E-2</v>
      </c>
      <c r="K28">
        <v>2.76930666666662E-2</v>
      </c>
      <c r="L28">
        <v>4.5626820732186303E-2</v>
      </c>
      <c r="M28">
        <v>4.84437481945688E-2</v>
      </c>
      <c r="N28">
        <v>5.86073007129733E-2</v>
      </c>
      <c r="O28">
        <v>7.5173202541776202E-2</v>
      </c>
      <c r="P28">
        <v>3.8399682236347703E-2</v>
      </c>
      <c r="Q28">
        <v>4.5600224412033499E-2</v>
      </c>
      <c r="R28">
        <v>4.7237217360403899E-2</v>
      </c>
      <c r="S28">
        <v>6.2709032960205996E-2</v>
      </c>
      <c r="T28">
        <v>4.4389688888891901E-2</v>
      </c>
      <c r="U28">
        <v>4.9883001299988503E-2</v>
      </c>
      <c r="V28">
        <v>6.1189592730022398E-2</v>
      </c>
      <c r="W28">
        <v>7.18866982211709E-2</v>
      </c>
      <c r="X28">
        <v>7.2643733333335E-2</v>
      </c>
      <c r="Y28">
        <v>4.4731834140707499E-2</v>
      </c>
      <c r="Z28">
        <v>6.3910323913623598E-2</v>
      </c>
      <c r="AA28">
        <v>6.7020411789533496E-2</v>
      </c>
      <c r="AB28">
        <v>6.2150007772425499E-2</v>
      </c>
      <c r="AC28">
        <v>5.9369551851852102E-2</v>
      </c>
      <c r="AD28">
        <v>5.9297081481481502E-2</v>
      </c>
      <c r="AE28">
        <v>6.9048276551547105E-2</v>
      </c>
      <c r="AF28">
        <v>6.7252069237521098E-2</v>
      </c>
      <c r="AG28">
        <v>8.7896258730122606E-2</v>
      </c>
      <c r="AH28">
        <v>5.6234172925648002E-2</v>
      </c>
      <c r="AI28">
        <v>7.04272247528058E-2</v>
      </c>
      <c r="AJ28">
        <v>7.4558323057039994E-2</v>
      </c>
      <c r="AK28">
        <v>7.8185427079862105E-2</v>
      </c>
      <c r="AL28">
        <v>5.7038360555555799E-2</v>
      </c>
      <c r="AM28">
        <v>6.00264963722612E-2</v>
      </c>
      <c r="AN28">
        <v>7.2289299284508599E-2</v>
      </c>
      <c r="AO28">
        <v>8.4968248527941798E-2</v>
      </c>
      <c r="AP28">
        <v>9.0226567203973901E-2</v>
      </c>
      <c r="AQ28">
        <v>6.5385238497349799E-2</v>
      </c>
      <c r="AR28">
        <v>7.1686285215961598E-2</v>
      </c>
      <c r="AS28">
        <v>8.17696416869369E-2</v>
      </c>
      <c r="AT28">
        <v>8.2693646844526306E-2</v>
      </c>
    </row>
    <row r="29" spans="1:46">
      <c r="A29" t="s">
        <v>64</v>
      </c>
      <c r="B29">
        <v>2.1048333333334401E-2</v>
      </c>
      <c r="C29">
        <v>2.51684369583604E-2</v>
      </c>
      <c r="D29">
        <v>3.70445987225827E-2</v>
      </c>
      <c r="E29">
        <v>3.6073542640743299E-2</v>
      </c>
      <c r="F29">
        <v>7.7192191525283199E-2</v>
      </c>
      <c r="G29">
        <v>2.1091586853627199E-2</v>
      </c>
      <c r="H29">
        <v>3.8589297814910099E-2</v>
      </c>
      <c r="I29">
        <v>3.8009322015070901E-2</v>
      </c>
      <c r="J29">
        <v>4.45578809388966E-2</v>
      </c>
      <c r="K29">
        <v>4.2113133333336397E-2</v>
      </c>
      <c r="L29">
        <v>5.7440677777781897E-2</v>
      </c>
      <c r="M29">
        <v>5.1541288989605798E-2</v>
      </c>
      <c r="N29">
        <v>5.93678143047612E-2</v>
      </c>
      <c r="O29">
        <v>6.9110312736001503E-2</v>
      </c>
      <c r="P29">
        <v>4.4894612282087902E-2</v>
      </c>
      <c r="Q29">
        <v>4.4145541210197398E-2</v>
      </c>
      <c r="R29">
        <v>4.6856544444445897E-2</v>
      </c>
      <c r="S29">
        <v>7.5529551615346996E-2</v>
      </c>
      <c r="T29">
        <v>4.1119411111114099E-2</v>
      </c>
      <c r="U29">
        <v>5.7886177281010497E-2</v>
      </c>
      <c r="V29">
        <v>6.2089256354428503E-2</v>
      </c>
      <c r="W29">
        <v>7.1488202097408304E-2</v>
      </c>
      <c r="X29">
        <v>7.0676590782900103E-2</v>
      </c>
      <c r="Y29">
        <v>4.73525143885715E-2</v>
      </c>
      <c r="Z29">
        <v>5.7238901726399997E-2</v>
      </c>
      <c r="AA29">
        <v>7.4860856914398505E-2</v>
      </c>
      <c r="AB29">
        <v>7.2328333666645803E-2</v>
      </c>
      <c r="AC29">
        <v>5.1824574074074002E-2</v>
      </c>
      <c r="AD29">
        <v>5.9515088721235898E-2</v>
      </c>
      <c r="AE29">
        <v>6.62350744057532E-2</v>
      </c>
      <c r="AF29">
        <v>7.7425344309769106E-2</v>
      </c>
      <c r="AG29">
        <v>9.6946570140571203E-2</v>
      </c>
      <c r="AH29">
        <v>5.6700186664592901E-2</v>
      </c>
      <c r="AI29">
        <v>6.7055198856588699E-2</v>
      </c>
      <c r="AJ29">
        <v>7.9283728483393198E-2</v>
      </c>
      <c r="AK29">
        <v>7.7651458624798997E-2</v>
      </c>
      <c r="AL29">
        <v>6.3299943888889099E-2</v>
      </c>
      <c r="AM29">
        <v>6.3419821226195494E-2</v>
      </c>
      <c r="AN29">
        <v>7.24379631790045E-2</v>
      </c>
      <c r="AO29">
        <v>8.1550462119528405E-2</v>
      </c>
      <c r="AP29">
        <v>9.4795462367740696E-2</v>
      </c>
      <c r="AQ29">
        <v>6.2737498472306696E-2</v>
      </c>
      <c r="AR29">
        <v>6.9794761460347701E-2</v>
      </c>
      <c r="AS29">
        <v>7.7953356368323304E-2</v>
      </c>
      <c r="AT29">
        <v>8.1995348152918895E-2</v>
      </c>
    </row>
    <row r="30" spans="1:46">
      <c r="A30" t="s">
        <v>65</v>
      </c>
      <c r="B30">
        <v>1.13012777777768E-2</v>
      </c>
      <c r="C30">
        <v>3.64890780204912E-2</v>
      </c>
      <c r="D30">
        <v>3.6322779536748798E-2</v>
      </c>
      <c r="E30">
        <v>3.1387081010242797E-2</v>
      </c>
      <c r="F30">
        <v>3.5283549254463802E-2</v>
      </c>
      <c r="G30">
        <v>2.32981666666696E-2</v>
      </c>
      <c r="H30">
        <v>2.7583442590167099E-2</v>
      </c>
      <c r="I30">
        <v>3.8835967962324101E-2</v>
      </c>
      <c r="J30">
        <v>3.7241530600914501E-2</v>
      </c>
      <c r="K30">
        <v>3.47777444444477E-2</v>
      </c>
      <c r="L30">
        <v>4.1759132927426001E-2</v>
      </c>
      <c r="M30">
        <v>4.4110730910669298E-2</v>
      </c>
      <c r="N30">
        <v>6.5456288036965002E-2</v>
      </c>
      <c r="O30">
        <v>6.6912812652723003E-2</v>
      </c>
      <c r="P30">
        <v>4.6621766666669201E-2</v>
      </c>
      <c r="Q30">
        <v>4.3523222222224697E-2</v>
      </c>
      <c r="R30">
        <v>5.2185951193509203E-2</v>
      </c>
      <c r="S30">
        <v>6.9064275718065393E-2</v>
      </c>
      <c r="T30">
        <v>4.0255433333336497E-2</v>
      </c>
      <c r="U30">
        <v>4.8884577352120498E-2</v>
      </c>
      <c r="V30">
        <v>6.31055312388933E-2</v>
      </c>
      <c r="W30">
        <v>6.4992712487644294E-2</v>
      </c>
      <c r="X30">
        <v>7.5214494347083993E-2</v>
      </c>
      <c r="Y30">
        <v>4.7343012532777902E-2</v>
      </c>
      <c r="Z30">
        <v>5.7398730169313697E-2</v>
      </c>
      <c r="AA30">
        <v>5.9815449737803603E-2</v>
      </c>
      <c r="AB30">
        <v>6.5275515532645698E-2</v>
      </c>
      <c r="AC30">
        <v>4.9934633333333901E-2</v>
      </c>
      <c r="AD30">
        <v>5.7882251308318998E-2</v>
      </c>
      <c r="AE30">
        <v>6.4630376986111598E-2</v>
      </c>
      <c r="AF30">
        <v>7.0011276023729405E-2</v>
      </c>
      <c r="AG30">
        <v>8.0142459568482996E-2</v>
      </c>
      <c r="AH30">
        <v>5.99967388888887E-2</v>
      </c>
      <c r="AI30">
        <v>6.5740930234280195E-2</v>
      </c>
      <c r="AJ30">
        <v>7.4885006348537397E-2</v>
      </c>
      <c r="AK30">
        <v>7.7592483140950005E-2</v>
      </c>
      <c r="AL30">
        <v>5.89235544444437E-2</v>
      </c>
      <c r="AM30">
        <v>6.4225490827878901E-2</v>
      </c>
      <c r="AN30">
        <v>7.1068506381702395E-2</v>
      </c>
      <c r="AO30">
        <v>8.3169049841122306E-2</v>
      </c>
      <c r="AP30">
        <v>8.9728976578298605E-2</v>
      </c>
      <c r="AQ30">
        <v>6.1710401204391203E-2</v>
      </c>
      <c r="AR30">
        <v>7.0990151666666404E-2</v>
      </c>
      <c r="AS30">
        <v>8.0112564976896894E-2</v>
      </c>
      <c r="AT30">
        <v>8.3496067727710996E-2</v>
      </c>
    </row>
    <row r="31" spans="1:46">
      <c r="A31" t="s">
        <v>66</v>
      </c>
      <c r="B31">
        <v>0.21334961111110601</v>
      </c>
      <c r="C31">
        <v>2.5431430063446201E-2</v>
      </c>
      <c r="D31">
        <v>4.76411079753849E-2</v>
      </c>
      <c r="E31">
        <v>3.12536378379627E-2</v>
      </c>
      <c r="F31">
        <v>5.5441132373037799E-2</v>
      </c>
      <c r="G31">
        <v>2.5905166666669501E-2</v>
      </c>
      <c r="H31">
        <v>3.30040215072918E-2</v>
      </c>
      <c r="I31">
        <v>4.4067011683183402E-2</v>
      </c>
      <c r="J31">
        <v>4.1029643698081097E-2</v>
      </c>
      <c r="K31">
        <v>3.36857777777788E-2</v>
      </c>
      <c r="L31">
        <v>4.3508005466609503E-2</v>
      </c>
      <c r="M31">
        <v>4.9723695029004797E-2</v>
      </c>
      <c r="N31">
        <v>6.0647784701170403E-2</v>
      </c>
      <c r="O31">
        <v>6.54319259251082E-2</v>
      </c>
      <c r="P31">
        <v>4.6501283290560198E-2</v>
      </c>
      <c r="Q31">
        <v>5.8641013963103797E-2</v>
      </c>
      <c r="R31">
        <v>6.7943850059443103E-2</v>
      </c>
      <c r="S31">
        <v>6.16366444444508E-2</v>
      </c>
      <c r="T31">
        <v>4.61517055555591E-2</v>
      </c>
      <c r="U31">
        <v>5.19975944979017E-2</v>
      </c>
      <c r="V31">
        <v>5.4594306504474499E-2</v>
      </c>
      <c r="W31">
        <v>7.3658623944916707E-2</v>
      </c>
      <c r="X31">
        <v>7.4711550205977903E-2</v>
      </c>
      <c r="Y31">
        <v>4.8800427754016801E-2</v>
      </c>
      <c r="Z31">
        <v>5.5835616666668697E-2</v>
      </c>
      <c r="AA31">
        <v>5.6398591768288903E-2</v>
      </c>
      <c r="AB31">
        <v>7.5181173583273905E-2</v>
      </c>
      <c r="AC31">
        <v>5.9285333333333599E-2</v>
      </c>
      <c r="AD31">
        <v>5.86204404297637E-2</v>
      </c>
      <c r="AE31">
        <v>6.9101333585162794E-2</v>
      </c>
      <c r="AF31">
        <v>7.8745562677983105E-2</v>
      </c>
      <c r="AG31">
        <v>9.2072986310091795E-2</v>
      </c>
      <c r="AH31">
        <v>6.0350016481298098E-2</v>
      </c>
      <c r="AI31">
        <v>6.4352520090360799E-2</v>
      </c>
      <c r="AJ31">
        <v>7.5550931994401105E-2</v>
      </c>
      <c r="AK31">
        <v>8.1298996900723994E-2</v>
      </c>
      <c r="AL31">
        <v>6.0340345555555099E-2</v>
      </c>
      <c r="AM31">
        <v>6.5364854895337596E-2</v>
      </c>
      <c r="AN31">
        <v>7.0731052619886201E-2</v>
      </c>
      <c r="AO31">
        <v>8.2362484033275396E-2</v>
      </c>
      <c r="AP31">
        <v>9.29887368280789E-2</v>
      </c>
      <c r="AQ31">
        <v>6.2779983334259298E-2</v>
      </c>
      <c r="AR31">
        <v>7.0547166362990105E-2</v>
      </c>
      <c r="AS31">
        <v>7.7509118431284899E-2</v>
      </c>
      <c r="AT31">
        <v>8.6858582392074196E-2</v>
      </c>
    </row>
    <row r="32" spans="1:46">
      <c r="A32" t="s">
        <v>67</v>
      </c>
      <c r="B32">
        <v>5.6652666666671098E-2</v>
      </c>
      <c r="C32">
        <v>3.0959023588106298E-2</v>
      </c>
      <c r="D32">
        <v>2.69560024443125E-2</v>
      </c>
      <c r="E32">
        <v>4.7129673844244699E-2</v>
      </c>
      <c r="F32">
        <v>4.5023933541391399E-2</v>
      </c>
      <c r="G32">
        <v>2.77013799386727E-2</v>
      </c>
      <c r="H32">
        <v>3.0369458949009501E-2</v>
      </c>
      <c r="I32">
        <v>2.8559800111053499E-2</v>
      </c>
      <c r="J32">
        <v>4.69958237535191E-2</v>
      </c>
      <c r="K32">
        <v>4.0188366666668501E-2</v>
      </c>
      <c r="L32">
        <v>3.9581923226490498E-2</v>
      </c>
      <c r="M32">
        <v>4.9187688171447197E-2</v>
      </c>
      <c r="N32">
        <v>6.2349097047916899E-2</v>
      </c>
      <c r="O32">
        <v>6.2475198578021397E-2</v>
      </c>
      <c r="P32">
        <v>4.3043542025446802E-2</v>
      </c>
      <c r="Q32">
        <v>4.3320192884603897E-2</v>
      </c>
      <c r="R32">
        <v>5.3094676856771897E-2</v>
      </c>
      <c r="S32">
        <v>6.6004899564487005E-2</v>
      </c>
      <c r="T32">
        <v>4.1259572222226398E-2</v>
      </c>
      <c r="U32">
        <v>4.7674431136396501E-2</v>
      </c>
      <c r="V32">
        <v>5.8470727751427802E-2</v>
      </c>
      <c r="W32">
        <v>7.0524163176432703E-2</v>
      </c>
      <c r="X32">
        <v>6.2562020453262701E-2</v>
      </c>
      <c r="Y32">
        <v>5.2605952023823503E-2</v>
      </c>
      <c r="Z32">
        <v>5.7202129787023097E-2</v>
      </c>
      <c r="AA32">
        <v>6.3736191787821306E-2</v>
      </c>
      <c r="AB32">
        <v>7.1338666666668105E-2</v>
      </c>
      <c r="AC32">
        <v>5.6368403703703503E-2</v>
      </c>
      <c r="AD32">
        <v>5.7760435185185803E-2</v>
      </c>
      <c r="AE32">
        <v>6.4801919245780507E-2</v>
      </c>
      <c r="AF32">
        <v>7.6420390797702395E-2</v>
      </c>
      <c r="AG32">
        <v>8.5208708291671501E-2</v>
      </c>
      <c r="AH32">
        <v>5.7567177390382501E-2</v>
      </c>
      <c r="AI32">
        <v>6.9154847346903095E-2</v>
      </c>
      <c r="AJ32">
        <v>7.5770725494115496E-2</v>
      </c>
      <c r="AK32">
        <v>8.15311533575558E-2</v>
      </c>
      <c r="AL32">
        <v>5.8727793333333798E-2</v>
      </c>
      <c r="AM32">
        <v>6.1832609468574003E-2</v>
      </c>
      <c r="AN32">
        <v>7.0040651485698602E-2</v>
      </c>
      <c r="AO32">
        <v>8.1502940033099297E-2</v>
      </c>
      <c r="AP32">
        <v>8.9686371412066798E-2</v>
      </c>
      <c r="AQ32">
        <v>6.2104721456824503E-2</v>
      </c>
      <c r="AR32">
        <v>6.8233532751187195E-2</v>
      </c>
      <c r="AS32">
        <v>8.2792274327733104E-2</v>
      </c>
      <c r="AT32">
        <v>8.4065566461987595E-2</v>
      </c>
    </row>
    <row r="33" spans="1:46">
      <c r="A33" t="s">
        <v>68</v>
      </c>
      <c r="B33">
        <v>4.0434777777780498E-2</v>
      </c>
      <c r="C33">
        <v>0.19337749999998799</v>
      </c>
      <c r="D33">
        <v>2.8860305962608999E-2</v>
      </c>
      <c r="E33">
        <v>3.0859365456589301E-2</v>
      </c>
      <c r="F33">
        <v>4.35060555555613E-2</v>
      </c>
      <c r="G33">
        <v>3.0475984133865801E-2</v>
      </c>
      <c r="H33">
        <v>2.4659093434066401E-2</v>
      </c>
      <c r="I33">
        <v>3.0002720922229699E-2</v>
      </c>
      <c r="J33">
        <v>4.0324471158124597E-2</v>
      </c>
      <c r="K33">
        <v>2.9083888888888899E-2</v>
      </c>
      <c r="L33">
        <v>5.0250813861762299E-2</v>
      </c>
      <c r="M33">
        <v>4.6300387747620901E-2</v>
      </c>
      <c r="N33">
        <v>4.8743323705846303E-2</v>
      </c>
      <c r="O33">
        <v>7.1845988117059598E-2</v>
      </c>
      <c r="P33">
        <v>4.0536748775043097E-2</v>
      </c>
      <c r="Q33">
        <v>4.8109381769705702E-2</v>
      </c>
      <c r="R33">
        <v>4.7217221765506801E-2</v>
      </c>
      <c r="S33">
        <v>6.8648163165559994E-2</v>
      </c>
      <c r="T33">
        <v>4.5453738888892203E-2</v>
      </c>
      <c r="U33">
        <v>4.7098191171408697E-2</v>
      </c>
      <c r="V33">
        <v>6.2013026040974799E-2</v>
      </c>
      <c r="W33">
        <v>6.3977594287239994E-2</v>
      </c>
      <c r="X33">
        <v>8.6739743290809801E-2</v>
      </c>
      <c r="Y33">
        <v>5.1131281874649E-2</v>
      </c>
      <c r="Z33">
        <v>5.4723497389182002E-2</v>
      </c>
      <c r="AA33">
        <v>6.6228520027986307E-2</v>
      </c>
      <c r="AB33">
        <v>7.2675104688492198E-2</v>
      </c>
      <c r="AC33">
        <v>5.8325372222222199E-2</v>
      </c>
      <c r="AD33">
        <v>5.7761387836430297E-2</v>
      </c>
      <c r="AE33">
        <v>6.9508693671673102E-2</v>
      </c>
      <c r="AF33">
        <v>7.8659082073554307E-2</v>
      </c>
      <c r="AG33">
        <v>8.5666618545252093E-2</v>
      </c>
      <c r="AH33">
        <v>5.88351703499592E-2</v>
      </c>
      <c r="AI33">
        <v>6.6665163146726603E-2</v>
      </c>
      <c r="AJ33">
        <v>7.5355202304647095E-2</v>
      </c>
      <c r="AK33">
        <v>8.4792653366342896E-2</v>
      </c>
      <c r="AL33">
        <v>5.8672536111111499E-2</v>
      </c>
      <c r="AM33">
        <v>6.4800345536359202E-2</v>
      </c>
      <c r="AN33">
        <v>7.1227875108318198E-2</v>
      </c>
      <c r="AO33">
        <v>8.3405944168581395E-2</v>
      </c>
      <c r="AP33">
        <v>8.8419735760618595E-2</v>
      </c>
      <c r="AQ33">
        <v>6.2470017555360503E-2</v>
      </c>
      <c r="AR33">
        <v>6.9089508737625802E-2</v>
      </c>
      <c r="AS33">
        <v>7.6866800737760796E-2</v>
      </c>
      <c r="AT33">
        <v>8.4135804628334102E-2</v>
      </c>
    </row>
    <row r="34" spans="1:46">
      <c r="A34" t="s">
        <v>69</v>
      </c>
      <c r="B34">
        <v>4.0221444444447002E-2</v>
      </c>
      <c r="C34">
        <v>2.23665000000015E-2</v>
      </c>
      <c r="D34">
        <v>3.96992422727422E-2</v>
      </c>
      <c r="E34">
        <v>3.5283908518369898E-2</v>
      </c>
      <c r="F34">
        <v>3.7492056438179197E-2</v>
      </c>
      <c r="G34">
        <v>3.1894013466370698E-2</v>
      </c>
      <c r="H34">
        <v>3.5574590054665498E-2</v>
      </c>
      <c r="I34">
        <v>4.8294370467449603E-2</v>
      </c>
      <c r="J34">
        <v>4.9644118823327102E-2</v>
      </c>
      <c r="K34">
        <v>3.7134877777777402E-2</v>
      </c>
      <c r="L34">
        <v>4.1997344444448102E-2</v>
      </c>
      <c r="M34">
        <v>4.3501688438641703E-2</v>
      </c>
      <c r="N34">
        <v>4.9171860245520602E-2</v>
      </c>
      <c r="O34">
        <v>6.7506358779561904E-2</v>
      </c>
      <c r="P34">
        <v>3.9568000000000401E-2</v>
      </c>
      <c r="Q34">
        <v>5.13870620125789E-2</v>
      </c>
      <c r="R34">
        <v>5.1324688451038297E-2</v>
      </c>
      <c r="S34">
        <v>6.5248319761826795E-2</v>
      </c>
      <c r="T34">
        <v>4.9448555555558903E-2</v>
      </c>
      <c r="U34">
        <v>5.5129516465937903E-2</v>
      </c>
      <c r="V34">
        <v>6.5428273088802502E-2</v>
      </c>
      <c r="W34">
        <v>7.4060862609161199E-2</v>
      </c>
      <c r="X34">
        <v>8.78312882413715E-2</v>
      </c>
      <c r="Y34">
        <v>5.6048221150643097E-2</v>
      </c>
      <c r="Z34">
        <v>5.4244337306571598E-2</v>
      </c>
      <c r="AA34">
        <v>6.3106504832797602E-2</v>
      </c>
      <c r="AB34">
        <v>6.5926627054644998E-2</v>
      </c>
      <c r="AC34">
        <v>5.87192240740739E-2</v>
      </c>
      <c r="AD34">
        <v>6.0718552550683702E-2</v>
      </c>
      <c r="AE34">
        <v>6.5476177516106807E-2</v>
      </c>
      <c r="AF34">
        <v>7.4887596597831702E-2</v>
      </c>
      <c r="AG34">
        <v>7.9710764058589401E-2</v>
      </c>
      <c r="AH34">
        <v>5.7504246201936698E-2</v>
      </c>
      <c r="AI34">
        <v>6.8652810644860604E-2</v>
      </c>
      <c r="AJ34">
        <v>6.8741089843995198E-2</v>
      </c>
      <c r="AK34">
        <v>8.5274982048605494E-2</v>
      </c>
      <c r="AL34">
        <v>5.9303902222222302E-2</v>
      </c>
      <c r="AM34">
        <v>6.35453505555552E-2</v>
      </c>
      <c r="AN34">
        <v>6.9189951889958301E-2</v>
      </c>
      <c r="AO34">
        <v>7.8541244308718797E-2</v>
      </c>
      <c r="AP34">
        <v>9.3064001021972098E-2</v>
      </c>
      <c r="AQ34">
        <v>6.1804164351902897E-2</v>
      </c>
      <c r="AR34">
        <v>7.02460046435672E-2</v>
      </c>
      <c r="AS34">
        <v>7.8852445703494103E-2</v>
      </c>
      <c r="AT34">
        <v>8.8692189409594793E-2</v>
      </c>
    </row>
    <row r="37" spans="1:46" ht="16" thickBot="1"/>
    <row r="38" spans="1:46" ht="16" thickBot="1">
      <c r="A38" s="29" t="s">
        <v>86</v>
      </c>
      <c r="B38" s="30"/>
      <c r="C38" s="30">
        <f>TTEST($B3:$B34,C3:C34,1,3)</f>
        <v>6.1822634157995765E-3</v>
      </c>
      <c r="D38" s="30">
        <f t="shared" ref="D38:J38" si="0">TTEST($B3:$B34,D3:D34,1,3)</f>
        <v>6.3048573815850219E-3</v>
      </c>
      <c r="E38" s="30">
        <f t="shared" si="0"/>
        <v>1.1944621085362005E-2</v>
      </c>
      <c r="F38" s="30">
        <f t="shared" si="0"/>
        <v>1.9234660993094194E-2</v>
      </c>
      <c r="G38" s="30">
        <f t="shared" si="0"/>
        <v>3.5740768582494167E-3</v>
      </c>
      <c r="H38" s="30">
        <f t="shared" si="0"/>
        <v>8.6098323282751358E-3</v>
      </c>
      <c r="I38" s="30">
        <f t="shared" si="0"/>
        <v>9.5991459609864379E-3</v>
      </c>
      <c r="J38" s="30">
        <f t="shared" si="0"/>
        <v>1.6526572819086996E-2</v>
      </c>
      <c r="K38" s="30"/>
      <c r="L38" s="30">
        <f>TTEST($K3:$K34,L3:L34,1,3)</f>
        <v>3.7159839820975092E-8</v>
      </c>
      <c r="M38" s="30">
        <f t="shared" ref="M38:S38" si="1">TTEST($K3:$K34,M3:M34,1,3)</f>
        <v>1.249572079456116E-16</v>
      </c>
      <c r="N38" s="30">
        <f t="shared" si="1"/>
        <v>3.1930428436120528E-22</v>
      </c>
      <c r="O38" s="30">
        <f t="shared" si="1"/>
        <v>1.0064540186137186E-24</v>
      </c>
      <c r="P38" s="30">
        <f t="shared" si="1"/>
        <v>1.3426528775560611E-9</v>
      </c>
      <c r="Q38" s="30">
        <f t="shared" si="1"/>
        <v>6.4497202408068727E-16</v>
      </c>
      <c r="R38" s="30">
        <f t="shared" si="1"/>
        <v>1.4393778031509244E-19</v>
      </c>
      <c r="S38" s="30">
        <f t="shared" si="1"/>
        <v>9.1019152036201811E-27</v>
      </c>
      <c r="T38" s="30"/>
      <c r="U38" s="30">
        <f>TTEST($T3:$T34,U3:U34,1,3)</f>
        <v>2.6347853931371602E-10</v>
      </c>
      <c r="V38" s="30">
        <f t="shared" ref="V38:AB38" si="2">TTEST($T3:$T34,V3:V34,1,3)</f>
        <v>9.7801241130897166E-23</v>
      </c>
      <c r="W38" s="30">
        <f t="shared" si="2"/>
        <v>4.7195900016361066E-28</v>
      </c>
      <c r="X38" s="30">
        <f t="shared" si="2"/>
        <v>4.3483498496113599E-33</v>
      </c>
      <c r="Y38" s="30">
        <f t="shared" si="2"/>
        <v>1.8237596349461417E-10</v>
      </c>
      <c r="Z38" s="30">
        <f t="shared" si="2"/>
        <v>1.4247708899645003E-17</v>
      </c>
      <c r="AA38" s="30">
        <f t="shared" si="2"/>
        <v>1.7828126538082854E-24</v>
      </c>
      <c r="AB38" s="30">
        <f t="shared" si="2"/>
        <v>1.2413284661793691E-27</v>
      </c>
      <c r="AC38" s="30"/>
      <c r="AD38" s="30">
        <f>TTEST($AC3:$AC34,AD3:AD34,1,3)</f>
        <v>3.215976324062128E-8</v>
      </c>
      <c r="AE38" s="30">
        <f t="shared" ref="AE38:AK38" si="3">TTEST($AC3:$AC34,AE3:AE34,1,3)</f>
        <v>7.3693996938698379E-27</v>
      </c>
      <c r="AF38" s="30">
        <f t="shared" si="3"/>
        <v>1.1224785506399508E-34</v>
      </c>
      <c r="AG38" s="30">
        <f t="shared" si="3"/>
        <v>1.7834093508637591E-42</v>
      </c>
      <c r="AH38" s="30">
        <f t="shared" si="3"/>
        <v>1.7528403636287177E-7</v>
      </c>
      <c r="AI38" s="30">
        <f t="shared" si="3"/>
        <v>4.1149417081028025E-25</v>
      </c>
      <c r="AJ38" s="30">
        <f t="shared" si="3"/>
        <v>9.6676811397916936E-34</v>
      </c>
      <c r="AK38" s="30">
        <f t="shared" si="3"/>
        <v>3.1600216073318978E-42</v>
      </c>
      <c r="AL38" s="30"/>
      <c r="AM38" s="30">
        <f>TTEST($AL3:$AL34,AM3:AM34,1,3)</f>
        <v>6.7665184268048231E-9</v>
      </c>
      <c r="AN38" s="30">
        <f t="shared" ref="AN38:AT38" si="4">TTEST($AL3:$AL34,AN3:AN34,1,3)</f>
        <v>7.7107548279229232E-32</v>
      </c>
      <c r="AO38" s="30">
        <f t="shared" si="4"/>
        <v>7.887831036523165E-42</v>
      </c>
      <c r="AP38" s="30">
        <f t="shared" si="4"/>
        <v>4.8077945188551569E-53</v>
      </c>
      <c r="AQ38" s="30">
        <f t="shared" si="4"/>
        <v>1.8703779958427477E-7</v>
      </c>
      <c r="AR38" s="30">
        <f t="shared" si="4"/>
        <v>4.279306031846026E-31</v>
      </c>
      <c r="AS38" s="30">
        <f t="shared" si="4"/>
        <v>2.1837358214999173E-43</v>
      </c>
      <c r="AT38" s="31">
        <f t="shared" si="4"/>
        <v>5.1490346641984541E-48</v>
      </c>
    </row>
    <row r="40" spans="1:46" ht="16" thickBot="1"/>
    <row r="41" spans="1:46">
      <c r="A41" s="2" t="s">
        <v>80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4"/>
      <c r="O41" s="2" t="s">
        <v>85</v>
      </c>
      <c r="P41" s="3"/>
      <c r="Q41" s="3"/>
      <c r="R41" s="3"/>
      <c r="S41" s="4"/>
    </row>
    <row r="42" spans="1:46">
      <c r="A42" s="5"/>
      <c r="B42" s="6" t="s">
        <v>40</v>
      </c>
      <c r="C42" s="6">
        <v>100</v>
      </c>
      <c r="D42" s="6"/>
      <c r="E42" s="6">
        <v>500</v>
      </c>
      <c r="F42" s="6"/>
      <c r="G42" s="6">
        <v>1000</v>
      </c>
      <c r="H42" s="6"/>
      <c r="I42" s="6">
        <v>3000</v>
      </c>
      <c r="J42" s="6"/>
      <c r="K42" s="6">
        <v>10000</v>
      </c>
      <c r="L42" s="7"/>
      <c r="O42" s="5">
        <v>100</v>
      </c>
      <c r="P42" s="6">
        <v>500</v>
      </c>
      <c r="Q42" s="6">
        <v>1000</v>
      </c>
      <c r="R42" s="6">
        <v>3000</v>
      </c>
      <c r="S42" s="7">
        <v>10000</v>
      </c>
    </row>
    <row r="43" spans="1:46" ht="16" thickBot="1">
      <c r="A43" s="5"/>
      <c r="B43" s="6"/>
      <c r="C43" s="6" t="s">
        <v>81</v>
      </c>
      <c r="D43" s="6" t="s">
        <v>82</v>
      </c>
      <c r="E43" s="6" t="s">
        <v>81</v>
      </c>
      <c r="F43" s="6" t="s">
        <v>82</v>
      </c>
      <c r="G43" s="32" t="s">
        <v>81</v>
      </c>
      <c r="H43" s="32" t="s">
        <v>82</v>
      </c>
      <c r="I43" s="32" t="s">
        <v>81</v>
      </c>
      <c r="J43" s="32" t="s">
        <v>82</v>
      </c>
      <c r="K43" s="32" t="s">
        <v>81</v>
      </c>
      <c r="L43" s="33" t="s">
        <v>82</v>
      </c>
      <c r="O43" s="10">
        <f>TTEST(C3:F34,G3:J34,1,1)</f>
        <v>0.24811063215253076</v>
      </c>
      <c r="P43" s="14">
        <f>TTEST(L3:O34,P3:S34,1,1)</f>
        <v>4.9139479762366607E-2</v>
      </c>
      <c r="Q43" s="14">
        <f>TTEST(U3:X34,Y3:AB34,1,1)</f>
        <v>1.1562576224770988E-6</v>
      </c>
      <c r="R43" s="14">
        <f>TTEST(AD3:AG34,AH3:AK34,1,1)</f>
        <v>3.9129138957755854E-7</v>
      </c>
      <c r="S43" s="34">
        <f>TTEST(AM3:AP34,AQ3:AT34,1,1)</f>
        <v>9.0227881751343776E-12</v>
      </c>
    </row>
    <row r="44" spans="1:46">
      <c r="A44" s="5"/>
      <c r="B44" s="6" t="s">
        <v>83</v>
      </c>
      <c r="C44" s="6">
        <f>PEARSON(C3:F34,C52:F83)</f>
        <v>0.27106894625695088</v>
      </c>
      <c r="D44" s="6">
        <f>PEARSON(G3:J34,C52:F83)</f>
        <v>0.41282342024164059</v>
      </c>
      <c r="E44" s="6">
        <f>PEARSON(L3:O34,G52:J83)</f>
        <v>0.80606283414560509</v>
      </c>
      <c r="F44" s="6">
        <f>PEARSON(P3:S34,G52:J83)</f>
        <v>0.80517304846666315</v>
      </c>
      <c r="G44" s="6">
        <f>PEARSON(U3:X34,G52:J83)</f>
        <v>0.89628574421621132</v>
      </c>
      <c r="H44" s="6">
        <f>PEARSON(Y3:AB34,G52:J83)</f>
        <v>0.84561712966363134</v>
      </c>
      <c r="I44" s="6">
        <f>PEARSON(AD3:AG34,G52:J83)</f>
        <v>0.95362712235627112</v>
      </c>
      <c r="J44" s="6">
        <f>PEARSON(AH3:AK34,G52:J83)</f>
        <v>0.94265177329847127</v>
      </c>
      <c r="K44" s="6">
        <f>PEARSON(AM3:AP34,G52:J83)</f>
        <v>0.98049527043088014</v>
      </c>
      <c r="L44" s="7">
        <f>PEARSON(AQ3:AT34,G52:J83)</f>
        <v>0.97120176086773591</v>
      </c>
    </row>
    <row r="45" spans="1:46">
      <c r="A45" s="5"/>
      <c r="B45" s="6"/>
      <c r="C45" s="6">
        <f>ABS(C44)/(SQRT((1-C44^2)/126))</f>
        <v>3.1610929024354788</v>
      </c>
      <c r="D45" s="6">
        <f>ABS(D44)/(SQRT((1-D44^2)/126))</f>
        <v>5.0876976580534929</v>
      </c>
      <c r="E45" s="6">
        <f t="shared" ref="E45:L45" si="5">ABS(E44)/(SQRT((1-E44^2)/126))</f>
        <v>15.288230418621946</v>
      </c>
      <c r="F45" s="6">
        <f t="shared" si="5"/>
        <v>15.240196404598395</v>
      </c>
      <c r="G45" s="6">
        <f t="shared" si="5"/>
        <v>22.686141870050541</v>
      </c>
      <c r="H45" s="6">
        <f t="shared" si="5"/>
        <v>17.782330702775848</v>
      </c>
      <c r="I45" s="6">
        <f t="shared" si="5"/>
        <v>35.564033093522738</v>
      </c>
      <c r="J45" s="6">
        <f t="shared" si="5"/>
        <v>31.701446957844315</v>
      </c>
      <c r="K45" s="6">
        <f t="shared" si="5"/>
        <v>55.998178974365189</v>
      </c>
      <c r="L45" s="7">
        <f t="shared" si="5"/>
        <v>45.755807864849331</v>
      </c>
    </row>
    <row r="46" spans="1:46" ht="16" thickBot="1">
      <c r="A46" s="10"/>
      <c r="B46" s="14" t="s">
        <v>22</v>
      </c>
      <c r="C46" s="11">
        <f>TDIST(C45,13,1)</f>
        <v>3.7547678122719086E-3</v>
      </c>
      <c r="D46" s="11">
        <f>TDIST(D45,13,1)</f>
        <v>1.0409388517752291E-4</v>
      </c>
      <c r="E46" s="11">
        <f t="shared" ref="E46:L46" si="6">TDIST(E45,13,1)</f>
        <v>5.4568242896281497E-10</v>
      </c>
      <c r="F46" s="11">
        <f t="shared" si="6"/>
        <v>5.6732224085098213E-10</v>
      </c>
      <c r="G46" s="11">
        <f t="shared" si="6"/>
        <v>3.8512973675834494E-12</v>
      </c>
      <c r="H46" s="11">
        <f t="shared" si="6"/>
        <v>8.3215877922163568E-11</v>
      </c>
      <c r="I46" s="11">
        <f t="shared" si="6"/>
        <v>1.2193830820052757E-14</v>
      </c>
      <c r="J46" s="11">
        <f t="shared" si="6"/>
        <v>5.3497526095987348E-14</v>
      </c>
      <c r="K46" s="11">
        <f t="shared" si="6"/>
        <v>3.4599154698223025E-17</v>
      </c>
      <c r="L46" s="12">
        <f t="shared" si="6"/>
        <v>4.7218881216280171E-16</v>
      </c>
    </row>
    <row r="52" spans="3:10">
      <c r="C52">
        <v>5</v>
      </c>
      <c r="D52">
        <v>25</v>
      </c>
      <c r="E52">
        <v>50</v>
      </c>
      <c r="F52">
        <v>75</v>
      </c>
      <c r="G52">
        <v>5</v>
      </c>
      <c r="H52">
        <v>25</v>
      </c>
      <c r="I52">
        <v>50</v>
      </c>
      <c r="J52">
        <v>75</v>
      </c>
    </row>
    <row r="53" spans="3:10">
      <c r="C53">
        <v>5</v>
      </c>
      <c r="D53">
        <v>25</v>
      </c>
      <c r="E53">
        <v>50</v>
      </c>
      <c r="F53">
        <v>75</v>
      </c>
      <c r="G53">
        <v>5</v>
      </c>
      <c r="H53">
        <v>25</v>
      </c>
      <c r="I53">
        <v>50</v>
      </c>
      <c r="J53">
        <v>75</v>
      </c>
    </row>
    <row r="54" spans="3:10">
      <c r="C54">
        <v>5</v>
      </c>
      <c r="D54">
        <v>25</v>
      </c>
      <c r="E54">
        <v>50</v>
      </c>
      <c r="F54">
        <v>75</v>
      </c>
      <c r="G54">
        <v>5</v>
      </c>
      <c r="H54">
        <v>25</v>
      </c>
      <c r="I54">
        <v>50</v>
      </c>
      <c r="J54">
        <v>75</v>
      </c>
    </row>
    <row r="55" spans="3:10">
      <c r="C55">
        <v>5</v>
      </c>
      <c r="D55">
        <v>25</v>
      </c>
      <c r="E55">
        <v>50</v>
      </c>
      <c r="F55">
        <v>75</v>
      </c>
      <c r="G55">
        <v>5</v>
      </c>
      <c r="H55">
        <v>25</v>
      </c>
      <c r="I55">
        <v>50</v>
      </c>
      <c r="J55">
        <v>75</v>
      </c>
    </row>
    <row r="56" spans="3:10">
      <c r="C56">
        <v>5</v>
      </c>
      <c r="D56">
        <v>25</v>
      </c>
      <c r="E56">
        <v>50</v>
      </c>
      <c r="F56">
        <v>75</v>
      </c>
      <c r="G56">
        <v>5</v>
      </c>
      <c r="H56">
        <v>25</v>
      </c>
      <c r="I56">
        <v>50</v>
      </c>
      <c r="J56">
        <v>75</v>
      </c>
    </row>
    <row r="57" spans="3:10">
      <c r="C57">
        <v>5</v>
      </c>
      <c r="D57">
        <v>25</v>
      </c>
      <c r="E57">
        <v>50</v>
      </c>
      <c r="F57">
        <v>75</v>
      </c>
      <c r="G57">
        <v>5</v>
      </c>
      <c r="H57">
        <v>25</v>
      </c>
      <c r="I57">
        <v>50</v>
      </c>
      <c r="J57">
        <v>75</v>
      </c>
    </row>
    <row r="58" spans="3:10">
      <c r="C58">
        <v>5</v>
      </c>
      <c r="D58">
        <v>25</v>
      </c>
      <c r="E58">
        <v>50</v>
      </c>
      <c r="F58">
        <v>75</v>
      </c>
      <c r="G58">
        <v>5</v>
      </c>
      <c r="H58">
        <v>25</v>
      </c>
      <c r="I58">
        <v>50</v>
      </c>
      <c r="J58">
        <v>75</v>
      </c>
    </row>
    <row r="59" spans="3:10">
      <c r="C59">
        <v>5</v>
      </c>
      <c r="D59">
        <v>25</v>
      </c>
      <c r="E59">
        <v>50</v>
      </c>
      <c r="F59">
        <v>75</v>
      </c>
      <c r="G59">
        <v>5</v>
      </c>
      <c r="H59">
        <v>25</v>
      </c>
      <c r="I59">
        <v>50</v>
      </c>
      <c r="J59">
        <v>75</v>
      </c>
    </row>
    <row r="60" spans="3:10">
      <c r="C60">
        <v>5</v>
      </c>
      <c r="D60">
        <v>25</v>
      </c>
      <c r="E60">
        <v>50</v>
      </c>
      <c r="F60">
        <v>75</v>
      </c>
      <c r="G60">
        <v>5</v>
      </c>
      <c r="H60">
        <v>25</v>
      </c>
      <c r="I60">
        <v>50</v>
      </c>
      <c r="J60">
        <v>75</v>
      </c>
    </row>
    <row r="61" spans="3:10">
      <c r="C61">
        <v>5</v>
      </c>
      <c r="D61">
        <v>25</v>
      </c>
      <c r="E61">
        <v>50</v>
      </c>
      <c r="F61">
        <v>75</v>
      </c>
      <c r="G61">
        <v>5</v>
      </c>
      <c r="H61">
        <v>25</v>
      </c>
      <c r="I61">
        <v>50</v>
      </c>
      <c r="J61">
        <v>75</v>
      </c>
    </row>
    <row r="62" spans="3:10">
      <c r="C62">
        <v>5</v>
      </c>
      <c r="D62">
        <v>25</v>
      </c>
      <c r="E62">
        <v>50</v>
      </c>
      <c r="F62">
        <v>75</v>
      </c>
      <c r="G62">
        <v>5</v>
      </c>
      <c r="H62">
        <v>25</v>
      </c>
      <c r="I62">
        <v>50</v>
      </c>
      <c r="J62">
        <v>75</v>
      </c>
    </row>
    <row r="63" spans="3:10">
      <c r="C63">
        <v>5</v>
      </c>
      <c r="D63">
        <v>25</v>
      </c>
      <c r="E63">
        <v>50</v>
      </c>
      <c r="F63">
        <v>75</v>
      </c>
      <c r="G63">
        <v>5</v>
      </c>
      <c r="H63">
        <v>25</v>
      </c>
      <c r="I63">
        <v>50</v>
      </c>
      <c r="J63">
        <v>75</v>
      </c>
    </row>
    <row r="64" spans="3:10">
      <c r="C64">
        <v>5</v>
      </c>
      <c r="D64">
        <v>25</v>
      </c>
      <c r="E64">
        <v>50</v>
      </c>
      <c r="F64">
        <v>75</v>
      </c>
      <c r="G64">
        <v>5</v>
      </c>
      <c r="H64">
        <v>25</v>
      </c>
      <c r="I64">
        <v>50</v>
      </c>
      <c r="J64">
        <v>75</v>
      </c>
    </row>
    <row r="65" spans="3:10">
      <c r="C65">
        <v>5</v>
      </c>
      <c r="D65">
        <v>25</v>
      </c>
      <c r="E65">
        <v>50</v>
      </c>
      <c r="F65">
        <v>75</v>
      </c>
      <c r="G65">
        <v>5</v>
      </c>
      <c r="H65">
        <v>25</v>
      </c>
      <c r="I65">
        <v>50</v>
      </c>
      <c r="J65">
        <v>75</v>
      </c>
    </row>
    <row r="66" spans="3:10">
      <c r="C66">
        <v>5</v>
      </c>
      <c r="D66">
        <v>25</v>
      </c>
      <c r="E66">
        <v>50</v>
      </c>
      <c r="F66">
        <v>75</v>
      </c>
      <c r="G66">
        <v>5</v>
      </c>
      <c r="H66">
        <v>25</v>
      </c>
      <c r="I66">
        <v>50</v>
      </c>
      <c r="J66">
        <v>75</v>
      </c>
    </row>
    <row r="67" spans="3:10">
      <c r="C67">
        <v>5</v>
      </c>
      <c r="D67">
        <v>25</v>
      </c>
      <c r="E67">
        <v>50</v>
      </c>
      <c r="F67">
        <v>75</v>
      </c>
      <c r="G67">
        <v>5</v>
      </c>
      <c r="H67">
        <v>25</v>
      </c>
      <c r="I67">
        <v>50</v>
      </c>
      <c r="J67">
        <v>75</v>
      </c>
    </row>
    <row r="68" spans="3:10">
      <c r="C68">
        <v>5</v>
      </c>
      <c r="D68">
        <v>25</v>
      </c>
      <c r="E68">
        <v>50</v>
      </c>
      <c r="F68">
        <v>75</v>
      </c>
      <c r="G68">
        <v>5</v>
      </c>
      <c r="H68">
        <v>25</v>
      </c>
      <c r="I68">
        <v>50</v>
      </c>
      <c r="J68">
        <v>75</v>
      </c>
    </row>
    <row r="69" spans="3:10">
      <c r="C69">
        <v>5</v>
      </c>
      <c r="D69">
        <v>25</v>
      </c>
      <c r="E69">
        <v>50</v>
      </c>
      <c r="F69">
        <v>75</v>
      </c>
      <c r="G69">
        <v>5</v>
      </c>
      <c r="H69">
        <v>25</v>
      </c>
      <c r="I69">
        <v>50</v>
      </c>
      <c r="J69">
        <v>75</v>
      </c>
    </row>
    <row r="70" spans="3:10">
      <c r="C70">
        <v>5</v>
      </c>
      <c r="D70">
        <v>25</v>
      </c>
      <c r="E70">
        <v>50</v>
      </c>
      <c r="F70">
        <v>75</v>
      </c>
      <c r="G70">
        <v>5</v>
      </c>
      <c r="H70">
        <v>25</v>
      </c>
      <c r="I70">
        <v>50</v>
      </c>
      <c r="J70">
        <v>75</v>
      </c>
    </row>
    <row r="71" spans="3:10">
      <c r="C71">
        <v>5</v>
      </c>
      <c r="D71">
        <v>25</v>
      </c>
      <c r="E71">
        <v>50</v>
      </c>
      <c r="F71">
        <v>75</v>
      </c>
      <c r="G71">
        <v>5</v>
      </c>
      <c r="H71">
        <v>25</v>
      </c>
      <c r="I71">
        <v>50</v>
      </c>
      <c r="J71">
        <v>75</v>
      </c>
    </row>
    <row r="72" spans="3:10">
      <c r="C72">
        <v>5</v>
      </c>
      <c r="D72">
        <v>25</v>
      </c>
      <c r="E72">
        <v>50</v>
      </c>
      <c r="F72">
        <v>75</v>
      </c>
      <c r="G72">
        <v>5</v>
      </c>
      <c r="H72">
        <v>25</v>
      </c>
      <c r="I72">
        <v>50</v>
      </c>
      <c r="J72">
        <v>75</v>
      </c>
    </row>
    <row r="73" spans="3:10">
      <c r="C73">
        <v>5</v>
      </c>
      <c r="D73">
        <v>25</v>
      </c>
      <c r="E73">
        <v>50</v>
      </c>
      <c r="F73">
        <v>75</v>
      </c>
      <c r="G73">
        <v>5</v>
      </c>
      <c r="H73">
        <v>25</v>
      </c>
      <c r="I73">
        <v>50</v>
      </c>
      <c r="J73">
        <v>75</v>
      </c>
    </row>
    <row r="74" spans="3:10">
      <c r="C74">
        <v>5</v>
      </c>
      <c r="D74">
        <v>25</v>
      </c>
      <c r="E74">
        <v>50</v>
      </c>
      <c r="F74">
        <v>75</v>
      </c>
      <c r="G74">
        <v>5</v>
      </c>
      <c r="H74">
        <v>25</v>
      </c>
      <c r="I74">
        <v>50</v>
      </c>
      <c r="J74">
        <v>75</v>
      </c>
    </row>
    <row r="75" spans="3:10">
      <c r="C75">
        <v>5</v>
      </c>
      <c r="D75">
        <v>25</v>
      </c>
      <c r="E75">
        <v>50</v>
      </c>
      <c r="F75">
        <v>75</v>
      </c>
      <c r="G75">
        <v>5</v>
      </c>
      <c r="H75">
        <v>25</v>
      </c>
      <c r="I75">
        <v>50</v>
      </c>
      <c r="J75">
        <v>75</v>
      </c>
    </row>
    <row r="76" spans="3:10">
      <c r="C76">
        <v>5</v>
      </c>
      <c r="D76">
        <v>25</v>
      </c>
      <c r="E76">
        <v>50</v>
      </c>
      <c r="F76">
        <v>75</v>
      </c>
      <c r="G76">
        <v>5</v>
      </c>
      <c r="H76">
        <v>25</v>
      </c>
      <c r="I76">
        <v>50</v>
      </c>
      <c r="J76">
        <v>75</v>
      </c>
    </row>
    <row r="77" spans="3:10">
      <c r="C77">
        <v>5</v>
      </c>
      <c r="D77">
        <v>25</v>
      </c>
      <c r="E77">
        <v>50</v>
      </c>
      <c r="F77">
        <v>75</v>
      </c>
      <c r="G77">
        <v>5</v>
      </c>
      <c r="H77">
        <v>25</v>
      </c>
      <c r="I77">
        <v>50</v>
      </c>
      <c r="J77">
        <v>75</v>
      </c>
    </row>
    <row r="78" spans="3:10">
      <c r="C78">
        <v>5</v>
      </c>
      <c r="D78">
        <v>25</v>
      </c>
      <c r="E78">
        <v>50</v>
      </c>
      <c r="F78">
        <v>75</v>
      </c>
      <c r="G78">
        <v>5</v>
      </c>
      <c r="H78">
        <v>25</v>
      </c>
      <c r="I78">
        <v>50</v>
      </c>
      <c r="J78">
        <v>75</v>
      </c>
    </row>
    <row r="79" spans="3:10">
      <c r="C79">
        <v>5</v>
      </c>
      <c r="D79">
        <v>25</v>
      </c>
      <c r="E79">
        <v>50</v>
      </c>
      <c r="F79">
        <v>75</v>
      </c>
      <c r="G79">
        <v>5</v>
      </c>
      <c r="H79">
        <v>25</v>
      </c>
      <c r="I79">
        <v>50</v>
      </c>
      <c r="J79">
        <v>75</v>
      </c>
    </row>
    <row r="80" spans="3:10">
      <c r="C80">
        <v>5</v>
      </c>
      <c r="D80">
        <v>25</v>
      </c>
      <c r="E80">
        <v>50</v>
      </c>
      <c r="F80">
        <v>75</v>
      </c>
      <c r="G80">
        <v>5</v>
      </c>
      <c r="H80">
        <v>25</v>
      </c>
      <c r="I80">
        <v>50</v>
      </c>
      <c r="J80">
        <v>75</v>
      </c>
    </row>
    <row r="81" spans="3:10">
      <c r="C81">
        <v>5</v>
      </c>
      <c r="D81">
        <v>25</v>
      </c>
      <c r="E81">
        <v>50</v>
      </c>
      <c r="F81">
        <v>75</v>
      </c>
      <c r="G81">
        <v>5</v>
      </c>
      <c r="H81">
        <v>25</v>
      </c>
      <c r="I81">
        <v>50</v>
      </c>
      <c r="J81">
        <v>75</v>
      </c>
    </row>
    <row r="82" spans="3:10">
      <c r="C82">
        <v>5</v>
      </c>
      <c r="D82">
        <v>25</v>
      </c>
      <c r="E82">
        <v>50</v>
      </c>
      <c r="F82">
        <v>75</v>
      </c>
      <c r="G82">
        <v>5</v>
      </c>
      <c r="H82">
        <v>25</v>
      </c>
      <c r="I82">
        <v>50</v>
      </c>
      <c r="J82">
        <v>75</v>
      </c>
    </row>
    <row r="83" spans="3:10">
      <c r="C83">
        <v>5</v>
      </c>
      <c r="D83">
        <v>25</v>
      </c>
      <c r="E83">
        <v>50</v>
      </c>
      <c r="F83">
        <v>75</v>
      </c>
      <c r="G83">
        <v>5</v>
      </c>
      <c r="H83">
        <v>25</v>
      </c>
      <c r="I83">
        <v>50</v>
      </c>
      <c r="J83">
        <v>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3"/>
  <sheetViews>
    <sheetView workbookViewId="0"/>
  </sheetViews>
  <sheetFormatPr baseColWidth="10" defaultRowHeight="15" x14ac:dyDescent="0"/>
  <cols>
    <col min="16" max="19" width="12.1640625" bestFit="1" customWidth="1"/>
    <col min="21" max="21" width="12.1640625" bestFit="1" customWidth="1"/>
    <col min="30" max="30" width="12.1640625" bestFit="1" customWidth="1"/>
    <col min="39" max="39" width="12.1640625" bestFit="1" customWidth="1"/>
  </cols>
  <sheetData>
    <row r="1" spans="1:46">
      <c r="A1" t="s">
        <v>70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500</v>
      </c>
      <c r="L1">
        <v>500</v>
      </c>
      <c r="M1">
        <v>500</v>
      </c>
      <c r="N1">
        <v>500</v>
      </c>
      <c r="O1">
        <v>500</v>
      </c>
      <c r="P1">
        <v>500</v>
      </c>
      <c r="Q1">
        <v>500</v>
      </c>
      <c r="R1">
        <v>500</v>
      </c>
      <c r="S1">
        <v>500</v>
      </c>
      <c r="T1">
        <v>1000</v>
      </c>
      <c r="U1">
        <v>1000</v>
      </c>
      <c r="V1">
        <v>1000</v>
      </c>
      <c r="W1">
        <v>1000</v>
      </c>
      <c r="X1">
        <v>1000</v>
      </c>
      <c r="Y1">
        <v>1000</v>
      </c>
      <c r="Z1">
        <v>1000</v>
      </c>
      <c r="AA1">
        <v>1000</v>
      </c>
      <c r="AB1">
        <v>1000</v>
      </c>
      <c r="AC1">
        <v>3000</v>
      </c>
      <c r="AD1">
        <v>3000</v>
      </c>
      <c r="AE1">
        <v>3000</v>
      </c>
      <c r="AF1">
        <v>3000</v>
      </c>
      <c r="AG1">
        <v>3000</v>
      </c>
      <c r="AH1">
        <v>3000</v>
      </c>
      <c r="AI1">
        <v>3000</v>
      </c>
      <c r="AJ1">
        <v>3000</v>
      </c>
      <c r="AK1">
        <v>3000</v>
      </c>
      <c r="AL1">
        <v>10000</v>
      </c>
      <c r="AM1">
        <v>10000</v>
      </c>
      <c r="AN1">
        <v>10000</v>
      </c>
      <c r="AO1">
        <v>10000</v>
      </c>
      <c r="AP1">
        <v>10000</v>
      </c>
      <c r="AQ1">
        <v>10000</v>
      </c>
      <c r="AR1">
        <v>10000</v>
      </c>
      <c r="AS1">
        <v>10000</v>
      </c>
      <c r="AT1">
        <v>10000</v>
      </c>
    </row>
    <row r="2" spans="1:46"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  <c r="H2" t="s">
        <v>77</v>
      </c>
      <c r="I2" t="s">
        <v>78</v>
      </c>
      <c r="J2" t="s">
        <v>79</v>
      </c>
      <c r="K2" t="s">
        <v>71</v>
      </c>
      <c r="L2" t="s">
        <v>72</v>
      </c>
      <c r="M2" t="s">
        <v>73</v>
      </c>
      <c r="N2" t="s">
        <v>74</v>
      </c>
      <c r="O2" t="s">
        <v>75</v>
      </c>
      <c r="P2" t="s">
        <v>76</v>
      </c>
      <c r="Q2" t="s">
        <v>77</v>
      </c>
      <c r="R2" t="s">
        <v>78</v>
      </c>
      <c r="S2" t="s">
        <v>79</v>
      </c>
      <c r="T2" t="s">
        <v>71</v>
      </c>
      <c r="U2" t="s">
        <v>72</v>
      </c>
      <c r="V2" t="s">
        <v>73</v>
      </c>
      <c r="W2" t="s">
        <v>74</v>
      </c>
      <c r="X2" t="s">
        <v>75</v>
      </c>
      <c r="Y2" t="s">
        <v>76</v>
      </c>
      <c r="Z2" t="s">
        <v>77</v>
      </c>
      <c r="AA2" t="s">
        <v>78</v>
      </c>
      <c r="AB2" t="s">
        <v>79</v>
      </c>
      <c r="AC2" t="s">
        <v>71</v>
      </c>
      <c r="AD2" t="s">
        <v>72</v>
      </c>
      <c r="AE2" t="s">
        <v>73</v>
      </c>
      <c r="AF2" t="s">
        <v>74</v>
      </c>
      <c r="AG2" t="s">
        <v>75</v>
      </c>
      <c r="AH2" t="s">
        <v>76</v>
      </c>
      <c r="AI2" t="s">
        <v>77</v>
      </c>
      <c r="AJ2" t="s">
        <v>78</v>
      </c>
      <c r="AK2" t="s">
        <v>79</v>
      </c>
      <c r="AL2" s="28" t="s">
        <v>71</v>
      </c>
      <c r="AM2" s="28" t="s">
        <v>72</v>
      </c>
      <c r="AN2" s="28" t="s">
        <v>73</v>
      </c>
      <c r="AO2" s="28" t="s">
        <v>74</v>
      </c>
      <c r="AP2" s="28" t="s">
        <v>75</v>
      </c>
      <c r="AQ2" s="28" t="s">
        <v>76</v>
      </c>
      <c r="AR2" s="28" t="s">
        <v>77</v>
      </c>
      <c r="AS2" s="28" t="s">
        <v>78</v>
      </c>
      <c r="AT2" s="28" t="s">
        <v>79</v>
      </c>
    </row>
    <row r="3" spans="1:46">
      <c r="A3" t="s">
        <v>10</v>
      </c>
      <c r="B3">
        <v>1.7340111111111899E-2</v>
      </c>
      <c r="C3">
        <v>1.34814781893731E-2</v>
      </c>
      <c r="D3">
        <v>2.02575526938614E-2</v>
      </c>
      <c r="E3">
        <v>2.3286568026307301E-2</v>
      </c>
      <c r="F3">
        <v>2.1408000977357702E-2</v>
      </c>
      <c r="G3">
        <v>2.2370698754489E-2</v>
      </c>
      <c r="H3">
        <v>2.1930272864638101E-2</v>
      </c>
      <c r="I3">
        <v>1.6970158208160301E-2</v>
      </c>
      <c r="J3">
        <v>1.8618791588446201E-2</v>
      </c>
      <c r="K3">
        <v>1.7906866666664099E-2</v>
      </c>
      <c r="L3">
        <v>1.9807626497185302E-2</v>
      </c>
      <c r="M3">
        <v>2.0892417930342098E-2</v>
      </c>
      <c r="N3">
        <v>1.81371601812336E-2</v>
      </c>
      <c r="O3">
        <v>2.54129657592028E-2</v>
      </c>
      <c r="P3">
        <v>1.8526065508196202E-2</v>
      </c>
      <c r="Q3">
        <v>1.7083867527298801E-2</v>
      </c>
      <c r="R3">
        <v>1.90446940407915E-2</v>
      </c>
      <c r="S3">
        <v>1.9410950989429999E-2</v>
      </c>
      <c r="T3">
        <v>1.62690944444445E-2</v>
      </c>
      <c r="U3">
        <v>1.6910552981567298E-2</v>
      </c>
      <c r="V3">
        <v>1.7578143053951601E-2</v>
      </c>
      <c r="W3">
        <v>2.4987677914690701E-2</v>
      </c>
      <c r="X3">
        <v>2.5268582150035499E-2</v>
      </c>
      <c r="Y3">
        <v>1.9398854495355399E-2</v>
      </c>
      <c r="Z3">
        <v>2.1138664237469299E-2</v>
      </c>
      <c r="AA3">
        <v>1.75603468387906E-2</v>
      </c>
      <c r="AB3">
        <v>1.9020751888050601E-2</v>
      </c>
      <c r="AC3">
        <v>2.0479800000000398E-2</v>
      </c>
      <c r="AD3">
        <v>1.94360581178727E-2</v>
      </c>
      <c r="AE3">
        <v>2.0320144497646402E-2</v>
      </c>
      <c r="AF3">
        <v>2.23506352873231E-2</v>
      </c>
      <c r="AG3">
        <v>2.3050075892196299E-2</v>
      </c>
      <c r="AH3">
        <v>1.8502653644733798E-2</v>
      </c>
      <c r="AI3">
        <v>1.9026268327278301E-2</v>
      </c>
      <c r="AJ3">
        <v>1.93583129720124E-2</v>
      </c>
      <c r="AK3">
        <v>1.82898306151076E-2</v>
      </c>
      <c r="AL3">
        <v>1.9930865555555601E-2</v>
      </c>
      <c r="AM3">
        <v>1.9548603395404301E-2</v>
      </c>
      <c r="AN3">
        <v>2.0198911932638699E-2</v>
      </c>
      <c r="AO3">
        <v>2.1629936921128901E-2</v>
      </c>
      <c r="AP3">
        <v>2.33387681320389E-2</v>
      </c>
      <c r="AQ3">
        <v>1.94844470122888E-2</v>
      </c>
      <c r="AR3">
        <v>1.8948397937983599E-2</v>
      </c>
      <c r="AS3">
        <v>1.9127157470345199E-2</v>
      </c>
      <c r="AT3">
        <v>1.93939186188519E-2</v>
      </c>
    </row>
    <row r="4" spans="1:46">
      <c r="A4" t="s">
        <v>11</v>
      </c>
      <c r="B4">
        <v>1.3952777777778501E-2</v>
      </c>
      <c r="C4">
        <v>1.6975033610739799E-2</v>
      </c>
      <c r="D4">
        <v>1.7175357134922999E-2</v>
      </c>
      <c r="E4">
        <v>2.7133338515699101E-2</v>
      </c>
      <c r="F4">
        <v>2.1075950773059599E-2</v>
      </c>
      <c r="G4">
        <v>1.1127030510431899E-2</v>
      </c>
      <c r="H4">
        <v>1.7734821974117201E-2</v>
      </c>
      <c r="I4">
        <v>2.9697043733206099E-2</v>
      </c>
      <c r="J4">
        <v>2.2185747131547199E-2</v>
      </c>
      <c r="K4">
        <v>2.0073833333330501E-2</v>
      </c>
      <c r="L4">
        <v>1.7456323192815201E-2</v>
      </c>
      <c r="M4">
        <v>1.9097020728262901E-2</v>
      </c>
      <c r="N4">
        <v>2.5047324988613801E-2</v>
      </c>
      <c r="O4">
        <v>2.2916837884960101E-2</v>
      </c>
      <c r="P4">
        <v>1.8442875395807998E-2</v>
      </c>
      <c r="Q4">
        <v>2.1982203756981199E-2</v>
      </c>
      <c r="R4">
        <v>1.90354762750988E-2</v>
      </c>
      <c r="S4">
        <v>1.7221826057977199E-2</v>
      </c>
      <c r="T4">
        <v>1.7651616666667799E-2</v>
      </c>
      <c r="U4">
        <v>1.8774401422143702E-2</v>
      </c>
      <c r="V4">
        <v>2.1223841957311501E-2</v>
      </c>
      <c r="W4">
        <v>2.15505709081221E-2</v>
      </c>
      <c r="X4">
        <v>2.4133030528503002E-2</v>
      </c>
      <c r="Y4">
        <v>1.7397464528959999E-2</v>
      </c>
      <c r="Z4">
        <v>1.8099488888888599E-2</v>
      </c>
      <c r="AA4">
        <v>2.0911779083849301E-2</v>
      </c>
      <c r="AB4">
        <v>2.04708359256957E-2</v>
      </c>
      <c r="AC4">
        <v>1.9472070370370902E-2</v>
      </c>
      <c r="AD4">
        <v>1.8460342943910302E-2</v>
      </c>
      <c r="AE4">
        <v>1.8792766471145798E-2</v>
      </c>
      <c r="AF4">
        <v>2.0958587866805999E-2</v>
      </c>
      <c r="AG4">
        <v>2.24408080314508E-2</v>
      </c>
      <c r="AH4">
        <v>1.83501942571009E-2</v>
      </c>
      <c r="AI4">
        <v>1.8814189802214099E-2</v>
      </c>
      <c r="AJ4">
        <v>1.86079948026565E-2</v>
      </c>
      <c r="AK4">
        <v>2.0160214050636401E-2</v>
      </c>
      <c r="AL4">
        <v>1.8671815555555301E-2</v>
      </c>
      <c r="AM4">
        <v>1.8458825620798699E-2</v>
      </c>
      <c r="AN4">
        <v>2.0561494023019201E-2</v>
      </c>
      <c r="AO4">
        <v>2.16102740790922E-2</v>
      </c>
      <c r="AP4">
        <v>2.2907694699898201E-2</v>
      </c>
      <c r="AQ4">
        <v>1.9036606408746201E-2</v>
      </c>
      <c r="AR4">
        <v>1.8419977335096101E-2</v>
      </c>
      <c r="AS4">
        <v>1.9434543212345199E-2</v>
      </c>
      <c r="AT4">
        <v>1.97319284738189E-2</v>
      </c>
    </row>
    <row r="5" spans="1:46">
      <c r="A5" t="s">
        <v>12</v>
      </c>
      <c r="B5">
        <v>7.2756333333334505E-2</v>
      </c>
      <c r="C5">
        <v>1.2437112508610799E-2</v>
      </c>
      <c r="D5">
        <v>1.93309260596661E-2</v>
      </c>
      <c r="E5">
        <v>2.3288916784236599E-2</v>
      </c>
      <c r="F5">
        <v>2.2438492041456599E-2</v>
      </c>
      <c r="G5">
        <v>1.54895446767846E-2</v>
      </c>
      <c r="H5">
        <v>1.61742293807286E-2</v>
      </c>
      <c r="I5">
        <v>1.64344740261907E-2</v>
      </c>
      <c r="J5">
        <v>2.6631339936047899E-2</v>
      </c>
      <c r="K5">
        <v>1.6243399999997601E-2</v>
      </c>
      <c r="L5">
        <v>1.52340059109766E-2</v>
      </c>
      <c r="M5">
        <v>2.0571780913228501E-2</v>
      </c>
      <c r="N5">
        <v>2.4541178952977499E-2</v>
      </c>
      <c r="O5">
        <v>1.9384972510687101E-2</v>
      </c>
      <c r="P5">
        <v>1.8197042255082799E-2</v>
      </c>
      <c r="Q5">
        <v>1.99033759539619E-2</v>
      </c>
      <c r="R5">
        <v>2.0108586475852099E-2</v>
      </c>
      <c r="S5">
        <v>2.2175916672215801E-2</v>
      </c>
      <c r="T5">
        <v>1.8045111111112299E-2</v>
      </c>
      <c r="U5">
        <v>1.99239555555565E-2</v>
      </c>
      <c r="V5">
        <v>1.8974390596183201E-2</v>
      </c>
      <c r="W5">
        <v>2.2757607391942401E-2</v>
      </c>
      <c r="X5">
        <v>2.2089701144317301E-2</v>
      </c>
      <c r="Y5">
        <v>1.91710849397261E-2</v>
      </c>
      <c r="Z5">
        <v>1.7262727494945E-2</v>
      </c>
      <c r="AA5">
        <v>1.8558309815338001E-2</v>
      </c>
      <c r="AB5">
        <v>2.1922803879526099E-2</v>
      </c>
      <c r="AC5">
        <v>1.8527101851852201E-2</v>
      </c>
      <c r="AD5">
        <v>1.8995894535677401E-2</v>
      </c>
      <c r="AE5">
        <v>2.20869879223567E-2</v>
      </c>
      <c r="AF5">
        <v>2.2075627451198399E-2</v>
      </c>
      <c r="AG5">
        <v>2.31758698702925E-2</v>
      </c>
      <c r="AH5">
        <v>1.7684066086686101E-2</v>
      </c>
      <c r="AI5">
        <v>1.8929700491464901E-2</v>
      </c>
      <c r="AJ5">
        <v>1.8936995323936799E-2</v>
      </c>
      <c r="AK5">
        <v>1.91191877901941E-2</v>
      </c>
      <c r="AL5">
        <v>1.8374788333333201E-2</v>
      </c>
      <c r="AM5">
        <v>1.87174979167824E-2</v>
      </c>
      <c r="AN5">
        <v>1.9634615470067399E-2</v>
      </c>
      <c r="AO5">
        <v>2.13792367514722E-2</v>
      </c>
      <c r="AP5">
        <v>2.2391286477599599E-2</v>
      </c>
      <c r="AQ5">
        <v>1.8217135159157499E-2</v>
      </c>
      <c r="AR5">
        <v>1.9358635707143398E-2</v>
      </c>
      <c r="AS5">
        <v>1.9004486538717801E-2</v>
      </c>
      <c r="AT5">
        <v>1.9341411847030501E-2</v>
      </c>
    </row>
    <row r="6" spans="1:46">
      <c r="A6" t="s">
        <v>41</v>
      </c>
      <c r="B6">
        <v>0.101962444444434</v>
      </c>
      <c r="C6">
        <v>1.1509966445189101E-2</v>
      </c>
      <c r="D6">
        <v>6.4739856457204606E-2</v>
      </c>
      <c r="E6">
        <v>2.2581876152601401E-2</v>
      </c>
      <c r="F6">
        <v>2.4954406113251702E-2</v>
      </c>
      <c r="G6">
        <v>1.01718888888877E-2</v>
      </c>
      <c r="H6">
        <v>2.3896572793425299E-2</v>
      </c>
      <c r="I6">
        <v>1.6327795300076001E-2</v>
      </c>
      <c r="J6">
        <v>2.8403485001616598E-2</v>
      </c>
      <c r="K6">
        <v>1.46939666666641E-2</v>
      </c>
      <c r="L6">
        <v>1.7222328392698601E-2</v>
      </c>
      <c r="M6">
        <v>2.3710281931081E-2</v>
      </c>
      <c r="N6">
        <v>2.1759152472692202E-2</v>
      </c>
      <c r="O6">
        <v>1.9208853096358801E-2</v>
      </c>
      <c r="P6">
        <v>1.843643615839E-2</v>
      </c>
      <c r="Q6">
        <v>1.57601928588854E-2</v>
      </c>
      <c r="R6">
        <v>1.67885890756365E-2</v>
      </c>
      <c r="S6">
        <v>2.0012503053584599E-2</v>
      </c>
      <c r="T6">
        <v>1.51350222222222E-2</v>
      </c>
      <c r="U6">
        <v>1.8201766568524801E-2</v>
      </c>
      <c r="V6">
        <v>1.98107494028112E-2</v>
      </c>
      <c r="W6">
        <v>2.17061927828643E-2</v>
      </c>
      <c r="X6">
        <v>2.1088224838925002E-2</v>
      </c>
      <c r="Y6">
        <v>1.7561905555556E-2</v>
      </c>
      <c r="Z6">
        <v>2.0049639520546302E-2</v>
      </c>
      <c r="AA6">
        <v>1.76658170631489E-2</v>
      </c>
      <c r="AB6">
        <v>1.9850062770106602E-2</v>
      </c>
      <c r="AC6">
        <v>1.8467274074074301E-2</v>
      </c>
      <c r="AD6">
        <v>1.9543226336899901E-2</v>
      </c>
      <c r="AE6">
        <v>1.9210540152255699E-2</v>
      </c>
      <c r="AF6">
        <v>2.2470726650004502E-2</v>
      </c>
      <c r="AG6">
        <v>2.23152147761554E-2</v>
      </c>
      <c r="AH6">
        <v>1.8574863339407301E-2</v>
      </c>
      <c r="AI6">
        <v>1.9182006725627199E-2</v>
      </c>
      <c r="AJ6">
        <v>1.9785934913280599E-2</v>
      </c>
      <c r="AK6">
        <v>1.98735324598419E-2</v>
      </c>
      <c r="AL6">
        <v>1.83844955555552E-2</v>
      </c>
      <c r="AM6">
        <v>1.9421177071875101E-2</v>
      </c>
      <c r="AN6">
        <v>2.05498877939852E-2</v>
      </c>
      <c r="AO6">
        <v>2.1614282143571199E-2</v>
      </c>
      <c r="AP6">
        <v>2.29289921146155E-2</v>
      </c>
      <c r="AQ6">
        <v>1.8299747788986701E-2</v>
      </c>
      <c r="AR6">
        <v>1.9246085652391099E-2</v>
      </c>
      <c r="AS6">
        <v>1.97704633311853E-2</v>
      </c>
      <c r="AT6">
        <v>1.9446844220882199E-2</v>
      </c>
    </row>
    <row r="7" spans="1:46">
      <c r="A7" t="s">
        <v>42</v>
      </c>
      <c r="B7">
        <v>0.20994994444444401</v>
      </c>
      <c r="C7">
        <v>1.8016332425977399E-2</v>
      </c>
      <c r="D7">
        <v>1.8237097598366898E-2</v>
      </c>
      <c r="E7">
        <v>2.66435275170799E-2</v>
      </c>
      <c r="F7">
        <v>2.3910826751977001E-2</v>
      </c>
      <c r="G7">
        <v>1.6345717968089798E-2</v>
      </c>
      <c r="H7">
        <v>2.10422267647279E-2</v>
      </c>
      <c r="I7">
        <v>2.0187235554767799E-2</v>
      </c>
      <c r="J7">
        <v>2.5048385663180898E-2</v>
      </c>
      <c r="K7">
        <v>1.7902233333330499E-2</v>
      </c>
      <c r="L7">
        <v>1.8553033333330301E-2</v>
      </c>
      <c r="M7">
        <v>1.8634932450445601E-2</v>
      </c>
      <c r="N7">
        <v>2.00677937860292E-2</v>
      </c>
      <c r="O7">
        <v>2.1262281607851801E-2</v>
      </c>
      <c r="P7">
        <v>1.7565013054826401E-2</v>
      </c>
      <c r="Q7">
        <v>1.6278469058990299E-2</v>
      </c>
      <c r="R7">
        <v>1.9986201686457299E-2</v>
      </c>
      <c r="S7">
        <v>2.2421387000751601E-2</v>
      </c>
      <c r="T7">
        <v>1.6197627777778199E-2</v>
      </c>
      <c r="U7">
        <v>1.8760205101996E-2</v>
      </c>
      <c r="V7">
        <v>1.86054262704805E-2</v>
      </c>
      <c r="W7">
        <v>2.0789421955688898E-2</v>
      </c>
      <c r="X7">
        <v>2.8913773765104098E-2</v>
      </c>
      <c r="Y7">
        <v>1.8222587024877099E-2</v>
      </c>
      <c r="Z7">
        <v>1.9596332007731601E-2</v>
      </c>
      <c r="AA7">
        <v>2.0325053036109299E-2</v>
      </c>
      <c r="AB7">
        <v>1.9834155035144699E-2</v>
      </c>
      <c r="AC7">
        <v>1.8028307407408E-2</v>
      </c>
      <c r="AD7">
        <v>1.78685906338539E-2</v>
      </c>
      <c r="AE7">
        <v>2.08768238308965E-2</v>
      </c>
      <c r="AF7">
        <v>2.2069757064029999E-2</v>
      </c>
      <c r="AG7">
        <v>2.39606903394683E-2</v>
      </c>
      <c r="AH7">
        <v>1.84555848138396E-2</v>
      </c>
      <c r="AI7">
        <v>1.8876318761688101E-2</v>
      </c>
      <c r="AJ7">
        <v>1.8550317992685299E-2</v>
      </c>
      <c r="AK7">
        <v>1.9628827748539999E-2</v>
      </c>
      <c r="AL7">
        <v>1.8459386666666501E-2</v>
      </c>
      <c r="AM7">
        <v>1.8729147037909101E-2</v>
      </c>
      <c r="AN7">
        <v>1.9579228872300802E-2</v>
      </c>
      <c r="AO7">
        <v>2.1657927824860201E-2</v>
      </c>
      <c r="AP7">
        <v>2.32583904166619E-2</v>
      </c>
      <c r="AQ7">
        <v>1.8828640156439001E-2</v>
      </c>
      <c r="AR7">
        <v>1.9437575276105099E-2</v>
      </c>
      <c r="AS7">
        <v>1.9426781112542601E-2</v>
      </c>
      <c r="AT7">
        <v>1.84319180136641E-2</v>
      </c>
    </row>
    <row r="8" spans="1:46">
      <c r="A8" t="s">
        <v>43</v>
      </c>
      <c r="B8">
        <v>1.46199444444443E-2</v>
      </c>
      <c r="C8">
        <v>1.6831222222222601E-2</v>
      </c>
      <c r="D8">
        <v>1.8152795831530899E-2</v>
      </c>
      <c r="E8">
        <v>2.3683669842966801E-2</v>
      </c>
      <c r="F8">
        <v>2.2700217652025699E-2</v>
      </c>
      <c r="G8">
        <v>1.5625694413582001E-2</v>
      </c>
      <c r="H8">
        <v>2.1442110058106E-2</v>
      </c>
      <c r="I8">
        <v>2.0091960150603799E-2</v>
      </c>
      <c r="J8">
        <v>1.7435267981117199E-2</v>
      </c>
      <c r="K8">
        <v>1.6534255555553299E-2</v>
      </c>
      <c r="L8">
        <v>1.7443690140216399E-2</v>
      </c>
      <c r="M8">
        <v>2.38450164415187E-2</v>
      </c>
      <c r="N8">
        <v>2.3006377494330599E-2</v>
      </c>
      <c r="O8">
        <v>2.3096514507153401E-2</v>
      </c>
      <c r="P8">
        <v>2.06278790706944E-2</v>
      </c>
      <c r="Q8">
        <v>1.8262625252723898E-2</v>
      </c>
      <c r="R8">
        <v>1.96403346034607E-2</v>
      </c>
      <c r="S8">
        <v>2.15143171194749E-2</v>
      </c>
      <c r="T8">
        <v>1.71866500000009E-2</v>
      </c>
      <c r="U8">
        <v>1.87245277777781E-2</v>
      </c>
      <c r="V8">
        <v>1.90714841189604E-2</v>
      </c>
      <c r="W8">
        <v>2.2538152677351798E-2</v>
      </c>
      <c r="X8">
        <v>2.1942233176787101E-2</v>
      </c>
      <c r="Y8">
        <v>1.78761111111117E-2</v>
      </c>
      <c r="Z8">
        <v>1.9532598188989898E-2</v>
      </c>
      <c r="AA8">
        <v>1.9809816768462499E-2</v>
      </c>
      <c r="AB8">
        <v>1.8825976174351999E-2</v>
      </c>
      <c r="AC8">
        <v>2.0268948148148599E-2</v>
      </c>
      <c r="AD8">
        <v>1.9829116666667E-2</v>
      </c>
      <c r="AE8">
        <v>2.02979613376294E-2</v>
      </c>
      <c r="AF8">
        <v>2.0941978106622999E-2</v>
      </c>
      <c r="AG8">
        <v>2.48571209092255E-2</v>
      </c>
      <c r="AH8">
        <v>1.7283363887191601E-2</v>
      </c>
      <c r="AI8">
        <v>1.86891822837402E-2</v>
      </c>
      <c r="AJ8">
        <v>1.8689524910004401E-2</v>
      </c>
      <c r="AK8">
        <v>1.87513481004461E-2</v>
      </c>
      <c r="AL8">
        <v>1.90356238888887E-2</v>
      </c>
      <c r="AM8">
        <v>1.8378857050797701E-2</v>
      </c>
      <c r="AN8">
        <v>1.9898132637191399E-2</v>
      </c>
      <c r="AO8">
        <v>2.07489130676266E-2</v>
      </c>
      <c r="AP8">
        <v>2.30985235301959E-2</v>
      </c>
      <c r="AQ8">
        <v>1.8627641242153301E-2</v>
      </c>
      <c r="AR8">
        <v>1.8942716699436798E-2</v>
      </c>
      <c r="AS8">
        <v>1.8924258294549301E-2</v>
      </c>
      <c r="AT8">
        <v>1.9225712666918301E-2</v>
      </c>
    </row>
    <row r="9" spans="1:46">
      <c r="A9" t="s">
        <v>44</v>
      </c>
      <c r="B9">
        <v>1.70225555555557E-2</v>
      </c>
      <c r="C9">
        <v>1.8658626015266699E-2</v>
      </c>
      <c r="D9">
        <v>2.2184292379474401E-2</v>
      </c>
      <c r="E9">
        <v>2.9423920649558601E-2</v>
      </c>
      <c r="F9">
        <v>2.2914057295139501E-2</v>
      </c>
      <c r="G9">
        <v>0.25487406255207301</v>
      </c>
      <c r="H9">
        <v>2.2228172707275E-2</v>
      </c>
      <c r="I9">
        <v>2.0637893684387801E-2</v>
      </c>
      <c r="J9">
        <v>1.97286038037696E-2</v>
      </c>
      <c r="K9">
        <v>1.5872433333331E-2</v>
      </c>
      <c r="L9">
        <v>2.20267874006966E-2</v>
      </c>
      <c r="M9">
        <v>2.0862823304592101E-2</v>
      </c>
      <c r="N9">
        <v>2.4603817608103699E-2</v>
      </c>
      <c r="O9">
        <v>2.6694177507691201E-2</v>
      </c>
      <c r="P9">
        <v>1.8655096939055898E-2</v>
      </c>
      <c r="Q9">
        <v>1.9211042099529299E-2</v>
      </c>
      <c r="R9">
        <v>2.2831295327577002E-2</v>
      </c>
      <c r="S9">
        <v>2.0333944077994302E-2</v>
      </c>
      <c r="T9">
        <v>1.5765205555555901E-2</v>
      </c>
      <c r="U9">
        <v>1.7807220950646001E-2</v>
      </c>
      <c r="V9">
        <v>2.03624861141973E-2</v>
      </c>
      <c r="W9">
        <v>2.2648647898273699E-2</v>
      </c>
      <c r="X9">
        <v>2.3825118609794301E-2</v>
      </c>
      <c r="Y9">
        <v>1.67479111575299E-2</v>
      </c>
      <c r="Z9">
        <v>1.91206107463819E-2</v>
      </c>
      <c r="AA9">
        <v>1.9024881674554999E-2</v>
      </c>
      <c r="AB9">
        <v>2.0692417509165902E-2</v>
      </c>
      <c r="AC9">
        <v>1.9962642592593002E-2</v>
      </c>
      <c r="AD9">
        <v>1.9198449646855902E-2</v>
      </c>
      <c r="AE9">
        <v>2.00136813848007E-2</v>
      </c>
      <c r="AF9">
        <v>2.08545837314199E-2</v>
      </c>
      <c r="AG9">
        <v>2.2896651593095198E-2</v>
      </c>
      <c r="AH9">
        <v>1.8416354633096599E-2</v>
      </c>
      <c r="AI9">
        <v>1.9365756118152999E-2</v>
      </c>
      <c r="AJ9">
        <v>1.89390543257325E-2</v>
      </c>
      <c r="AK9">
        <v>1.89707208958706E-2</v>
      </c>
      <c r="AL9">
        <v>1.87004583333331E-2</v>
      </c>
      <c r="AM9">
        <v>1.8970624312522801E-2</v>
      </c>
      <c r="AN9">
        <v>2.0183368146214201E-2</v>
      </c>
      <c r="AO9">
        <v>2.1671131782084699E-2</v>
      </c>
      <c r="AP9">
        <v>2.2755020158379099E-2</v>
      </c>
      <c r="AQ9">
        <v>1.8535391435745899E-2</v>
      </c>
      <c r="AR9">
        <v>1.9017885311826299E-2</v>
      </c>
      <c r="AS9">
        <v>1.9008271115259101E-2</v>
      </c>
      <c r="AT9">
        <v>1.9819042726878799E-2</v>
      </c>
    </row>
    <row r="10" spans="1:46">
      <c r="A10" t="s">
        <v>45</v>
      </c>
      <c r="B10">
        <v>1.0908944444443699E-2</v>
      </c>
      <c r="C10">
        <v>1.34852777777782E-2</v>
      </c>
      <c r="D10">
        <v>1.54399480127091E-2</v>
      </c>
      <c r="E10">
        <v>2.00294356137624E-2</v>
      </c>
      <c r="F10">
        <v>2.8849349610659901E-2</v>
      </c>
      <c r="G10">
        <v>1.19326022465911E-2</v>
      </c>
      <c r="H10">
        <v>2.2657275847898201E-2</v>
      </c>
      <c r="I10">
        <v>1.5576410336170301E-2</v>
      </c>
      <c r="J10">
        <v>2.9939950449406099E-2</v>
      </c>
      <c r="K10">
        <v>1.7200411111108899E-2</v>
      </c>
      <c r="L10">
        <v>1.66240764401944E-2</v>
      </c>
      <c r="M10">
        <v>1.86359717824774E-2</v>
      </c>
      <c r="N10">
        <v>2.4333918414502598E-2</v>
      </c>
      <c r="O10">
        <v>1.9419138065086199E-2</v>
      </c>
      <c r="P10">
        <v>1.8101694350310699E-2</v>
      </c>
      <c r="Q10">
        <v>1.7102632192971898E-2</v>
      </c>
      <c r="R10">
        <v>1.56138696347608E-2</v>
      </c>
      <c r="S10">
        <v>1.8009416467710499E-2</v>
      </c>
      <c r="T10">
        <v>1.7314022222222801E-2</v>
      </c>
      <c r="U10">
        <v>1.9640831768536302E-2</v>
      </c>
      <c r="V10">
        <v>2.0785323913623598E-2</v>
      </c>
      <c r="W10">
        <v>2.1891600000000198E-2</v>
      </c>
      <c r="X10">
        <v>2.26707012381329E-2</v>
      </c>
      <c r="Y10">
        <v>1.8015776901283899E-2</v>
      </c>
      <c r="Z10">
        <v>1.7863121757196902E-2</v>
      </c>
      <c r="AA10">
        <v>2.1962070229211601E-2</v>
      </c>
      <c r="AB10">
        <v>2.0401746943128001E-2</v>
      </c>
      <c r="AC10">
        <v>1.7172909259259898E-2</v>
      </c>
      <c r="AD10">
        <v>1.9231120493306102E-2</v>
      </c>
      <c r="AE10">
        <v>1.8380623048806201E-2</v>
      </c>
      <c r="AF10">
        <v>2.2608803494743299E-2</v>
      </c>
      <c r="AG10">
        <v>2.4397228423652099E-2</v>
      </c>
      <c r="AH10">
        <v>1.9198314814815001E-2</v>
      </c>
      <c r="AI10">
        <v>1.82398464751495E-2</v>
      </c>
      <c r="AJ10">
        <v>1.7938204971588601E-2</v>
      </c>
      <c r="AK10">
        <v>1.8327748716297099E-2</v>
      </c>
      <c r="AL10">
        <v>1.8946755555555399E-2</v>
      </c>
      <c r="AM10">
        <v>1.9087361251541701E-2</v>
      </c>
      <c r="AN10">
        <v>1.99781515966309E-2</v>
      </c>
      <c r="AO10">
        <v>2.2097017653005899E-2</v>
      </c>
      <c r="AP10">
        <v>2.3039027520081599E-2</v>
      </c>
      <c r="AQ10">
        <v>1.8365276666666298E-2</v>
      </c>
      <c r="AR10">
        <v>1.9114009288785198E-2</v>
      </c>
      <c r="AS10">
        <v>1.8323895923580899E-2</v>
      </c>
      <c r="AT10">
        <v>1.84340420804729E-2</v>
      </c>
    </row>
    <row r="11" spans="1:46">
      <c r="A11" t="s">
        <v>46</v>
      </c>
      <c r="B11">
        <v>1.4828388888889101E-2</v>
      </c>
      <c r="C11">
        <v>1.04841451491031E-2</v>
      </c>
      <c r="D11">
        <v>1.69745452929362E-2</v>
      </c>
      <c r="E11">
        <v>2.0714444419758098E-2</v>
      </c>
      <c r="F11">
        <v>2.5081132410764099E-2</v>
      </c>
      <c r="G11">
        <v>1.87859984000734E-2</v>
      </c>
      <c r="H11">
        <v>1.7922540296152902E-2</v>
      </c>
      <c r="I11">
        <v>1.9319989778461898E-2</v>
      </c>
      <c r="J11">
        <v>2.283988402062E-2</v>
      </c>
      <c r="K11">
        <v>1.7619722222219601E-2</v>
      </c>
      <c r="L11">
        <v>1.9854555555552902E-2</v>
      </c>
      <c r="M11">
        <v>1.9450499394501601E-2</v>
      </c>
      <c r="N11">
        <v>2.15901967100189E-2</v>
      </c>
      <c r="O11">
        <v>2.3576152393644301E-2</v>
      </c>
      <c r="P11">
        <v>1.6778945614129299E-2</v>
      </c>
      <c r="Q11">
        <v>2.1277423511894902E-2</v>
      </c>
      <c r="R11">
        <v>1.6834882661954102E-2</v>
      </c>
      <c r="S11">
        <v>2.1528860461497702E-2</v>
      </c>
      <c r="T11">
        <v>1.5722255555556501E-2</v>
      </c>
      <c r="U11">
        <v>1.8243002855524101E-2</v>
      </c>
      <c r="V11">
        <v>1.9123678130276801E-2</v>
      </c>
      <c r="W11">
        <v>2.0794624408451801E-2</v>
      </c>
      <c r="X11">
        <v>2.09775443780413E-2</v>
      </c>
      <c r="Y11">
        <v>1.80581931512637E-2</v>
      </c>
      <c r="Z11">
        <v>1.7861346591855901E-2</v>
      </c>
      <c r="AA11">
        <v>1.8328138888888901E-2</v>
      </c>
      <c r="AB11">
        <v>1.9762409338798401E-2</v>
      </c>
      <c r="AC11">
        <v>1.8260661111111499E-2</v>
      </c>
      <c r="AD11">
        <v>1.8797912685362499E-2</v>
      </c>
      <c r="AE11">
        <v>1.9512478985684398E-2</v>
      </c>
      <c r="AF11">
        <v>2.16504433136308E-2</v>
      </c>
      <c r="AG11">
        <v>2.3359106834662701E-2</v>
      </c>
      <c r="AH11">
        <v>1.8841131481481699E-2</v>
      </c>
      <c r="AI11">
        <v>1.94786040914562E-2</v>
      </c>
      <c r="AJ11">
        <v>1.8455029598942799E-2</v>
      </c>
      <c r="AK11">
        <v>2.0816797156976999E-2</v>
      </c>
      <c r="AL11">
        <v>1.8529710555555499E-2</v>
      </c>
      <c r="AM11">
        <v>1.8972317222221698E-2</v>
      </c>
      <c r="AN11">
        <v>2.0123228451436201E-2</v>
      </c>
      <c r="AO11">
        <v>2.19824531677076E-2</v>
      </c>
      <c r="AP11">
        <v>2.18809203585036E-2</v>
      </c>
      <c r="AQ11">
        <v>1.81869673907003E-2</v>
      </c>
      <c r="AR11">
        <v>1.8768984269113699E-2</v>
      </c>
      <c r="AS11">
        <v>1.9582497361550901E-2</v>
      </c>
      <c r="AT11">
        <v>1.92974328646629E-2</v>
      </c>
    </row>
    <row r="12" spans="1:46">
      <c r="A12" t="s">
        <v>47</v>
      </c>
      <c r="B12">
        <v>0.18583966666665999</v>
      </c>
      <c r="C12">
        <v>1.28841731014936E-2</v>
      </c>
      <c r="D12">
        <v>1.9325400793256901E-2</v>
      </c>
      <c r="E12">
        <v>2.1931588419581202E-2</v>
      </c>
      <c r="F12">
        <v>1.8946447613970799E-2</v>
      </c>
      <c r="G12">
        <v>2.1501166666669E-2</v>
      </c>
      <c r="H12">
        <v>1.62248072350736E-2</v>
      </c>
      <c r="I12">
        <v>1.66410017109982E-2</v>
      </c>
      <c r="J12">
        <v>2.0923059830010599E-2</v>
      </c>
      <c r="K12">
        <v>1.4608199999997899E-2</v>
      </c>
      <c r="L12">
        <v>1.3922788888885901E-2</v>
      </c>
      <c r="M12">
        <v>2.0983679228510001E-2</v>
      </c>
      <c r="N12">
        <v>2.0876983906613199E-2</v>
      </c>
      <c r="O12">
        <v>2.3176799875600399E-2</v>
      </c>
      <c r="P12">
        <v>1.8641159542668401E-2</v>
      </c>
      <c r="Q12">
        <v>1.98158991167122E-2</v>
      </c>
      <c r="R12">
        <v>1.9847823189690101E-2</v>
      </c>
      <c r="S12">
        <v>2.4659319304867099E-2</v>
      </c>
      <c r="T12">
        <v>1.7750061111111898E-2</v>
      </c>
      <c r="U12">
        <v>1.7963789693562899E-2</v>
      </c>
      <c r="V12">
        <v>1.79743072684047E-2</v>
      </c>
      <c r="W12">
        <v>2.30056382624159E-2</v>
      </c>
      <c r="X12">
        <v>2.23812454863625E-2</v>
      </c>
      <c r="Y12">
        <v>2.0306863257075401E-2</v>
      </c>
      <c r="Z12">
        <v>1.85448829045014E-2</v>
      </c>
      <c r="AA12">
        <v>1.82084698694812E-2</v>
      </c>
      <c r="AB12">
        <v>1.59381002076096E-2</v>
      </c>
      <c r="AC12">
        <v>1.9594950000000201E-2</v>
      </c>
      <c r="AD12">
        <v>1.9154513638131001E-2</v>
      </c>
      <c r="AE12">
        <v>2.0107309892795799E-2</v>
      </c>
      <c r="AF12">
        <v>2.2236334488478199E-2</v>
      </c>
      <c r="AG12">
        <v>2.1390859092793001E-2</v>
      </c>
      <c r="AH12">
        <v>1.8170857221160699E-2</v>
      </c>
      <c r="AI12">
        <v>1.9361473111948101E-2</v>
      </c>
      <c r="AJ12">
        <v>2.18628070565152E-2</v>
      </c>
      <c r="AK12">
        <v>1.8452563106077499E-2</v>
      </c>
      <c r="AL12">
        <v>1.87867605555554E-2</v>
      </c>
      <c r="AM12">
        <v>1.9840065331155701E-2</v>
      </c>
      <c r="AN12">
        <v>1.9746429245964099E-2</v>
      </c>
      <c r="AO12">
        <v>2.12182108501991E-2</v>
      </c>
      <c r="AP12">
        <v>2.41459028865267E-2</v>
      </c>
      <c r="AQ12">
        <v>1.86726330818546E-2</v>
      </c>
      <c r="AR12">
        <v>1.9282512969195802E-2</v>
      </c>
      <c r="AS12">
        <v>1.94686942664547E-2</v>
      </c>
      <c r="AT12">
        <v>1.9346497840640301E-2</v>
      </c>
    </row>
    <row r="13" spans="1:46">
      <c r="A13" t="s">
        <v>48</v>
      </c>
      <c r="B13">
        <v>2.5643000000002299E-2</v>
      </c>
      <c r="C13">
        <v>1.69780335774052E-2</v>
      </c>
      <c r="D13">
        <v>2.0609271008103301E-2</v>
      </c>
      <c r="E13">
        <v>2.0092496916772201E-2</v>
      </c>
      <c r="F13">
        <v>3.3597207411362399E-2</v>
      </c>
      <c r="G13">
        <v>2.64924668340745E-2</v>
      </c>
      <c r="H13">
        <v>1.3913057968759499E-2</v>
      </c>
      <c r="I13">
        <v>2.3675088849402399E-2</v>
      </c>
      <c r="J13">
        <v>1.8845987225771601E-2</v>
      </c>
      <c r="K13">
        <v>1.6259599999997001E-2</v>
      </c>
      <c r="L13">
        <v>2.0868447367832599E-2</v>
      </c>
      <c r="M13">
        <v>2.1414951173716001E-2</v>
      </c>
      <c r="N13">
        <v>2.1898621248982699E-2</v>
      </c>
      <c r="O13">
        <v>2.5219648172002701E-2</v>
      </c>
      <c r="P13">
        <v>1.5296334566622501E-2</v>
      </c>
      <c r="Q13">
        <v>1.7368695845364601E-2</v>
      </c>
      <c r="R13">
        <v>1.6415891068212299E-2</v>
      </c>
      <c r="S13">
        <v>1.49392068234038E-2</v>
      </c>
      <c r="T13">
        <v>1.65624666666669E-2</v>
      </c>
      <c r="U13">
        <v>1.9223337592356501E-2</v>
      </c>
      <c r="V13">
        <v>1.7062869395191901E-2</v>
      </c>
      <c r="W13">
        <v>2.28521091563379E-2</v>
      </c>
      <c r="X13">
        <v>2.5403112399614299E-2</v>
      </c>
      <c r="Y13">
        <v>1.9566819252477798E-2</v>
      </c>
      <c r="Z13">
        <v>1.7756284923958799E-2</v>
      </c>
      <c r="AA13">
        <v>1.93410428698359E-2</v>
      </c>
      <c r="AB13">
        <v>2.0253363178884699E-2</v>
      </c>
      <c r="AC13">
        <v>1.61102981481486E-2</v>
      </c>
      <c r="AD13">
        <v>1.8850145362295002E-2</v>
      </c>
      <c r="AE13">
        <v>2.03146325386423E-2</v>
      </c>
      <c r="AF13">
        <v>2.15111839303899E-2</v>
      </c>
      <c r="AG13">
        <v>2.3017853373476501E-2</v>
      </c>
      <c r="AH13">
        <v>1.87908611111113E-2</v>
      </c>
      <c r="AI13">
        <v>1.80686842991973E-2</v>
      </c>
      <c r="AJ13">
        <v>1.93926662224197E-2</v>
      </c>
      <c r="AK13">
        <v>1.87121575551631E-2</v>
      </c>
      <c r="AL13">
        <v>1.8652978888888502E-2</v>
      </c>
      <c r="AM13">
        <v>1.87557259202469E-2</v>
      </c>
      <c r="AN13">
        <v>1.9749859469427498E-2</v>
      </c>
      <c r="AO13">
        <v>2.2165358126721602E-2</v>
      </c>
      <c r="AP13">
        <v>2.2263278664860199E-2</v>
      </c>
      <c r="AQ13">
        <v>1.7974236414341298E-2</v>
      </c>
      <c r="AR13">
        <v>1.97641706656E-2</v>
      </c>
      <c r="AS13">
        <v>1.8281147167631202E-2</v>
      </c>
      <c r="AT13">
        <v>2.00012072088087E-2</v>
      </c>
    </row>
    <row r="14" spans="1:46">
      <c r="A14" t="s">
        <v>49</v>
      </c>
      <c r="B14">
        <v>0.35967561111110902</v>
      </c>
      <c r="C14">
        <v>1.5869673907005999E-2</v>
      </c>
      <c r="D14">
        <v>2.0496617380777502E-2</v>
      </c>
      <c r="E14">
        <v>2.83850921328909E-2</v>
      </c>
      <c r="F14">
        <v>2.1945700352149301E-2</v>
      </c>
      <c r="G14">
        <v>2.61236847660672E-2</v>
      </c>
      <c r="H14">
        <v>1.84512949856129E-2</v>
      </c>
      <c r="I14">
        <v>2.5942827315842999E-2</v>
      </c>
      <c r="J14">
        <v>2.01976651189677E-2</v>
      </c>
      <c r="K14">
        <v>1.8066444444442002E-2</v>
      </c>
      <c r="L14">
        <v>1.8904368791801501E-2</v>
      </c>
      <c r="M14">
        <v>1.53121389851566E-2</v>
      </c>
      <c r="N14">
        <v>2.0894141566763499E-2</v>
      </c>
      <c r="O14">
        <v>2.4978363488941301E-2</v>
      </c>
      <c r="P14">
        <v>1.5818385849514598E-2</v>
      </c>
      <c r="Q14">
        <v>2.0471733333330001E-2</v>
      </c>
      <c r="R14">
        <v>1.7379573475504902E-2</v>
      </c>
      <c r="S14">
        <v>1.8558944105585701E-2</v>
      </c>
      <c r="T14">
        <v>1.7590561111111999E-2</v>
      </c>
      <c r="U14">
        <v>1.6777994444445402E-2</v>
      </c>
      <c r="V14">
        <v>1.9413384208655501E-2</v>
      </c>
      <c r="W14">
        <v>2.0195566442267901E-2</v>
      </c>
      <c r="X14">
        <v>2.45406176774365E-2</v>
      </c>
      <c r="Y14">
        <v>1.78673073718136E-2</v>
      </c>
      <c r="Z14">
        <v>1.79548338351797E-2</v>
      </c>
      <c r="AA14">
        <v>1.9944722725102199E-2</v>
      </c>
      <c r="AB14">
        <v>1.87797566175162E-2</v>
      </c>
      <c r="AC14">
        <v>1.88995000000006E-2</v>
      </c>
      <c r="AD14">
        <v>1.7688432607802101E-2</v>
      </c>
      <c r="AE14">
        <v>1.9365489150558999E-2</v>
      </c>
      <c r="AF14">
        <v>1.9589857407407499E-2</v>
      </c>
      <c r="AG14">
        <v>2.36657875254489E-2</v>
      </c>
      <c r="AH14">
        <v>1.9279646830511199E-2</v>
      </c>
      <c r="AI14">
        <v>1.93731573743906E-2</v>
      </c>
      <c r="AJ14">
        <v>1.9332068939983099E-2</v>
      </c>
      <c r="AK14">
        <v>1.9145097690744399E-2</v>
      </c>
      <c r="AL14">
        <v>1.8775044444444298E-2</v>
      </c>
      <c r="AM14">
        <v>1.8769512005421998E-2</v>
      </c>
      <c r="AN14">
        <v>2.04525976406294E-2</v>
      </c>
      <c r="AO14">
        <v>2.09480739530905E-2</v>
      </c>
      <c r="AP14">
        <v>2.2561975263409299E-2</v>
      </c>
      <c r="AQ14">
        <v>1.8576858806274899E-2</v>
      </c>
      <c r="AR14">
        <v>1.8371439840017299E-2</v>
      </c>
      <c r="AS14">
        <v>1.96240089549586E-2</v>
      </c>
      <c r="AT14">
        <v>1.9181793493352198E-2</v>
      </c>
    </row>
    <row r="15" spans="1:46">
      <c r="A15" t="s">
        <v>50</v>
      </c>
      <c r="B15">
        <v>2.1906222222222299E-2</v>
      </c>
      <c r="C15">
        <v>1.4899666666666299E-2</v>
      </c>
      <c r="D15">
        <v>2.2217778666491099E-2</v>
      </c>
      <c r="E15">
        <v>1.7081320316750501E-2</v>
      </c>
      <c r="F15">
        <v>3.3588049092024702E-2</v>
      </c>
      <c r="G15">
        <v>1.43227372725048E-2</v>
      </c>
      <c r="H15">
        <v>2.71445075147515E-2</v>
      </c>
      <c r="I15">
        <v>1.9711492529025602E-2</v>
      </c>
      <c r="J15">
        <v>2.11705046600256E-2</v>
      </c>
      <c r="K15">
        <v>1.54730444444422E-2</v>
      </c>
      <c r="L15">
        <v>1.6271266666663099E-2</v>
      </c>
      <c r="M15">
        <v>1.9772462141830101E-2</v>
      </c>
      <c r="N15">
        <v>2.2298997123529299E-2</v>
      </c>
      <c r="O15">
        <v>2.0005831065693699E-2</v>
      </c>
      <c r="P15">
        <v>1.6571377777774E-2</v>
      </c>
      <c r="Q15">
        <v>1.6440655373504299E-2</v>
      </c>
      <c r="R15">
        <v>1.9036717326575199E-2</v>
      </c>
      <c r="S15">
        <v>2.2426009815021401E-2</v>
      </c>
      <c r="T15">
        <v>1.8669188888889601E-2</v>
      </c>
      <c r="U15">
        <v>1.9520088219282201E-2</v>
      </c>
      <c r="V15">
        <v>1.8726643041237299E-2</v>
      </c>
      <c r="W15">
        <v>2.05028096126511E-2</v>
      </c>
      <c r="X15">
        <v>2.0985572652989299E-2</v>
      </c>
      <c r="Y15">
        <v>1.78888401239982E-2</v>
      </c>
      <c r="Z15">
        <v>2.0026250597109801E-2</v>
      </c>
      <c r="AA15">
        <v>2.1679034910336299E-2</v>
      </c>
      <c r="AB15">
        <v>2.14607137701678E-2</v>
      </c>
      <c r="AC15">
        <v>1.9903077777778101E-2</v>
      </c>
      <c r="AD15">
        <v>1.8168159259259301E-2</v>
      </c>
      <c r="AE15">
        <v>2.02865977854314E-2</v>
      </c>
      <c r="AF15">
        <v>1.9790921784088901E-2</v>
      </c>
      <c r="AG15">
        <v>2.2570556382182999E-2</v>
      </c>
      <c r="AH15">
        <v>1.9015434842188601E-2</v>
      </c>
      <c r="AI15">
        <v>1.86321313648601E-2</v>
      </c>
      <c r="AJ15">
        <v>2.0228562701321999E-2</v>
      </c>
      <c r="AK15">
        <v>1.8906062860399898E-2</v>
      </c>
      <c r="AL15">
        <v>1.84094049999999E-2</v>
      </c>
      <c r="AM15">
        <v>1.85961716666663E-2</v>
      </c>
      <c r="AN15">
        <v>2.0109102121087599E-2</v>
      </c>
      <c r="AO15">
        <v>2.2509550437013501E-2</v>
      </c>
      <c r="AP15">
        <v>2.2519717809132301E-2</v>
      </c>
      <c r="AQ15">
        <v>1.86988477905802E-2</v>
      </c>
      <c r="AR15">
        <v>1.8565774183155501E-2</v>
      </c>
      <c r="AS15">
        <v>1.8232615213769902E-2</v>
      </c>
      <c r="AT15">
        <v>1.9939224669309901E-2</v>
      </c>
    </row>
    <row r="16" spans="1:46">
      <c r="A16" t="s">
        <v>51</v>
      </c>
      <c r="B16">
        <v>9.4536777777776804E-2</v>
      </c>
      <c r="C16">
        <v>2.2482333333335498E-2</v>
      </c>
      <c r="D16">
        <v>1.8576665444731799E-2</v>
      </c>
      <c r="E16">
        <v>2.09508285942792E-2</v>
      </c>
      <c r="F16">
        <v>2.3686010236144899E-2</v>
      </c>
      <c r="G16">
        <v>1.8778651822718699E-2</v>
      </c>
      <c r="H16">
        <v>2.41379616773141E-2</v>
      </c>
      <c r="I16">
        <v>0.122731271172311</v>
      </c>
      <c r="J16">
        <v>2.07353431231002E-2</v>
      </c>
      <c r="K16">
        <v>1.16690666666647E-2</v>
      </c>
      <c r="L16">
        <v>2.17363614141871E-2</v>
      </c>
      <c r="M16">
        <v>1.9483558113179401E-2</v>
      </c>
      <c r="N16">
        <v>2.1065809060406799E-2</v>
      </c>
      <c r="O16">
        <v>2.08987212389844E-2</v>
      </c>
      <c r="P16">
        <v>1.6126274971663902E-2</v>
      </c>
      <c r="Q16">
        <v>1.7559665340766899E-2</v>
      </c>
      <c r="R16">
        <v>1.8285320805425199E-2</v>
      </c>
      <c r="S16">
        <v>1.45651690885632E-2</v>
      </c>
      <c r="T16">
        <v>1.87894944444453E-2</v>
      </c>
      <c r="U16">
        <v>1.5999688892346001E-2</v>
      </c>
      <c r="V16">
        <v>2.1809774277398799E-2</v>
      </c>
      <c r="W16">
        <v>2.1076831245558699E-2</v>
      </c>
      <c r="X16">
        <v>2.6826267844248901E-2</v>
      </c>
      <c r="Y16">
        <v>1.73520777777782E-2</v>
      </c>
      <c r="Z16">
        <v>1.7416425936625402E-2</v>
      </c>
      <c r="AA16">
        <v>1.88876549242591E-2</v>
      </c>
      <c r="AB16">
        <v>2.2287301287535002E-2</v>
      </c>
      <c r="AC16">
        <v>1.6963329629630101E-2</v>
      </c>
      <c r="AD16">
        <v>1.86490226143122E-2</v>
      </c>
      <c r="AE16">
        <v>2.0021461182142399E-2</v>
      </c>
      <c r="AF16">
        <v>2.0768700302582301E-2</v>
      </c>
      <c r="AG16">
        <v>2.2216400582163998E-2</v>
      </c>
      <c r="AH16">
        <v>1.98288426923846E-2</v>
      </c>
      <c r="AI16">
        <v>1.9118863766827799E-2</v>
      </c>
      <c r="AJ16">
        <v>1.8686944416677301E-2</v>
      </c>
      <c r="AK16">
        <v>1.9575646022809302E-2</v>
      </c>
      <c r="AL16">
        <v>1.9236949444443902E-2</v>
      </c>
      <c r="AM16">
        <v>1.87268618410085E-2</v>
      </c>
      <c r="AN16">
        <v>1.9917256243889299E-2</v>
      </c>
      <c r="AO16">
        <v>2.20399357970388E-2</v>
      </c>
      <c r="AP16">
        <v>2.25400653275265E-2</v>
      </c>
      <c r="AQ16">
        <v>1.8211553204964599E-2</v>
      </c>
      <c r="AR16">
        <v>1.9119531067734601E-2</v>
      </c>
      <c r="AS16">
        <v>1.9017826758185401E-2</v>
      </c>
      <c r="AT16">
        <v>1.86763909715973E-2</v>
      </c>
    </row>
    <row r="17" spans="1:46">
      <c r="A17" t="s">
        <v>52</v>
      </c>
      <c r="B17">
        <v>1.8977722222223201E-2</v>
      </c>
      <c r="C17">
        <v>2.0084328648409099E-2</v>
      </c>
      <c r="D17">
        <v>1.30547223888556E-2</v>
      </c>
      <c r="E17">
        <v>1.53792222222219E-2</v>
      </c>
      <c r="F17">
        <v>1.9078308770451999E-2</v>
      </c>
      <c r="G17">
        <v>1.2692991422603101E-2</v>
      </c>
      <c r="H17">
        <v>1.8757456593463302E-2</v>
      </c>
      <c r="I17">
        <v>1.14884080027537E-2</v>
      </c>
      <c r="J17">
        <v>2.03766050562065E-2</v>
      </c>
      <c r="K17">
        <v>1.8698788888886E-2</v>
      </c>
      <c r="L17">
        <v>1.74260969078779E-2</v>
      </c>
      <c r="M17">
        <v>1.92150087221221E-2</v>
      </c>
      <c r="N17">
        <v>2.20172655156291E-2</v>
      </c>
      <c r="O17">
        <v>2.47904635997E-2</v>
      </c>
      <c r="P17">
        <v>1.68863568182544E-2</v>
      </c>
      <c r="Q17">
        <v>1.8511386611563301E-2</v>
      </c>
      <c r="R17">
        <v>1.94696616232275E-2</v>
      </c>
      <c r="S17">
        <v>1.94784734181403E-2</v>
      </c>
      <c r="T17">
        <v>1.5258605555555501E-2</v>
      </c>
      <c r="U17">
        <v>1.8794900000000701E-2</v>
      </c>
      <c r="V17">
        <v>2.0543316446696699E-2</v>
      </c>
      <c r="W17">
        <v>2.38557649593539E-2</v>
      </c>
      <c r="X17">
        <v>2.12726030744626E-2</v>
      </c>
      <c r="Y17">
        <v>1.7951984400347301E-2</v>
      </c>
      <c r="Z17">
        <v>1.9018681465187801E-2</v>
      </c>
      <c r="AA17">
        <v>1.7632697947214001E-2</v>
      </c>
      <c r="AB17">
        <v>1.7361321897186099E-2</v>
      </c>
      <c r="AC17">
        <v>1.9598677777778201E-2</v>
      </c>
      <c r="AD17">
        <v>1.83443718542717E-2</v>
      </c>
      <c r="AE17">
        <v>2.1551385324193002E-2</v>
      </c>
      <c r="AF17">
        <v>2.1717389533247599E-2</v>
      </c>
      <c r="AG17">
        <v>2.2494025866314101E-2</v>
      </c>
      <c r="AH17">
        <v>1.8039206100537698E-2</v>
      </c>
      <c r="AI17">
        <v>1.8976160053924201E-2</v>
      </c>
      <c r="AJ17">
        <v>1.7673365252520501E-2</v>
      </c>
      <c r="AK17">
        <v>1.8947965736379298E-2</v>
      </c>
      <c r="AL17">
        <v>1.8947159999999599E-2</v>
      </c>
      <c r="AM17">
        <v>1.8917079606688099E-2</v>
      </c>
      <c r="AN17">
        <v>2.0134772537910298E-2</v>
      </c>
      <c r="AO17">
        <v>2.1160265952719502E-2</v>
      </c>
      <c r="AP17">
        <v>2.2281419609149599E-2</v>
      </c>
      <c r="AQ17">
        <v>1.9299597800122099E-2</v>
      </c>
      <c r="AR17">
        <v>1.91592668510925E-2</v>
      </c>
      <c r="AS17">
        <v>1.9213384606841501E-2</v>
      </c>
      <c r="AT17">
        <v>1.8905850112726399E-2</v>
      </c>
    </row>
    <row r="18" spans="1:46">
      <c r="A18" t="s">
        <v>53</v>
      </c>
      <c r="B18">
        <v>1.5911944444445401E-2</v>
      </c>
      <c r="C18">
        <v>1.4603573174525999E-2</v>
      </c>
      <c r="D18">
        <v>2.29789479531219E-2</v>
      </c>
      <c r="E18">
        <v>2.3946178878046401E-2</v>
      </c>
      <c r="F18">
        <v>2.1525158280576499E-2</v>
      </c>
      <c r="G18">
        <v>1.7913189853448801E-2</v>
      </c>
      <c r="H18">
        <v>1.00854292570196E-2</v>
      </c>
      <c r="I18">
        <v>2.0853360443544001E-2</v>
      </c>
      <c r="J18">
        <v>2.9585452526377801E-2</v>
      </c>
      <c r="K18">
        <v>1.5618999999997499E-2</v>
      </c>
      <c r="L18">
        <v>1.7692062398610198E-2</v>
      </c>
      <c r="M18">
        <v>1.8526935596756899E-2</v>
      </c>
      <c r="N18">
        <v>2.3218450159911801E-2</v>
      </c>
      <c r="O18">
        <v>2.5569085376686201E-2</v>
      </c>
      <c r="P18">
        <v>1.67259474894693E-2</v>
      </c>
      <c r="Q18">
        <v>1.9416861072227301E-2</v>
      </c>
      <c r="R18">
        <v>2.1318901443186499E-2</v>
      </c>
      <c r="S18">
        <v>1.7729775961076302E-2</v>
      </c>
      <c r="T18">
        <v>1.66372500000001E-2</v>
      </c>
      <c r="U18">
        <v>1.8679644011866298E-2</v>
      </c>
      <c r="V18">
        <v>1.90608927004308E-2</v>
      </c>
      <c r="W18">
        <v>2.01641932796446E-2</v>
      </c>
      <c r="X18">
        <v>2.46793598417951E-2</v>
      </c>
      <c r="Y18">
        <v>1.5830822305923201E-2</v>
      </c>
      <c r="Z18">
        <v>1.9661530770940801E-2</v>
      </c>
      <c r="AA18">
        <v>1.7649968350564701E-2</v>
      </c>
      <c r="AB18">
        <v>1.9542534992224799E-2</v>
      </c>
      <c r="AC18">
        <v>2.00019481481487E-2</v>
      </c>
      <c r="AD18">
        <v>1.93970712412786E-2</v>
      </c>
      <c r="AE18">
        <v>1.9404310118168198E-2</v>
      </c>
      <c r="AF18">
        <v>2.1575303937579102E-2</v>
      </c>
      <c r="AG18">
        <v>2.44054728301706E-2</v>
      </c>
      <c r="AH18">
        <v>1.9449421328444901E-2</v>
      </c>
      <c r="AI18">
        <v>1.7762579297625699E-2</v>
      </c>
      <c r="AJ18">
        <v>1.89880870370371E-2</v>
      </c>
      <c r="AK18">
        <v>1.8463866927245401E-2</v>
      </c>
      <c r="AL18">
        <v>1.9344773888888701E-2</v>
      </c>
      <c r="AM18">
        <v>1.8401587707212699E-2</v>
      </c>
      <c r="AN18">
        <v>2.05103624323635E-2</v>
      </c>
      <c r="AO18">
        <v>2.1793287245266101E-2</v>
      </c>
      <c r="AP18">
        <v>2.3059180907091002E-2</v>
      </c>
      <c r="AQ18">
        <v>1.8452172729494901E-2</v>
      </c>
      <c r="AR18">
        <v>1.9488630934524399E-2</v>
      </c>
      <c r="AS18">
        <v>2.00478086255165E-2</v>
      </c>
      <c r="AT18">
        <v>1.95607024284081E-2</v>
      </c>
    </row>
    <row r="19" spans="1:46">
      <c r="A19" t="s">
        <v>54</v>
      </c>
      <c r="B19">
        <v>0.36287838888888702</v>
      </c>
      <c r="C19">
        <v>1.4681403048753599E-2</v>
      </c>
      <c r="D19">
        <v>1.72526300587688E-2</v>
      </c>
      <c r="E19">
        <v>2.1920987736604901E-2</v>
      </c>
      <c r="F19">
        <v>3.0119463966517698E-2</v>
      </c>
      <c r="G19">
        <v>1.70684770169224E-2</v>
      </c>
      <c r="H19">
        <v>1.53263791686119E-2</v>
      </c>
      <c r="I19">
        <v>1.2578120660734099E-2</v>
      </c>
      <c r="J19">
        <v>2.1295248994469902E-2</v>
      </c>
      <c r="K19">
        <v>1.8200699999997402E-2</v>
      </c>
      <c r="L19">
        <v>1.8418757360944699E-2</v>
      </c>
      <c r="M19">
        <v>2.0458050037769501E-2</v>
      </c>
      <c r="N19">
        <v>1.8376192856742898E-2</v>
      </c>
      <c r="O19">
        <v>2.4336640373289298E-2</v>
      </c>
      <c r="P19">
        <v>1.9222079018707101E-2</v>
      </c>
      <c r="Q19">
        <v>2.0200564344113499E-2</v>
      </c>
      <c r="R19">
        <v>1.8897813624846199E-2</v>
      </c>
      <c r="S19">
        <v>2.0413498267741099E-2</v>
      </c>
      <c r="T19">
        <v>1.7541066666667601E-2</v>
      </c>
      <c r="U19">
        <v>1.6564414519516402E-2</v>
      </c>
      <c r="V19">
        <v>2.0604601301962101E-2</v>
      </c>
      <c r="W19">
        <v>2.2278734132229E-2</v>
      </c>
      <c r="X19">
        <v>2.3434742514305301E-2</v>
      </c>
      <c r="Y19">
        <v>1.9848002888729101E-2</v>
      </c>
      <c r="Z19">
        <v>1.76075872028446E-2</v>
      </c>
      <c r="AA19">
        <v>1.9935204931689699E-2</v>
      </c>
      <c r="AB19">
        <v>2.28347938602343E-2</v>
      </c>
      <c r="AC19">
        <v>1.8368446296296501E-2</v>
      </c>
      <c r="AD19">
        <v>1.8971153703704099E-2</v>
      </c>
      <c r="AE19">
        <v>1.9932984459949701E-2</v>
      </c>
      <c r="AF19">
        <v>2.1679483762544201E-2</v>
      </c>
      <c r="AG19">
        <v>2.2785757118109699E-2</v>
      </c>
      <c r="AH19">
        <v>1.7967059237449901E-2</v>
      </c>
      <c r="AI19">
        <v>1.8691005743615E-2</v>
      </c>
      <c r="AJ19">
        <v>1.8531996816053001E-2</v>
      </c>
      <c r="AK19">
        <v>1.96380900012222E-2</v>
      </c>
      <c r="AL19">
        <v>1.8566556666666501E-2</v>
      </c>
      <c r="AM19">
        <v>1.9118427514332698E-2</v>
      </c>
      <c r="AN19">
        <v>1.9839455411995902E-2</v>
      </c>
      <c r="AO19">
        <v>2.1821554146352399E-2</v>
      </c>
      <c r="AP19">
        <v>2.34974902252633E-2</v>
      </c>
      <c r="AQ19">
        <v>1.9775469434012399E-2</v>
      </c>
      <c r="AR19">
        <v>1.9157029531364299E-2</v>
      </c>
      <c r="AS19">
        <v>1.9584651144707099E-2</v>
      </c>
      <c r="AT19">
        <v>1.9210219018636399E-2</v>
      </c>
    </row>
    <row r="20" spans="1:46">
      <c r="A20" t="s">
        <v>55</v>
      </c>
      <c r="B20">
        <v>1.9301111111111401E-2</v>
      </c>
      <c r="C20">
        <v>1.8857285706351101E-2</v>
      </c>
      <c r="D20">
        <v>1.59838679213841E-2</v>
      </c>
      <c r="E20">
        <v>2.3955873696371598E-2</v>
      </c>
      <c r="F20">
        <v>2.0697003009209E-2</v>
      </c>
      <c r="G20">
        <v>1.6115209831003501E-2</v>
      </c>
      <c r="H20">
        <v>2.00237177422074E-2</v>
      </c>
      <c r="I20">
        <v>2.3527127907754401E-2</v>
      </c>
      <c r="J20">
        <v>1.1545858563411599E-2</v>
      </c>
      <c r="K20">
        <v>1.4547966666664299E-2</v>
      </c>
      <c r="L20">
        <v>2.2763111111108399E-2</v>
      </c>
      <c r="M20">
        <v>1.8388727200014401E-2</v>
      </c>
      <c r="N20">
        <v>2.04467541413412E-2</v>
      </c>
      <c r="O20">
        <v>2.2345886796642001E-2</v>
      </c>
      <c r="P20">
        <v>1.6970200662204601E-2</v>
      </c>
      <c r="Q20">
        <v>1.9995478983379399E-2</v>
      </c>
      <c r="R20">
        <v>1.98375634517735E-2</v>
      </c>
      <c r="S20">
        <v>1.7672530596829401E-2</v>
      </c>
      <c r="T20">
        <v>1.8808416666667101E-2</v>
      </c>
      <c r="U20">
        <v>1.7111453078821001E-2</v>
      </c>
      <c r="V20">
        <v>1.7962730676502899E-2</v>
      </c>
      <c r="W20">
        <v>2.13667736668482E-2</v>
      </c>
      <c r="X20">
        <v>2.3717485701594598E-2</v>
      </c>
      <c r="Y20">
        <v>1.78674003377635E-2</v>
      </c>
      <c r="Z20">
        <v>1.7474493990091201E-2</v>
      </c>
      <c r="AA20">
        <v>1.8429817155806098E-2</v>
      </c>
      <c r="AB20">
        <v>1.82600719584241E-2</v>
      </c>
      <c r="AC20">
        <v>1.9587766666667498E-2</v>
      </c>
      <c r="AD20">
        <v>1.87920689770113E-2</v>
      </c>
      <c r="AE20">
        <v>2.10800672473044E-2</v>
      </c>
      <c r="AF20">
        <v>2.0113091337235701E-2</v>
      </c>
      <c r="AG20">
        <v>2.33382797227655E-2</v>
      </c>
      <c r="AH20">
        <v>1.9166311115061799E-2</v>
      </c>
      <c r="AI20">
        <v>1.8566597415871602E-2</v>
      </c>
      <c r="AJ20">
        <v>1.8252118518518701E-2</v>
      </c>
      <c r="AK20">
        <v>1.8868606506105098E-2</v>
      </c>
      <c r="AL20">
        <v>1.92119399999999E-2</v>
      </c>
      <c r="AM20">
        <v>1.9375479706231501E-2</v>
      </c>
      <c r="AN20">
        <v>1.9988995800093001E-2</v>
      </c>
      <c r="AO20">
        <v>2.11870445029376E-2</v>
      </c>
      <c r="AP20">
        <v>2.3323365238343899E-2</v>
      </c>
      <c r="AQ20">
        <v>1.8507632438558401E-2</v>
      </c>
      <c r="AR20">
        <v>1.9273484840067901E-2</v>
      </c>
      <c r="AS20">
        <v>1.9952485613988099E-2</v>
      </c>
      <c r="AT20">
        <v>1.95924440743824E-2</v>
      </c>
    </row>
    <row r="21" spans="1:46">
      <c r="A21" t="s">
        <v>56</v>
      </c>
      <c r="B21">
        <v>1.0951666666665701E-2</v>
      </c>
      <c r="C21">
        <v>1.8336462823876999E-2</v>
      </c>
      <c r="D21">
        <v>1.8340387007910401E-2</v>
      </c>
      <c r="E21">
        <v>2.2656369755741101E-2</v>
      </c>
      <c r="F21">
        <v>2.35051689485576E-2</v>
      </c>
      <c r="G21">
        <v>1.6345858980912901E-2</v>
      </c>
      <c r="H21">
        <v>2.1024772272831099E-2</v>
      </c>
      <c r="I21">
        <v>1.8391236741269398E-2</v>
      </c>
      <c r="J21">
        <v>1.85243861793132E-2</v>
      </c>
      <c r="K21">
        <v>1.7068088888886501E-2</v>
      </c>
      <c r="L21">
        <v>1.77538054709863E-2</v>
      </c>
      <c r="M21">
        <v>1.8944311111108201E-2</v>
      </c>
      <c r="N21">
        <v>2.09369140191034E-2</v>
      </c>
      <c r="O21">
        <v>2.0564154944429501E-2</v>
      </c>
      <c r="P21">
        <v>1.9485717460138E-2</v>
      </c>
      <c r="Q21">
        <v>1.79754265908251E-2</v>
      </c>
      <c r="R21">
        <v>1.6819209792614899E-2</v>
      </c>
      <c r="S21">
        <v>1.9484276101002802E-2</v>
      </c>
      <c r="T21">
        <v>1.87982500000002E-2</v>
      </c>
      <c r="U21">
        <v>2.02440029776789E-2</v>
      </c>
      <c r="V21">
        <v>1.9750533214841701E-2</v>
      </c>
      <c r="W21">
        <v>1.99553511928568E-2</v>
      </c>
      <c r="X21">
        <v>2.1195499827856699E-2</v>
      </c>
      <c r="Y21">
        <v>1.93536231723043E-2</v>
      </c>
      <c r="Z21">
        <v>1.8182196893954498E-2</v>
      </c>
      <c r="AA21">
        <v>1.9931987336148201E-2</v>
      </c>
      <c r="AB21">
        <v>2.21465570857402E-2</v>
      </c>
      <c r="AC21">
        <v>1.9387696296297E-2</v>
      </c>
      <c r="AD21">
        <v>1.9448608410644299E-2</v>
      </c>
      <c r="AE21">
        <v>1.89146686073213E-2</v>
      </c>
      <c r="AF21">
        <v>2.1547595780122001E-2</v>
      </c>
      <c r="AG21">
        <v>2.33589582685443E-2</v>
      </c>
      <c r="AH21">
        <v>1.8751354614578501E-2</v>
      </c>
      <c r="AI21">
        <v>1.7429000207379901E-2</v>
      </c>
      <c r="AJ21">
        <v>1.8532899096357702E-2</v>
      </c>
      <c r="AK21">
        <v>2.0064944653543498E-2</v>
      </c>
      <c r="AL21">
        <v>1.8388210555555101E-2</v>
      </c>
      <c r="AM21">
        <v>1.9019831676017899E-2</v>
      </c>
      <c r="AN21">
        <v>2.0654136161136E-2</v>
      </c>
      <c r="AO21">
        <v>2.1989808025596799E-2</v>
      </c>
      <c r="AP21">
        <v>2.2426620845871301E-2</v>
      </c>
      <c r="AQ21">
        <v>1.8665653748722099E-2</v>
      </c>
      <c r="AR21">
        <v>1.92716411692163E-2</v>
      </c>
      <c r="AS21">
        <v>1.9314404464434401E-2</v>
      </c>
      <c r="AT21">
        <v>1.9552030366642902E-2</v>
      </c>
    </row>
    <row r="22" spans="1:46">
      <c r="A22" t="s">
        <v>57</v>
      </c>
      <c r="B22">
        <v>1.15938333333327E-2</v>
      </c>
      <c r="C22">
        <v>1.65547642327015E-2</v>
      </c>
      <c r="D22">
        <v>1.90024553918633E-2</v>
      </c>
      <c r="E22">
        <v>2.3420774921689199E-2</v>
      </c>
      <c r="F22">
        <v>1.8251959848097701E-2</v>
      </c>
      <c r="G22">
        <v>1.9016488156084199E-2</v>
      </c>
      <c r="H22">
        <v>1.21643648403901E-2</v>
      </c>
      <c r="I22">
        <v>2.4047841151387798E-2</v>
      </c>
      <c r="J22">
        <v>1.9631410612355401E-2</v>
      </c>
      <c r="K22">
        <v>1.80709333333306E-2</v>
      </c>
      <c r="L22">
        <v>2.0892133333329899E-2</v>
      </c>
      <c r="M22">
        <v>1.8811448634471602E-2</v>
      </c>
      <c r="N22">
        <v>1.8700612174605301E-2</v>
      </c>
      <c r="O22">
        <v>2.3786550162096999E-2</v>
      </c>
      <c r="P22">
        <v>1.9606137709577899E-2</v>
      </c>
      <c r="Q22">
        <v>2.0024208152333901E-2</v>
      </c>
      <c r="R22">
        <v>1.78296350591911E-2</v>
      </c>
      <c r="S22">
        <v>1.7740286707304299E-2</v>
      </c>
      <c r="T22">
        <v>1.8318472222222999E-2</v>
      </c>
      <c r="U22">
        <v>1.84125333333338E-2</v>
      </c>
      <c r="V22">
        <v>2.0077613598489301E-2</v>
      </c>
      <c r="W22">
        <v>2.20876530317516E-2</v>
      </c>
      <c r="X22">
        <v>2.1384493213976698E-2</v>
      </c>
      <c r="Y22">
        <v>1.8365576702999702E-2</v>
      </c>
      <c r="Z22">
        <v>1.86275386632304E-2</v>
      </c>
      <c r="AA22">
        <v>1.7457373898941701E-2</v>
      </c>
      <c r="AB22">
        <v>1.8949592385268201E-2</v>
      </c>
      <c r="AC22">
        <v>1.78185240740747E-2</v>
      </c>
      <c r="AD22">
        <v>2.0448185760898799E-2</v>
      </c>
      <c r="AE22">
        <v>2.1550949788936E-2</v>
      </c>
      <c r="AF22">
        <v>2.1875839572271599E-2</v>
      </c>
      <c r="AG22">
        <v>2.2513425638064799E-2</v>
      </c>
      <c r="AH22">
        <v>1.7574430852305201E-2</v>
      </c>
      <c r="AI22">
        <v>1.8538935549334001E-2</v>
      </c>
      <c r="AJ22">
        <v>1.9966436676888501E-2</v>
      </c>
      <c r="AK22">
        <v>1.9921866204485598E-2</v>
      </c>
      <c r="AL22">
        <v>1.87440683333332E-2</v>
      </c>
      <c r="AM22">
        <v>1.8822091111111001E-2</v>
      </c>
      <c r="AN22">
        <v>1.9597981846058099E-2</v>
      </c>
      <c r="AO22">
        <v>2.1351395276500099E-2</v>
      </c>
      <c r="AP22">
        <v>2.3161753503453199E-2</v>
      </c>
      <c r="AQ22">
        <v>1.83300757769356E-2</v>
      </c>
      <c r="AR22">
        <v>1.9172255548889801E-2</v>
      </c>
      <c r="AS22">
        <v>1.8612724900044099E-2</v>
      </c>
      <c r="AT22">
        <v>1.90209324537438E-2</v>
      </c>
    </row>
    <row r="23" spans="1:46">
      <c r="A23" t="s">
        <v>58</v>
      </c>
      <c r="B23">
        <v>0.41874955555554699</v>
      </c>
      <c r="C23">
        <v>1.7253424885839301E-2</v>
      </c>
      <c r="D23">
        <v>1.47074834466516E-2</v>
      </c>
      <c r="E23">
        <v>1.9447597889476E-2</v>
      </c>
      <c r="F23">
        <v>3.2102652684902602E-2</v>
      </c>
      <c r="G23">
        <v>1.96221111111132E-2</v>
      </c>
      <c r="H23">
        <v>1.43399537901003E-2</v>
      </c>
      <c r="I23">
        <v>1.9341776370607602E-2</v>
      </c>
      <c r="J23">
        <v>1.8265185942379102E-2</v>
      </c>
      <c r="K23">
        <v>1.57160555555531E-2</v>
      </c>
      <c r="L23">
        <v>1.9224766666663701E-2</v>
      </c>
      <c r="M23">
        <v>2.20183407762863E-2</v>
      </c>
      <c r="N23">
        <v>1.7678558338421E-2</v>
      </c>
      <c r="O23">
        <v>2.5801404257208001E-2</v>
      </c>
      <c r="P23">
        <v>1.9460211995285699E-2</v>
      </c>
      <c r="Q23">
        <v>2.19311076547022E-2</v>
      </c>
      <c r="R23">
        <v>1.9485314700847401E-2</v>
      </c>
      <c r="S23">
        <v>2.1547649202325301E-2</v>
      </c>
      <c r="T23">
        <v>1.6800227777778801E-2</v>
      </c>
      <c r="U23">
        <v>1.7236033643697499E-2</v>
      </c>
      <c r="V23">
        <v>1.7148709458783801E-2</v>
      </c>
      <c r="W23">
        <v>2.38246759017555E-2</v>
      </c>
      <c r="X23">
        <v>2.36652820045773E-2</v>
      </c>
      <c r="Y23">
        <v>1.7186354899280901E-2</v>
      </c>
      <c r="Z23">
        <v>2.0415312052089699E-2</v>
      </c>
      <c r="AA23">
        <v>1.7760697147427802E-2</v>
      </c>
      <c r="AB23">
        <v>1.90329489657627E-2</v>
      </c>
      <c r="AC23">
        <v>1.8221374074074301E-2</v>
      </c>
      <c r="AD23">
        <v>1.8736116975178501E-2</v>
      </c>
      <c r="AE23">
        <v>2.0519725465364999E-2</v>
      </c>
      <c r="AF23">
        <v>2.2615002776235901E-2</v>
      </c>
      <c r="AG23">
        <v>2.3582711318449599E-2</v>
      </c>
      <c r="AH23">
        <v>1.6610258062604799E-2</v>
      </c>
      <c r="AI23">
        <v>1.9965077654587101E-2</v>
      </c>
      <c r="AJ23">
        <v>1.9827053456709199E-2</v>
      </c>
      <c r="AK23">
        <v>1.8437826309124598E-2</v>
      </c>
      <c r="AL23">
        <v>1.8334298333332801E-2</v>
      </c>
      <c r="AM23">
        <v>1.81023766666665E-2</v>
      </c>
      <c r="AN23">
        <v>2.02261471202555E-2</v>
      </c>
      <c r="AO23">
        <v>2.14930528560482E-2</v>
      </c>
      <c r="AP23">
        <v>2.2966891689335099E-2</v>
      </c>
      <c r="AQ23">
        <v>1.86124113908579E-2</v>
      </c>
      <c r="AR23">
        <v>1.83491744719615E-2</v>
      </c>
      <c r="AS23">
        <v>1.97986288513229E-2</v>
      </c>
      <c r="AT23">
        <v>1.9657250000000199E-2</v>
      </c>
    </row>
    <row r="24" spans="1:46">
      <c r="A24" t="s">
        <v>59</v>
      </c>
      <c r="B24">
        <v>1.6323000000000101E-2</v>
      </c>
      <c r="C24">
        <v>1.39492222222231E-2</v>
      </c>
      <c r="D24">
        <v>1.6414360774469599E-2</v>
      </c>
      <c r="E24">
        <v>2.1025596890619599E-2</v>
      </c>
      <c r="F24">
        <v>2.8809976009599499E-2</v>
      </c>
      <c r="G24">
        <v>1.98555032110414E-2</v>
      </c>
      <c r="H24">
        <v>2.0655373507361401E-2</v>
      </c>
      <c r="I24">
        <v>1.7212003065749801E-2</v>
      </c>
      <c r="J24">
        <v>1.9240862126430801E-2</v>
      </c>
      <c r="K24">
        <v>2.0703288888886499E-2</v>
      </c>
      <c r="L24">
        <v>1.98382276146318E-2</v>
      </c>
      <c r="M24">
        <v>2.1945287504440102E-2</v>
      </c>
      <c r="N24">
        <v>2.0506172153639701E-2</v>
      </c>
      <c r="O24">
        <v>2.4608376928457801E-2</v>
      </c>
      <c r="P24">
        <v>1.7968144444441399E-2</v>
      </c>
      <c r="Q24">
        <v>1.5637209043939001E-2</v>
      </c>
      <c r="R24">
        <v>2.25603553581313E-2</v>
      </c>
      <c r="S24">
        <v>2.1557831137960799E-2</v>
      </c>
      <c r="T24">
        <v>1.69929444444449E-2</v>
      </c>
      <c r="U24">
        <v>2.0063175671922701E-2</v>
      </c>
      <c r="V24">
        <v>2.4021001121986001E-2</v>
      </c>
      <c r="W24">
        <v>2.31618649903375E-2</v>
      </c>
      <c r="X24">
        <v>2.3734168638298199E-2</v>
      </c>
      <c r="Y24">
        <v>1.8994583574063799E-2</v>
      </c>
      <c r="Z24">
        <v>1.8310395396118399E-2</v>
      </c>
      <c r="AA24">
        <v>1.8234085808874399E-2</v>
      </c>
      <c r="AB24">
        <v>1.6718520164426199E-2</v>
      </c>
      <c r="AC24">
        <v>1.75302462962969E-2</v>
      </c>
      <c r="AD24">
        <v>1.80115404842855E-2</v>
      </c>
      <c r="AE24">
        <v>1.9085201478222999E-2</v>
      </c>
      <c r="AF24">
        <v>2.23440259259261E-2</v>
      </c>
      <c r="AG24">
        <v>2.3229607418513099E-2</v>
      </c>
      <c r="AH24">
        <v>1.8786298670755801E-2</v>
      </c>
      <c r="AI24">
        <v>1.9085441409012999E-2</v>
      </c>
      <c r="AJ24">
        <v>1.9473937273198301E-2</v>
      </c>
      <c r="AK24">
        <v>2.0628969465507501E-2</v>
      </c>
      <c r="AL24">
        <v>1.8952312222221799E-2</v>
      </c>
      <c r="AM24">
        <v>1.91414974111687E-2</v>
      </c>
      <c r="AN24">
        <v>2.0125628874913901E-2</v>
      </c>
      <c r="AO24">
        <v>2.1398324611983498E-2</v>
      </c>
      <c r="AP24">
        <v>2.29687105625665E-2</v>
      </c>
      <c r="AQ24">
        <v>1.8383174823620799E-2</v>
      </c>
      <c r="AR24">
        <v>1.9332790700257702E-2</v>
      </c>
      <c r="AS24">
        <v>1.91645513931471E-2</v>
      </c>
      <c r="AT24">
        <v>1.9923393919879202E-2</v>
      </c>
    </row>
    <row r="25" spans="1:46">
      <c r="A25" t="s">
        <v>60</v>
      </c>
      <c r="B25">
        <v>2.3533111111112299E-2</v>
      </c>
      <c r="C25">
        <v>2.23681988378189E-2</v>
      </c>
      <c r="D25">
        <v>1.4653955979245899E-2</v>
      </c>
      <c r="E25">
        <v>2.26166116794978E-2</v>
      </c>
      <c r="F25">
        <v>1.8824267875396698E-2</v>
      </c>
      <c r="G25">
        <v>5.7184593846881702E-2</v>
      </c>
      <c r="H25">
        <v>1.29180413459077E-2</v>
      </c>
      <c r="I25">
        <v>2.3222731968499902E-2</v>
      </c>
      <c r="J25">
        <v>2.45690689356425E-2</v>
      </c>
      <c r="K25">
        <v>1.7236355555553001E-2</v>
      </c>
      <c r="L25">
        <v>2.2040599548890299E-2</v>
      </c>
      <c r="M25">
        <v>1.71229625679114E-2</v>
      </c>
      <c r="N25">
        <v>1.8480605171950801E-2</v>
      </c>
      <c r="O25">
        <v>2.4481811012249902E-2</v>
      </c>
      <c r="P25">
        <v>1.6228877777774701E-2</v>
      </c>
      <c r="Q25">
        <v>1.6914387290298E-2</v>
      </c>
      <c r="R25">
        <v>1.8653532110598399E-2</v>
      </c>
      <c r="S25">
        <v>1.96972335439701E-2</v>
      </c>
      <c r="T25">
        <v>1.6933377777778001E-2</v>
      </c>
      <c r="U25">
        <v>1.8393967001833701E-2</v>
      </c>
      <c r="V25">
        <v>1.7833894313548999E-2</v>
      </c>
      <c r="W25">
        <v>2.3494212590116598E-2</v>
      </c>
      <c r="X25">
        <v>2.5589734190854699E-2</v>
      </c>
      <c r="Y25">
        <v>1.8276737700547101E-2</v>
      </c>
      <c r="Z25">
        <v>1.7913641211367501E-2</v>
      </c>
      <c r="AA25">
        <v>1.66393257802958E-2</v>
      </c>
      <c r="AB25">
        <v>1.8201793248945799E-2</v>
      </c>
      <c r="AC25">
        <v>1.9535148148148801E-2</v>
      </c>
      <c r="AD25">
        <v>1.92378301705113E-2</v>
      </c>
      <c r="AE25">
        <v>1.9792752657112202E-2</v>
      </c>
      <c r="AF25">
        <v>2.1864065051488499E-2</v>
      </c>
      <c r="AG25">
        <v>2.28563490917707E-2</v>
      </c>
      <c r="AH25">
        <v>1.98146000000003E-2</v>
      </c>
      <c r="AI25">
        <v>1.85737801130096E-2</v>
      </c>
      <c r="AJ25">
        <v>1.8909519841490401E-2</v>
      </c>
      <c r="AK25">
        <v>1.82739860973779E-2</v>
      </c>
      <c r="AL25">
        <v>1.7815070555555299E-2</v>
      </c>
      <c r="AM25">
        <v>1.90335955555553E-2</v>
      </c>
      <c r="AN25">
        <v>2.09420758259087E-2</v>
      </c>
      <c r="AO25">
        <v>2.1349048713847601E-2</v>
      </c>
      <c r="AP25">
        <v>2.2540500988207899E-2</v>
      </c>
      <c r="AQ25">
        <v>1.9110311763921601E-2</v>
      </c>
      <c r="AR25">
        <v>1.86893079350261E-2</v>
      </c>
      <c r="AS25">
        <v>1.8842220383594298E-2</v>
      </c>
      <c r="AT25">
        <v>1.88630709194661E-2</v>
      </c>
    </row>
    <row r="26" spans="1:46">
      <c r="A26" t="s">
        <v>61</v>
      </c>
      <c r="B26">
        <v>0.458768611111109</v>
      </c>
      <c r="C26">
        <v>1.09578226908577E-2</v>
      </c>
      <c r="D26">
        <v>2.3054419803567899E-2</v>
      </c>
      <c r="E26">
        <v>2.06320677167811E-2</v>
      </c>
      <c r="F26">
        <v>2.05622244678163E-2</v>
      </c>
      <c r="G26">
        <v>1.8376202751052499E-2</v>
      </c>
      <c r="H26">
        <v>1.5721840178640201E-2</v>
      </c>
      <c r="I26">
        <v>2.44268004132389E-2</v>
      </c>
      <c r="J26">
        <v>1.68811028782829E-2</v>
      </c>
      <c r="K26">
        <v>1.33868222222202E-2</v>
      </c>
      <c r="L26">
        <v>1.6531082297253901E-2</v>
      </c>
      <c r="M26">
        <v>2.4047251880407398E-2</v>
      </c>
      <c r="N26">
        <v>2.2236155392866601E-2</v>
      </c>
      <c r="O26">
        <v>2.11607101196459E-2</v>
      </c>
      <c r="P26">
        <v>1.7430447535661399E-2</v>
      </c>
      <c r="Q26">
        <v>1.52416762023231E-2</v>
      </c>
      <c r="R26">
        <v>1.81735929101292E-2</v>
      </c>
      <c r="S26">
        <v>1.92533533200058E-2</v>
      </c>
      <c r="T26">
        <v>1.65047222222225E-2</v>
      </c>
      <c r="U26">
        <v>2.0335281438191199E-2</v>
      </c>
      <c r="V26">
        <v>2.0704945622590499E-2</v>
      </c>
      <c r="W26">
        <v>2.0958190766086501E-2</v>
      </c>
      <c r="X26">
        <v>2.44420990081426E-2</v>
      </c>
      <c r="Y26">
        <v>1.96674073662578E-2</v>
      </c>
      <c r="Z26">
        <v>1.5212112460149E-2</v>
      </c>
      <c r="AA26">
        <v>1.8202522016280601E-2</v>
      </c>
      <c r="AB26">
        <v>2.0009449885624E-2</v>
      </c>
      <c r="AC26">
        <v>1.88197037037043E-2</v>
      </c>
      <c r="AD26">
        <v>1.9141791846288302E-2</v>
      </c>
      <c r="AE26">
        <v>2.1791012667133201E-2</v>
      </c>
      <c r="AF26">
        <v>2.0912608690824001E-2</v>
      </c>
      <c r="AG26">
        <v>2.3737063985781001E-2</v>
      </c>
      <c r="AH26">
        <v>1.90658888888889E-2</v>
      </c>
      <c r="AI26">
        <v>1.8833681481481301E-2</v>
      </c>
      <c r="AJ26">
        <v>1.9043283454974198E-2</v>
      </c>
      <c r="AK26">
        <v>1.8884529981903299E-2</v>
      </c>
      <c r="AL26">
        <v>1.9063890555555501E-2</v>
      </c>
      <c r="AM26">
        <v>1.8940889192582501E-2</v>
      </c>
      <c r="AN26">
        <v>2.0382722021659999E-2</v>
      </c>
      <c r="AO26">
        <v>2.1396225534845499E-2</v>
      </c>
      <c r="AP26">
        <v>2.26878866151176E-2</v>
      </c>
      <c r="AQ26">
        <v>1.9097035720237798E-2</v>
      </c>
      <c r="AR26">
        <v>1.9095271133528199E-2</v>
      </c>
      <c r="AS26">
        <v>1.9510365318612201E-2</v>
      </c>
      <c r="AT26">
        <v>1.9121163333332799E-2</v>
      </c>
    </row>
    <row r="27" spans="1:46">
      <c r="A27" t="s">
        <v>62</v>
      </c>
      <c r="B27">
        <v>1.3970055555555701E-2</v>
      </c>
      <c r="C27">
        <v>1.17220901293262E-2</v>
      </c>
      <c r="D27">
        <v>1.79799893335706E-2</v>
      </c>
      <c r="E27">
        <v>2.83209473345142E-2</v>
      </c>
      <c r="F27">
        <v>1.80859309931275E-2</v>
      </c>
      <c r="G27">
        <v>1.2316649075051299E-2</v>
      </c>
      <c r="H27">
        <v>1.70179424508391E-2</v>
      </c>
      <c r="I27">
        <v>2.31185094685427E-2</v>
      </c>
      <c r="J27">
        <v>2.6496824480371099E-2</v>
      </c>
      <c r="K27">
        <v>1.6275144444442301E-2</v>
      </c>
      <c r="L27">
        <v>1.8477189902668101E-2</v>
      </c>
      <c r="M27">
        <v>1.7966083053744E-2</v>
      </c>
      <c r="N27">
        <v>2.1650082182041602E-2</v>
      </c>
      <c r="O27">
        <v>2.4107390300228401E-2</v>
      </c>
      <c r="P27">
        <v>1.8208257410778798E-2</v>
      </c>
      <c r="Q27">
        <v>1.6428614283806799E-2</v>
      </c>
      <c r="R27">
        <v>1.8107069068932301E-2</v>
      </c>
      <c r="S27">
        <v>1.6134600650681799E-2</v>
      </c>
      <c r="T27">
        <v>1.6988511111111899E-2</v>
      </c>
      <c r="U27">
        <v>2.0145222937014401E-2</v>
      </c>
      <c r="V27">
        <v>1.9881881103421001E-2</v>
      </c>
      <c r="W27">
        <v>1.83195703367992E-2</v>
      </c>
      <c r="X27">
        <v>2.65547876769365E-2</v>
      </c>
      <c r="Y27">
        <v>2.05821500000005E-2</v>
      </c>
      <c r="Z27">
        <v>1.94356383392402E-2</v>
      </c>
      <c r="AA27">
        <v>1.7539247270021398E-2</v>
      </c>
      <c r="AB27">
        <v>1.9343568842592002E-2</v>
      </c>
      <c r="AC27">
        <v>1.9972805555556299E-2</v>
      </c>
      <c r="AD27">
        <v>1.8233033349999098E-2</v>
      </c>
      <c r="AE27">
        <v>1.9023596575043201E-2</v>
      </c>
      <c r="AF27">
        <v>2.2951760427775799E-2</v>
      </c>
      <c r="AG27">
        <v>2.2418364324380401E-2</v>
      </c>
      <c r="AH27">
        <v>1.7958033333333599E-2</v>
      </c>
      <c r="AI27">
        <v>2.0770692145317099E-2</v>
      </c>
      <c r="AJ27">
        <v>1.9797082046382398E-2</v>
      </c>
      <c r="AK27">
        <v>1.8097843071910199E-2</v>
      </c>
      <c r="AL27">
        <v>1.95294733333332E-2</v>
      </c>
      <c r="AM27">
        <v>1.9886618630696899E-2</v>
      </c>
      <c r="AN27">
        <v>2.0168221454517E-2</v>
      </c>
      <c r="AO27">
        <v>2.0997981312979901E-2</v>
      </c>
      <c r="AP27">
        <v>2.2801009383154599E-2</v>
      </c>
      <c r="AQ27">
        <v>1.9662445696254499E-2</v>
      </c>
      <c r="AR27">
        <v>1.87867619449659E-2</v>
      </c>
      <c r="AS27">
        <v>1.9728052682449999E-2</v>
      </c>
      <c r="AT27">
        <v>1.9309483964819699E-2</v>
      </c>
    </row>
    <row r="28" spans="1:46">
      <c r="A28" t="s">
        <v>63</v>
      </c>
      <c r="B28">
        <v>0.65727288888888602</v>
      </c>
      <c r="C28">
        <v>1.5301708812943E-2</v>
      </c>
      <c r="D28">
        <v>2.0378962103792701E-2</v>
      </c>
      <c r="E28">
        <v>2.4123152983004301E-2</v>
      </c>
      <c r="F28">
        <v>2.5953448869253E-2</v>
      </c>
      <c r="G28">
        <v>1.7943614243654201E-2</v>
      </c>
      <c r="H28">
        <v>1.6989224018220402E-2</v>
      </c>
      <c r="I28">
        <v>1.6884096615782301E-2</v>
      </c>
      <c r="J28">
        <v>1.8861193764713499E-2</v>
      </c>
      <c r="K28">
        <v>2.0134244444441899E-2</v>
      </c>
      <c r="L28">
        <v>1.8010155104213998E-2</v>
      </c>
      <c r="M28">
        <v>1.9967578498252699E-2</v>
      </c>
      <c r="N28">
        <v>1.9410679967559099E-2</v>
      </c>
      <c r="O28">
        <v>1.9507281634281899E-2</v>
      </c>
      <c r="P28">
        <v>1.8308566666663501E-2</v>
      </c>
      <c r="Q28">
        <v>1.88157839183105E-2</v>
      </c>
      <c r="R28">
        <v>1.9364564244380301E-2</v>
      </c>
      <c r="S28">
        <v>2.00617936363401E-2</v>
      </c>
      <c r="T28">
        <v>1.76448666666667E-2</v>
      </c>
      <c r="U28">
        <v>1.9739011111111301E-2</v>
      </c>
      <c r="V28">
        <v>1.96411113826741E-2</v>
      </c>
      <c r="W28">
        <v>2.25401444043325E-2</v>
      </c>
      <c r="X28">
        <v>2.3091100354165901E-2</v>
      </c>
      <c r="Y28">
        <v>1.8124781946867501E-2</v>
      </c>
      <c r="Z28">
        <v>1.6930698899048E-2</v>
      </c>
      <c r="AA28">
        <v>1.84262570949369E-2</v>
      </c>
      <c r="AB28">
        <v>2.13143414211442E-2</v>
      </c>
      <c r="AC28">
        <v>1.742722962963E-2</v>
      </c>
      <c r="AD28">
        <v>1.9358588888889E-2</v>
      </c>
      <c r="AE28">
        <v>2.05031958346759E-2</v>
      </c>
      <c r="AF28">
        <v>2.1724148462401598E-2</v>
      </c>
      <c r="AG28">
        <v>2.2574992964838999E-2</v>
      </c>
      <c r="AH28">
        <v>1.7878497992682402E-2</v>
      </c>
      <c r="AI28">
        <v>1.8852052831530498E-2</v>
      </c>
      <c r="AJ28">
        <v>1.8870834675642701E-2</v>
      </c>
      <c r="AK28">
        <v>1.8013301573905401E-2</v>
      </c>
      <c r="AL28">
        <v>1.8376642222221899E-2</v>
      </c>
      <c r="AM28">
        <v>1.89553264891167E-2</v>
      </c>
      <c r="AN28">
        <v>1.9424557514749301E-2</v>
      </c>
      <c r="AO28">
        <v>2.18246391706758E-2</v>
      </c>
      <c r="AP28">
        <v>2.2202919262245099E-2</v>
      </c>
      <c r="AQ28">
        <v>1.9658863396477998E-2</v>
      </c>
      <c r="AR28">
        <v>1.9167427070141199E-2</v>
      </c>
      <c r="AS28">
        <v>1.9023149742780601E-2</v>
      </c>
      <c r="AT28">
        <v>1.9341218234099001E-2</v>
      </c>
    </row>
    <row r="29" spans="1:46">
      <c r="A29" t="s">
        <v>64</v>
      </c>
      <c r="B29">
        <v>1.0215999999999101E-2</v>
      </c>
      <c r="C29">
        <v>1.8322463083744502E-2</v>
      </c>
      <c r="D29">
        <v>2.1895362399336801E-2</v>
      </c>
      <c r="E29">
        <v>2.4488794118303299E-2</v>
      </c>
      <c r="F29">
        <v>1.7710730309628199E-2</v>
      </c>
      <c r="G29">
        <v>1.89415588022913E-2</v>
      </c>
      <c r="H29">
        <v>1.7238030688550399E-2</v>
      </c>
      <c r="I29">
        <v>1.7459149328505799E-2</v>
      </c>
      <c r="J29">
        <v>2.0508781479468201E-2</v>
      </c>
      <c r="K29">
        <v>1.9187311111108701E-2</v>
      </c>
      <c r="L29">
        <v>1.66807475223292E-2</v>
      </c>
      <c r="M29">
        <v>1.9791000499969E-2</v>
      </c>
      <c r="N29">
        <v>1.9596084006172E-2</v>
      </c>
      <c r="O29">
        <v>2.3182930756841101E-2</v>
      </c>
      <c r="P29">
        <v>1.69884777777751E-2</v>
      </c>
      <c r="Q29">
        <v>1.84542818416106E-2</v>
      </c>
      <c r="R29">
        <v>1.7139991781518499E-2</v>
      </c>
      <c r="S29">
        <v>2.1625504071450301E-2</v>
      </c>
      <c r="T29">
        <v>1.72429222222222E-2</v>
      </c>
      <c r="U29">
        <v>1.9600399977779299E-2</v>
      </c>
      <c r="V29">
        <v>1.8874434728503298E-2</v>
      </c>
      <c r="W29">
        <v>2.2047945966362399E-2</v>
      </c>
      <c r="X29">
        <v>2.2734440617709899E-2</v>
      </c>
      <c r="Y29">
        <v>1.5687530554197499E-2</v>
      </c>
      <c r="Z29">
        <v>2.0523688127610899E-2</v>
      </c>
      <c r="AA29">
        <v>1.9366329704510001E-2</v>
      </c>
      <c r="AB29">
        <v>2.0143155393175498E-2</v>
      </c>
      <c r="AC29">
        <v>1.8513855555555899E-2</v>
      </c>
      <c r="AD29">
        <v>1.9011745643760701E-2</v>
      </c>
      <c r="AE29">
        <v>2.01453292898774E-2</v>
      </c>
      <c r="AF29">
        <v>2.0404802623785901E-2</v>
      </c>
      <c r="AG29">
        <v>2.3266215811040301E-2</v>
      </c>
      <c r="AH29">
        <v>1.89771531211229E-2</v>
      </c>
      <c r="AI29">
        <v>1.9098168392362801E-2</v>
      </c>
      <c r="AJ29">
        <v>1.89229997185313E-2</v>
      </c>
      <c r="AK29">
        <v>1.88281549013729E-2</v>
      </c>
      <c r="AL29">
        <v>1.8667473333333E-2</v>
      </c>
      <c r="AM29">
        <v>1.9145481261735701E-2</v>
      </c>
      <c r="AN29">
        <v>2.0934366737029201E-2</v>
      </c>
      <c r="AO29">
        <v>2.1613817755607698E-2</v>
      </c>
      <c r="AP29">
        <v>2.3463847973873599E-2</v>
      </c>
      <c r="AQ29">
        <v>1.7677127174951499E-2</v>
      </c>
      <c r="AR29">
        <v>1.9560060206836202E-2</v>
      </c>
      <c r="AS29">
        <v>1.85424047751249E-2</v>
      </c>
      <c r="AT29">
        <v>1.8404260022438699E-2</v>
      </c>
    </row>
    <row r="30" spans="1:46">
      <c r="A30" t="s">
        <v>65</v>
      </c>
      <c r="B30">
        <v>0.14121227777777901</v>
      </c>
      <c r="C30">
        <v>1.29211666666661E-2</v>
      </c>
      <c r="D30">
        <v>2.2369119688977201E-2</v>
      </c>
      <c r="E30">
        <v>1.62774500983042E-2</v>
      </c>
      <c r="F30">
        <v>1.9415849173991501E-2</v>
      </c>
      <c r="G30">
        <v>1.6455990844851699E-2</v>
      </c>
      <c r="H30">
        <v>1.49638941041857E-2</v>
      </c>
      <c r="I30">
        <v>2.4068453736518999E-2</v>
      </c>
      <c r="J30">
        <v>2.2036730660332599E-2</v>
      </c>
      <c r="K30">
        <v>1.6716777777775301E-2</v>
      </c>
      <c r="L30">
        <v>1.49978667140701E-2</v>
      </c>
      <c r="M30">
        <v>2.0087663167246798E-2</v>
      </c>
      <c r="N30">
        <v>2.3476333825796902E-2</v>
      </c>
      <c r="O30">
        <v>2.4467046388201401E-2</v>
      </c>
      <c r="P30">
        <v>1.8860174434750201E-2</v>
      </c>
      <c r="Q30">
        <v>1.9316401693161098E-2</v>
      </c>
      <c r="R30">
        <v>1.7885054661804699E-2</v>
      </c>
      <c r="S30">
        <v>1.8021457606785099E-2</v>
      </c>
      <c r="T30">
        <v>2.0196438888889601E-2</v>
      </c>
      <c r="U30">
        <v>1.8980962168769499E-2</v>
      </c>
      <c r="V30">
        <v>1.9022556098645001E-2</v>
      </c>
      <c r="W30">
        <v>2.0615019380922101E-2</v>
      </c>
      <c r="X30">
        <v>1.9541296427936901E-2</v>
      </c>
      <c r="Y30">
        <v>1.7991016666666599E-2</v>
      </c>
      <c r="Z30">
        <v>1.9093605226028799E-2</v>
      </c>
      <c r="AA30">
        <v>2.0572704251633701E-2</v>
      </c>
      <c r="AB30">
        <v>1.9301172447485099E-2</v>
      </c>
      <c r="AC30">
        <v>1.8925464814815201E-2</v>
      </c>
      <c r="AD30">
        <v>1.96953508957107E-2</v>
      </c>
      <c r="AE30">
        <v>1.9681808922765099E-2</v>
      </c>
      <c r="AF30">
        <v>2.1231927119779899E-2</v>
      </c>
      <c r="AG30">
        <v>2.2965188443792601E-2</v>
      </c>
      <c r="AH30">
        <v>1.90957034288129E-2</v>
      </c>
      <c r="AI30">
        <v>1.7655990312402899E-2</v>
      </c>
      <c r="AJ30">
        <v>1.9920147565684301E-2</v>
      </c>
      <c r="AK30">
        <v>1.91533429586851E-2</v>
      </c>
      <c r="AL30">
        <v>1.75056827777774E-2</v>
      </c>
      <c r="AM30">
        <v>1.9715217270535101E-2</v>
      </c>
      <c r="AN30">
        <v>1.9536235056219899E-2</v>
      </c>
      <c r="AO30">
        <v>2.1365973911980599E-2</v>
      </c>
      <c r="AP30">
        <v>2.26366153760693E-2</v>
      </c>
      <c r="AQ30">
        <v>1.8693957289363201E-2</v>
      </c>
      <c r="AR30">
        <v>1.84739203377592E-2</v>
      </c>
      <c r="AS30">
        <v>1.9349498028763099E-2</v>
      </c>
      <c r="AT30">
        <v>1.8821617344955799E-2</v>
      </c>
    </row>
    <row r="31" spans="1:46">
      <c r="A31" t="s">
        <v>66</v>
      </c>
      <c r="B31">
        <v>0.29746911111110302</v>
      </c>
      <c r="C31">
        <v>1.5368500000000399E-2</v>
      </c>
      <c r="D31">
        <v>2.0981937547907701E-2</v>
      </c>
      <c r="E31">
        <v>1.81749955559533E-2</v>
      </c>
      <c r="F31">
        <v>2.2315951942082999E-2</v>
      </c>
      <c r="G31">
        <v>2.3831859292018601E-2</v>
      </c>
      <c r="H31">
        <v>1.9716201353170201E-2</v>
      </c>
      <c r="I31">
        <v>1.9644860643630101E-2</v>
      </c>
      <c r="J31">
        <v>1.7032145236509401E-2</v>
      </c>
      <c r="K31">
        <v>1.8105799999997198E-2</v>
      </c>
      <c r="L31">
        <v>1.5237016955175899E-2</v>
      </c>
      <c r="M31">
        <v>2.05664955669588E-2</v>
      </c>
      <c r="N31">
        <v>2.4490137059331198E-2</v>
      </c>
      <c r="O31">
        <v>2.1298178789557701E-2</v>
      </c>
      <c r="P31">
        <v>1.6078764041195601E-2</v>
      </c>
      <c r="Q31">
        <v>1.7025388042617901E-2</v>
      </c>
      <c r="R31">
        <v>1.6422823563387201E-2</v>
      </c>
      <c r="S31">
        <v>1.9592240125256399E-2</v>
      </c>
      <c r="T31">
        <v>1.7796627777778001E-2</v>
      </c>
      <c r="U31">
        <v>1.9341703238709498E-2</v>
      </c>
      <c r="V31">
        <v>1.9025935430831201E-2</v>
      </c>
      <c r="W31">
        <v>1.97853208360174E-2</v>
      </c>
      <c r="X31">
        <v>2.4435305555556799E-2</v>
      </c>
      <c r="Y31">
        <v>1.9519187822898999E-2</v>
      </c>
      <c r="Z31">
        <v>2.0069667714663501E-2</v>
      </c>
      <c r="AA31">
        <v>1.9129645265579101E-2</v>
      </c>
      <c r="AB31">
        <v>2.2005266374090601E-2</v>
      </c>
      <c r="AC31">
        <v>1.8452688888889401E-2</v>
      </c>
      <c r="AD31">
        <v>1.9714659511349899E-2</v>
      </c>
      <c r="AE31">
        <v>1.95947673213069E-2</v>
      </c>
      <c r="AF31">
        <v>2.1493138996854001E-2</v>
      </c>
      <c r="AG31">
        <v>2.1650376705355499E-2</v>
      </c>
      <c r="AH31">
        <v>1.79133899968523E-2</v>
      </c>
      <c r="AI31">
        <v>1.76522680145152E-2</v>
      </c>
      <c r="AJ31">
        <v>1.8439405383390998E-2</v>
      </c>
      <c r="AK31">
        <v>1.8154791786989199E-2</v>
      </c>
      <c r="AL31">
        <v>1.9050777777777601E-2</v>
      </c>
      <c r="AM31">
        <v>1.8753324815287901E-2</v>
      </c>
      <c r="AN31">
        <v>2.03304055330258E-2</v>
      </c>
      <c r="AO31">
        <v>2.1241546306994999E-2</v>
      </c>
      <c r="AP31">
        <v>2.21097061338726E-2</v>
      </c>
      <c r="AQ31">
        <v>1.9435942447641501E-2</v>
      </c>
      <c r="AR31">
        <v>1.8828750833148101E-2</v>
      </c>
      <c r="AS31">
        <v>1.86888749388915E-2</v>
      </c>
      <c r="AT31">
        <v>1.8927636943311898E-2</v>
      </c>
    </row>
    <row r="32" spans="1:46">
      <c r="A32" t="s">
        <v>67</v>
      </c>
      <c r="B32">
        <v>0.180682888888888</v>
      </c>
      <c r="C32">
        <v>1.40690413759396E-2</v>
      </c>
      <c r="D32">
        <v>1.27681239931112E-2</v>
      </c>
      <c r="E32">
        <v>2.61263443249517E-2</v>
      </c>
      <c r="F32">
        <v>1.89797256012912E-2</v>
      </c>
      <c r="G32">
        <v>1.44151306067575E-2</v>
      </c>
      <c r="H32">
        <v>1.7837782295244301E-2</v>
      </c>
      <c r="I32">
        <v>2.2888580315487999E-2</v>
      </c>
      <c r="J32">
        <v>1.42695555555556E-2</v>
      </c>
      <c r="K32">
        <v>2.0057577777775299E-2</v>
      </c>
      <c r="L32">
        <v>1.6005733333330101E-2</v>
      </c>
      <c r="M32">
        <v>2.1727149507268399E-2</v>
      </c>
      <c r="N32">
        <v>2.1390668221959602E-2</v>
      </c>
      <c r="O32">
        <v>2.0412279629852401E-2</v>
      </c>
      <c r="P32">
        <v>1.57993355629352E-2</v>
      </c>
      <c r="Q32">
        <v>1.8740698359086299E-2</v>
      </c>
      <c r="R32">
        <v>1.9761627002640801E-2</v>
      </c>
      <c r="S32">
        <v>1.9390431036393999E-2</v>
      </c>
      <c r="T32">
        <v>1.8214027777778401E-2</v>
      </c>
      <c r="U32">
        <v>1.5083877777777401E-2</v>
      </c>
      <c r="V32">
        <v>2.1979260625181098E-2</v>
      </c>
      <c r="W32">
        <v>2.0297485087145E-2</v>
      </c>
      <c r="X32">
        <v>2.0302407043489599E-2</v>
      </c>
      <c r="Y32">
        <v>1.8581529709790701E-2</v>
      </c>
      <c r="Z32">
        <v>1.9219569782558898E-2</v>
      </c>
      <c r="AA32">
        <v>1.9571844444445499E-2</v>
      </c>
      <c r="AB32">
        <v>2.0956833094628199E-2</v>
      </c>
      <c r="AC32">
        <v>2.0037864814814999E-2</v>
      </c>
      <c r="AD32">
        <v>1.8567582582415799E-2</v>
      </c>
      <c r="AE32">
        <v>1.87218315856514E-2</v>
      </c>
      <c r="AF32">
        <v>2.08741870731672E-2</v>
      </c>
      <c r="AG32">
        <v>2.3560661744296101E-2</v>
      </c>
      <c r="AH32">
        <v>1.80166125937943E-2</v>
      </c>
      <c r="AI32">
        <v>1.9458432867052601E-2</v>
      </c>
      <c r="AJ32">
        <v>1.91280833685082E-2</v>
      </c>
      <c r="AK32">
        <v>1.9089145521337898E-2</v>
      </c>
      <c r="AL32">
        <v>1.9404418888888799E-2</v>
      </c>
      <c r="AM32">
        <v>1.9313994222542999E-2</v>
      </c>
      <c r="AN32">
        <v>2.0054338576729201E-2</v>
      </c>
      <c r="AO32">
        <v>2.1806379268211499E-2</v>
      </c>
      <c r="AP32">
        <v>2.25059876083986E-2</v>
      </c>
      <c r="AQ32">
        <v>1.8913968823607599E-2</v>
      </c>
      <c r="AR32">
        <v>1.85920005110429E-2</v>
      </c>
      <c r="AS32">
        <v>1.8922459189339401E-2</v>
      </c>
      <c r="AT32">
        <v>1.92233267443278E-2</v>
      </c>
    </row>
    <row r="33" spans="1:46">
      <c r="A33" t="s">
        <v>68</v>
      </c>
      <c r="B33">
        <v>0.43448249999999999</v>
      </c>
      <c r="C33">
        <v>1.28701028866012E-2</v>
      </c>
      <c r="D33">
        <v>1.49735061818911E-2</v>
      </c>
      <c r="E33">
        <v>2.1921129200632099E-2</v>
      </c>
      <c r="F33">
        <v>2.0485295097626099E-2</v>
      </c>
      <c r="G33">
        <v>9.8554999999989502E-3</v>
      </c>
      <c r="H33">
        <v>1.46225377462267E-2</v>
      </c>
      <c r="I33">
        <v>2.6031487754765499E-2</v>
      </c>
      <c r="J33">
        <v>2.2054984001423299E-2</v>
      </c>
      <c r="K33">
        <v>1.6641255555553E-2</v>
      </c>
      <c r="L33">
        <v>2.12919999999974E-2</v>
      </c>
      <c r="M33">
        <v>1.9184193279641801E-2</v>
      </c>
      <c r="N33">
        <v>2.6858553874184701E-2</v>
      </c>
      <c r="O33">
        <v>2.4199988891971801E-2</v>
      </c>
      <c r="P33">
        <v>2.1326774365580201E-2</v>
      </c>
      <c r="Q33">
        <v>1.85673465760086E-2</v>
      </c>
      <c r="R33">
        <v>1.7771772338933501E-2</v>
      </c>
      <c r="S33">
        <v>2.3670062434730601E-2</v>
      </c>
      <c r="T33">
        <v>1.6378950000000399E-2</v>
      </c>
      <c r="U33">
        <v>1.83684725123331E-2</v>
      </c>
      <c r="V33">
        <v>2.2311927777778299E-2</v>
      </c>
      <c r="W33">
        <v>2.0618427046184301E-2</v>
      </c>
      <c r="X33">
        <v>2.5453363761550499E-2</v>
      </c>
      <c r="Y33">
        <v>1.8535126997177999E-2</v>
      </c>
      <c r="Z33">
        <v>2.0073628253696799E-2</v>
      </c>
      <c r="AA33">
        <v>1.8226228033147902E-2</v>
      </c>
      <c r="AB33">
        <v>1.8914482965464999E-2</v>
      </c>
      <c r="AC33">
        <v>1.9445381481481901E-2</v>
      </c>
      <c r="AD33">
        <v>1.8380403703703699E-2</v>
      </c>
      <c r="AE33">
        <v>1.94648786575859E-2</v>
      </c>
      <c r="AF33">
        <v>2.2004094216987999E-2</v>
      </c>
      <c r="AG33">
        <v>2.2675489140289901E-2</v>
      </c>
      <c r="AH33">
        <v>1.8936436864618499E-2</v>
      </c>
      <c r="AI33">
        <v>1.89815275679204E-2</v>
      </c>
      <c r="AJ33">
        <v>1.8540761272070098E-2</v>
      </c>
      <c r="AK33">
        <v>1.75220352786572E-2</v>
      </c>
      <c r="AL33">
        <v>1.8426256111111101E-2</v>
      </c>
      <c r="AM33">
        <v>1.8857535388101899E-2</v>
      </c>
      <c r="AN33">
        <v>2.0434916561118E-2</v>
      </c>
      <c r="AO33">
        <v>2.11462650348175E-2</v>
      </c>
      <c r="AP33">
        <v>2.25627303814896E-2</v>
      </c>
      <c r="AQ33">
        <v>1.86870297326725E-2</v>
      </c>
      <c r="AR33">
        <v>1.93305199422289E-2</v>
      </c>
      <c r="AS33">
        <v>1.8912698844700999E-2</v>
      </c>
      <c r="AT33">
        <v>1.85792180452795E-2</v>
      </c>
    </row>
    <row r="34" spans="1:46">
      <c r="A34" t="s">
        <v>69</v>
      </c>
      <c r="B34">
        <v>5.8262333333341597E-2</v>
      </c>
      <c r="C34">
        <v>1.58582222222221E-2</v>
      </c>
      <c r="D34">
        <v>1.8647720834121601E-2</v>
      </c>
      <c r="E34">
        <v>2.3798998100615899E-2</v>
      </c>
      <c r="F34">
        <v>2.40483620211016E-2</v>
      </c>
      <c r="G34">
        <v>1.7215419828669899E-2</v>
      </c>
      <c r="H34">
        <v>1.9547459529128501E-2</v>
      </c>
      <c r="I34">
        <v>1.9919633435158301E-2</v>
      </c>
      <c r="J34">
        <v>2.50509325601843E-2</v>
      </c>
      <c r="K34">
        <v>1.7676144444441499E-2</v>
      </c>
      <c r="L34">
        <v>1.60695333333301E-2</v>
      </c>
      <c r="M34">
        <v>2.37484194971261E-2</v>
      </c>
      <c r="N34">
        <v>2.28785637334908E-2</v>
      </c>
      <c r="O34">
        <v>2.3328647568285399E-2</v>
      </c>
      <c r="P34">
        <v>1.9668144395183801E-2</v>
      </c>
      <c r="Q34">
        <v>2.18615950402174E-2</v>
      </c>
      <c r="R34">
        <v>1.8372259368679901E-2</v>
      </c>
      <c r="S34">
        <v>1.90742184463292E-2</v>
      </c>
      <c r="T34">
        <v>1.8835527777778499E-2</v>
      </c>
      <c r="U34">
        <v>1.9524511111111299E-2</v>
      </c>
      <c r="V34">
        <v>1.6884299173406801E-2</v>
      </c>
      <c r="W34">
        <v>2.0988552543879501E-2</v>
      </c>
      <c r="X34">
        <v>2.3004725887423499E-2</v>
      </c>
      <c r="Y34">
        <v>2.10656519082278E-2</v>
      </c>
      <c r="Z34">
        <v>1.8645977049799499E-2</v>
      </c>
      <c r="AA34">
        <v>1.99795186209504E-2</v>
      </c>
      <c r="AB34">
        <v>1.7556772487948302E-2</v>
      </c>
      <c r="AC34">
        <v>1.8346683333333599E-2</v>
      </c>
      <c r="AD34">
        <v>1.89342544342102E-2</v>
      </c>
      <c r="AE34">
        <v>2.1894845788388202E-2</v>
      </c>
      <c r="AF34">
        <v>2.1906194444444301E-2</v>
      </c>
      <c r="AG34">
        <v>2.3358382572897001E-2</v>
      </c>
      <c r="AH34">
        <v>1.7623390331433501E-2</v>
      </c>
      <c r="AI34">
        <v>1.78076736477604E-2</v>
      </c>
      <c r="AJ34">
        <v>1.9647231481481599E-2</v>
      </c>
      <c r="AK34">
        <v>1.8440918899511698E-2</v>
      </c>
      <c r="AL34">
        <v>1.81820772222222E-2</v>
      </c>
      <c r="AM34">
        <v>1.9084894004710602E-2</v>
      </c>
      <c r="AN34">
        <v>1.9679820381231599E-2</v>
      </c>
      <c r="AO34">
        <v>2.1601686304123398E-2</v>
      </c>
      <c r="AP34">
        <v>2.2491160923497299E-2</v>
      </c>
      <c r="AQ34">
        <v>1.9172019199786498E-2</v>
      </c>
      <c r="AR34">
        <v>1.86518620773942E-2</v>
      </c>
      <c r="AS34">
        <v>1.88648842116955E-2</v>
      </c>
      <c r="AT34">
        <v>1.9702641253762799E-2</v>
      </c>
    </row>
    <row r="37" spans="1:46" ht="16" thickBot="1"/>
    <row r="38" spans="1:46" ht="16" thickBot="1">
      <c r="A38" s="29" t="s">
        <v>86</v>
      </c>
      <c r="B38" s="30"/>
      <c r="C38" s="30">
        <f>TTEST($B3:$B34,C3:C34,1,3)</f>
        <v>2.6076902668642482E-4</v>
      </c>
      <c r="D38" s="30">
        <f t="shared" ref="D38:J38" si="0">TTEST($B3:$B34,D3:D34,1,3)</f>
        <v>3.8778251185390787E-4</v>
      </c>
      <c r="E38" s="30">
        <f t="shared" si="0"/>
        <v>4.8660339565970655E-4</v>
      </c>
      <c r="F38" s="30">
        <f t="shared" si="0"/>
        <v>5.1756854414159923E-4</v>
      </c>
      <c r="G38" s="30">
        <f t="shared" si="0"/>
        <v>7.7578794563291269E-4</v>
      </c>
      <c r="H38" s="30">
        <f t="shared" si="0"/>
        <v>3.3060985430031256E-4</v>
      </c>
      <c r="I38" s="30">
        <f t="shared" si="0"/>
        <v>5.391392455052432E-4</v>
      </c>
      <c r="J38" s="30">
        <f t="shared" si="0"/>
        <v>4.305614785744356E-4</v>
      </c>
      <c r="K38" s="30"/>
      <c r="L38" s="30">
        <f>TTEST($K3:$K34,L3:L34,1,3)</f>
        <v>1.048156438977638E-2</v>
      </c>
      <c r="M38" s="30">
        <f t="shared" ref="M38:S38" si="1">TTEST($K3:$K34,M3:M34,1,3)</f>
        <v>1.6164250763083828E-8</v>
      </c>
      <c r="N38" s="30">
        <f t="shared" si="1"/>
        <v>1.2608477517228972E-12</v>
      </c>
      <c r="O38" s="30">
        <f t="shared" si="1"/>
        <v>6.1459185688045545E-17</v>
      </c>
      <c r="P38" s="30">
        <f t="shared" si="1"/>
        <v>2.2788476586221431E-2</v>
      </c>
      <c r="Q38" s="30">
        <f t="shared" si="1"/>
        <v>1.2075715293965047E-3</v>
      </c>
      <c r="R38" s="30">
        <f t="shared" si="1"/>
        <v>2.4680322375017299E-4</v>
      </c>
      <c r="S38" s="30">
        <f t="shared" si="1"/>
        <v>3.28087120766816E-6</v>
      </c>
      <c r="T38" s="30"/>
      <c r="U38" s="30">
        <f>TTEST($T3:$T34,U3:U34,1,3)</f>
        <v>1.2161526949024618E-4</v>
      </c>
      <c r="V38" s="30">
        <f t="shared" ref="V38:AB38" si="2">TTEST($T3:$T34,V3:V34,1,3)</f>
        <v>2.3471547517708372E-8</v>
      </c>
      <c r="W38" s="30">
        <f t="shared" si="2"/>
        <v>9.0171019112273494E-20</v>
      </c>
      <c r="X38" s="30">
        <f t="shared" si="2"/>
        <v>2.0878315146293199E-19</v>
      </c>
      <c r="Y38" s="30">
        <f t="shared" si="2"/>
        <v>3.412497178189266E-4</v>
      </c>
      <c r="Z38" s="30">
        <f t="shared" si="2"/>
        <v>1.2699483813072162E-5</v>
      </c>
      <c r="AA38" s="30">
        <f t="shared" si="2"/>
        <v>7.2485375789890525E-7</v>
      </c>
      <c r="AB38" s="30">
        <f t="shared" si="2"/>
        <v>3.6989847219790237E-9</v>
      </c>
      <c r="AC38" s="30"/>
      <c r="AD38" s="30">
        <f>TTEST($AC3:$AC34,AD3:AD34,1,3)</f>
        <v>0.27494158823805115</v>
      </c>
      <c r="AE38" s="30">
        <f t="shared" ref="AE38:AK38" si="3">TTEST($AC3:$AC34,AE3:AE34,1,3)</f>
        <v>3.5762730196354776E-6</v>
      </c>
      <c r="AF38" s="30">
        <f t="shared" si="3"/>
        <v>1.0477713996965679E-16</v>
      </c>
      <c r="AG38" s="30">
        <f t="shared" si="3"/>
        <v>1.1605368706905119E-25</v>
      </c>
      <c r="AH38" s="30">
        <f t="shared" si="3"/>
        <v>8.7415994562270574E-2</v>
      </c>
      <c r="AI38" s="30">
        <f t="shared" si="3"/>
        <v>0.48642154505817647</v>
      </c>
      <c r="AJ38" s="30">
        <f t="shared" si="3"/>
        <v>0.11479670575354629</v>
      </c>
      <c r="AK38" s="30">
        <f t="shared" si="3"/>
        <v>0.2105533053292663</v>
      </c>
      <c r="AL38" s="30"/>
      <c r="AM38" s="30">
        <f>TTEST($AL3:$AL34,AM3:AM34,1,3)</f>
        <v>1.4156451959663632E-2</v>
      </c>
      <c r="AN38" s="30">
        <f t="shared" ref="AN38:AT38" si="4">TTEST($AL3:$AL34,AN3:AN34,1,3)</f>
        <v>1.9945983685143385E-18</v>
      </c>
      <c r="AO38" s="30">
        <f t="shared" si="4"/>
        <v>8.2184915670246814E-34</v>
      </c>
      <c r="AP38" s="30">
        <f t="shared" si="4"/>
        <v>9.674681306512731E-42</v>
      </c>
      <c r="AQ38" s="30">
        <f t="shared" si="4"/>
        <v>0.4561104846283911</v>
      </c>
      <c r="AR38" s="30">
        <f t="shared" si="4"/>
        <v>4.7571702390162163E-3</v>
      </c>
      <c r="AS38" s="30">
        <f t="shared" si="4"/>
        <v>3.5079264014960531E-4</v>
      </c>
      <c r="AT38" s="31">
        <f t="shared" si="4"/>
        <v>2.2085083770715909E-5</v>
      </c>
    </row>
    <row r="40" spans="1:46" ht="16" thickBot="1"/>
    <row r="41" spans="1:46">
      <c r="A41" s="2" t="s">
        <v>80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4"/>
      <c r="O41" s="2" t="s">
        <v>85</v>
      </c>
      <c r="P41" s="3"/>
      <c r="Q41" s="3"/>
      <c r="R41" s="3"/>
      <c r="S41" s="4"/>
    </row>
    <row r="42" spans="1:46">
      <c r="A42" s="5"/>
      <c r="B42" s="6" t="s">
        <v>40</v>
      </c>
      <c r="C42" s="6">
        <v>100</v>
      </c>
      <c r="D42" s="6"/>
      <c r="E42" s="6">
        <v>500</v>
      </c>
      <c r="F42" s="6"/>
      <c r="G42" s="6">
        <v>1000</v>
      </c>
      <c r="H42" s="6"/>
      <c r="I42" s="6">
        <v>3000</v>
      </c>
      <c r="J42" s="6"/>
      <c r="K42" s="6">
        <v>10000</v>
      </c>
      <c r="L42" s="7"/>
      <c r="O42" s="5">
        <v>100</v>
      </c>
      <c r="P42" s="6">
        <v>500</v>
      </c>
      <c r="Q42" s="6">
        <v>1000</v>
      </c>
      <c r="R42" s="6">
        <v>3000</v>
      </c>
      <c r="S42" s="7">
        <v>10000</v>
      </c>
    </row>
    <row r="43" spans="1:46" ht="16" thickBot="1">
      <c r="A43" s="5"/>
      <c r="B43" s="6"/>
      <c r="C43" s="6" t="s">
        <v>81</v>
      </c>
      <c r="D43" s="6" t="s">
        <v>82</v>
      </c>
      <c r="E43" s="6" t="s">
        <v>81</v>
      </c>
      <c r="F43" s="6" t="s">
        <v>82</v>
      </c>
      <c r="G43" s="32" t="s">
        <v>81</v>
      </c>
      <c r="H43" s="32" t="s">
        <v>82</v>
      </c>
      <c r="I43" s="32" t="s">
        <v>81</v>
      </c>
      <c r="J43" s="32" t="s">
        <v>82</v>
      </c>
      <c r="K43" s="32" t="s">
        <v>81</v>
      </c>
      <c r="L43" s="33" t="s">
        <v>82</v>
      </c>
      <c r="O43" s="10">
        <f>TTEST(C3:F34,G3:J34,1,1)</f>
        <v>0.19370057927534962</v>
      </c>
      <c r="P43" s="14">
        <f>TTEST(L3:O34,P3:S34,1,1)</f>
        <v>1.3002346766532251E-11</v>
      </c>
      <c r="Q43" s="14">
        <f>TTEST(U3:X34,Y3:AB34,1,1)</f>
        <v>3.7402946137886146E-13</v>
      </c>
      <c r="R43" s="14">
        <f>TTEST(AD3:AG34,AH3:AK34,1,1)</f>
        <v>5.3777321407555074E-26</v>
      </c>
      <c r="S43" s="34">
        <f>TTEST(AM3:AP34,AQ3:AT34,1,1)</f>
        <v>3.7825347885718246E-29</v>
      </c>
    </row>
    <row r="44" spans="1:46">
      <c r="A44" s="5"/>
      <c r="B44" s="6" t="s">
        <v>83</v>
      </c>
      <c r="C44" s="6">
        <f>PEARSON(C3:F34,C52:F83)</f>
        <v>0.46447700437423084</v>
      </c>
      <c r="D44" s="6">
        <f>PEARSON(G3:J34,C52:F83)</f>
        <v>-3.8052418043552652E-2</v>
      </c>
      <c r="E44" s="6">
        <f>PEARSON(L3:O34,G52:J83)</f>
        <v>0.61960849919502203</v>
      </c>
      <c r="F44" s="6">
        <f>PEARSON(P3:S34,G52:J83)</f>
        <v>0.31579284965840781</v>
      </c>
      <c r="G44" s="6">
        <f>PEARSON(U3:X34,G52:J83)</f>
        <v>0.75710631421500785</v>
      </c>
      <c r="H44" s="6">
        <f>PEARSON(Y3:AB34,G52:J83)</f>
        <v>0.33782563246182523</v>
      </c>
      <c r="I44" s="6">
        <f>PEARSON(AD3:AG34,G52:J83)</f>
        <v>0.89035660627847402</v>
      </c>
      <c r="J44" s="6">
        <f>PEARSON(AH3:AK34,G52:J83)</f>
        <v>0.25464324388814763</v>
      </c>
      <c r="K44" s="6">
        <f>PEARSON(AM3:AP34,G52:J83)</f>
        <v>0.96068049373037057</v>
      </c>
      <c r="L44" s="7">
        <f>PEARSON(AQ3:AT34,G52:J83)</f>
        <v>0.37312963702758389</v>
      </c>
    </row>
    <row r="45" spans="1:46">
      <c r="A45" s="5"/>
      <c r="B45" s="6"/>
      <c r="C45" s="6">
        <f>ABS(C44)/(SQRT((1-C44^2)/126))</f>
        <v>5.8873404347735576</v>
      </c>
      <c r="D45" s="6">
        <f>ABS(D44)/(SQRT((1-D44^2)/126))</f>
        <v>0.427446913964103</v>
      </c>
      <c r="E45" s="6">
        <f t="shared" ref="E45:L45" si="5">ABS(E44)/(SQRT((1-E44^2)/126))</f>
        <v>8.8609893166615485</v>
      </c>
      <c r="F45" s="6">
        <f t="shared" si="5"/>
        <v>3.7359409189736712</v>
      </c>
      <c r="G45" s="6">
        <f t="shared" si="5"/>
        <v>13.008733253285863</v>
      </c>
      <c r="H45" s="6">
        <f t="shared" si="5"/>
        <v>4.0289505034471089</v>
      </c>
      <c r="I45" s="6">
        <f t="shared" si="5"/>
        <v>21.952609573139583</v>
      </c>
      <c r="J45" s="6">
        <f t="shared" si="5"/>
        <v>2.9558011128737944</v>
      </c>
      <c r="K45" s="6">
        <f t="shared" si="5"/>
        <v>38.83799514939026</v>
      </c>
      <c r="L45" s="7">
        <f t="shared" si="5"/>
        <v>4.5144035507500959</v>
      </c>
    </row>
    <row r="46" spans="1:46" ht="16" thickBot="1">
      <c r="A46" s="10"/>
      <c r="B46" s="14" t="s">
        <v>84</v>
      </c>
      <c r="C46" s="11">
        <f>TDIST(C45,13,1)</f>
        <v>2.6731001585280195E-5</v>
      </c>
      <c r="D46" s="11">
        <f>TDIST(D45,13,1)</f>
        <v>0.33802449087381081</v>
      </c>
      <c r="E46" s="11">
        <f t="shared" ref="E46:L46" si="6">TDIST(E45,13,1)</f>
        <v>3.5895938949263213E-7</v>
      </c>
      <c r="F46" s="11">
        <f t="shared" si="6"/>
        <v>1.2466612054677273E-3</v>
      </c>
      <c r="G46" s="11">
        <f t="shared" si="6"/>
        <v>3.9455994844733591E-9</v>
      </c>
      <c r="H46" s="11">
        <f t="shared" si="6"/>
        <v>7.1595668813235829E-4</v>
      </c>
      <c r="I46" s="11">
        <f t="shared" si="6"/>
        <v>5.8447747207823784E-12</v>
      </c>
      <c r="J46" s="11">
        <f t="shared" si="6"/>
        <v>5.5734500816673437E-3</v>
      </c>
      <c r="K46" s="11">
        <f t="shared" si="6"/>
        <v>3.9199217629948644E-15</v>
      </c>
      <c r="L46" s="12">
        <f t="shared" si="6"/>
        <v>2.9087941133418207E-4</v>
      </c>
    </row>
    <row r="52" spans="3:10">
      <c r="C52">
        <v>5</v>
      </c>
      <c r="D52">
        <v>25</v>
      </c>
      <c r="E52">
        <v>50</v>
      </c>
      <c r="F52">
        <v>75</v>
      </c>
      <c r="G52">
        <v>5</v>
      </c>
      <c r="H52">
        <v>25</v>
      </c>
      <c r="I52">
        <v>50</v>
      </c>
      <c r="J52">
        <v>75</v>
      </c>
    </row>
    <row r="53" spans="3:10">
      <c r="C53">
        <v>5</v>
      </c>
      <c r="D53">
        <v>25</v>
      </c>
      <c r="E53">
        <v>50</v>
      </c>
      <c r="F53">
        <v>75</v>
      </c>
      <c r="G53">
        <v>5</v>
      </c>
      <c r="H53">
        <v>25</v>
      </c>
      <c r="I53">
        <v>50</v>
      </c>
      <c r="J53">
        <v>75</v>
      </c>
    </row>
    <row r="54" spans="3:10">
      <c r="C54">
        <v>5</v>
      </c>
      <c r="D54">
        <v>25</v>
      </c>
      <c r="E54">
        <v>50</v>
      </c>
      <c r="F54">
        <v>75</v>
      </c>
      <c r="G54">
        <v>5</v>
      </c>
      <c r="H54">
        <v>25</v>
      </c>
      <c r="I54">
        <v>50</v>
      </c>
      <c r="J54">
        <v>75</v>
      </c>
    </row>
    <row r="55" spans="3:10">
      <c r="C55">
        <v>5</v>
      </c>
      <c r="D55">
        <v>25</v>
      </c>
      <c r="E55">
        <v>50</v>
      </c>
      <c r="F55">
        <v>75</v>
      </c>
      <c r="G55">
        <v>5</v>
      </c>
      <c r="H55">
        <v>25</v>
      </c>
      <c r="I55">
        <v>50</v>
      </c>
      <c r="J55">
        <v>75</v>
      </c>
    </row>
    <row r="56" spans="3:10">
      <c r="C56">
        <v>5</v>
      </c>
      <c r="D56">
        <v>25</v>
      </c>
      <c r="E56">
        <v>50</v>
      </c>
      <c r="F56">
        <v>75</v>
      </c>
      <c r="G56">
        <v>5</v>
      </c>
      <c r="H56">
        <v>25</v>
      </c>
      <c r="I56">
        <v>50</v>
      </c>
      <c r="J56">
        <v>75</v>
      </c>
    </row>
    <row r="57" spans="3:10">
      <c r="C57">
        <v>5</v>
      </c>
      <c r="D57">
        <v>25</v>
      </c>
      <c r="E57">
        <v>50</v>
      </c>
      <c r="F57">
        <v>75</v>
      </c>
      <c r="G57">
        <v>5</v>
      </c>
      <c r="H57">
        <v>25</v>
      </c>
      <c r="I57">
        <v>50</v>
      </c>
      <c r="J57">
        <v>75</v>
      </c>
    </row>
    <row r="58" spans="3:10">
      <c r="C58">
        <v>5</v>
      </c>
      <c r="D58">
        <v>25</v>
      </c>
      <c r="E58">
        <v>50</v>
      </c>
      <c r="F58">
        <v>75</v>
      </c>
      <c r="G58">
        <v>5</v>
      </c>
      <c r="H58">
        <v>25</v>
      </c>
      <c r="I58">
        <v>50</v>
      </c>
      <c r="J58">
        <v>75</v>
      </c>
    </row>
    <row r="59" spans="3:10">
      <c r="C59">
        <v>5</v>
      </c>
      <c r="D59">
        <v>25</v>
      </c>
      <c r="E59">
        <v>50</v>
      </c>
      <c r="F59">
        <v>75</v>
      </c>
      <c r="G59">
        <v>5</v>
      </c>
      <c r="H59">
        <v>25</v>
      </c>
      <c r="I59">
        <v>50</v>
      </c>
      <c r="J59">
        <v>75</v>
      </c>
    </row>
    <row r="60" spans="3:10">
      <c r="C60">
        <v>5</v>
      </c>
      <c r="D60">
        <v>25</v>
      </c>
      <c r="E60">
        <v>50</v>
      </c>
      <c r="F60">
        <v>75</v>
      </c>
      <c r="G60">
        <v>5</v>
      </c>
      <c r="H60">
        <v>25</v>
      </c>
      <c r="I60">
        <v>50</v>
      </c>
      <c r="J60">
        <v>75</v>
      </c>
    </row>
    <row r="61" spans="3:10">
      <c r="C61">
        <v>5</v>
      </c>
      <c r="D61">
        <v>25</v>
      </c>
      <c r="E61">
        <v>50</v>
      </c>
      <c r="F61">
        <v>75</v>
      </c>
      <c r="G61">
        <v>5</v>
      </c>
      <c r="H61">
        <v>25</v>
      </c>
      <c r="I61">
        <v>50</v>
      </c>
      <c r="J61">
        <v>75</v>
      </c>
    </row>
    <row r="62" spans="3:10">
      <c r="C62">
        <v>5</v>
      </c>
      <c r="D62">
        <v>25</v>
      </c>
      <c r="E62">
        <v>50</v>
      </c>
      <c r="F62">
        <v>75</v>
      </c>
      <c r="G62">
        <v>5</v>
      </c>
      <c r="H62">
        <v>25</v>
      </c>
      <c r="I62">
        <v>50</v>
      </c>
      <c r="J62">
        <v>75</v>
      </c>
    </row>
    <row r="63" spans="3:10">
      <c r="C63">
        <v>5</v>
      </c>
      <c r="D63">
        <v>25</v>
      </c>
      <c r="E63">
        <v>50</v>
      </c>
      <c r="F63">
        <v>75</v>
      </c>
      <c r="G63">
        <v>5</v>
      </c>
      <c r="H63">
        <v>25</v>
      </c>
      <c r="I63">
        <v>50</v>
      </c>
      <c r="J63">
        <v>75</v>
      </c>
    </row>
    <row r="64" spans="3:10">
      <c r="C64">
        <v>5</v>
      </c>
      <c r="D64">
        <v>25</v>
      </c>
      <c r="E64">
        <v>50</v>
      </c>
      <c r="F64">
        <v>75</v>
      </c>
      <c r="G64">
        <v>5</v>
      </c>
      <c r="H64">
        <v>25</v>
      </c>
      <c r="I64">
        <v>50</v>
      </c>
      <c r="J64">
        <v>75</v>
      </c>
    </row>
    <row r="65" spans="3:10">
      <c r="C65">
        <v>5</v>
      </c>
      <c r="D65">
        <v>25</v>
      </c>
      <c r="E65">
        <v>50</v>
      </c>
      <c r="F65">
        <v>75</v>
      </c>
      <c r="G65">
        <v>5</v>
      </c>
      <c r="H65">
        <v>25</v>
      </c>
      <c r="I65">
        <v>50</v>
      </c>
      <c r="J65">
        <v>75</v>
      </c>
    </row>
    <row r="66" spans="3:10">
      <c r="C66">
        <v>5</v>
      </c>
      <c r="D66">
        <v>25</v>
      </c>
      <c r="E66">
        <v>50</v>
      </c>
      <c r="F66">
        <v>75</v>
      </c>
      <c r="G66">
        <v>5</v>
      </c>
      <c r="H66">
        <v>25</v>
      </c>
      <c r="I66">
        <v>50</v>
      </c>
      <c r="J66">
        <v>75</v>
      </c>
    </row>
    <row r="67" spans="3:10">
      <c r="C67">
        <v>5</v>
      </c>
      <c r="D67">
        <v>25</v>
      </c>
      <c r="E67">
        <v>50</v>
      </c>
      <c r="F67">
        <v>75</v>
      </c>
      <c r="G67">
        <v>5</v>
      </c>
      <c r="H67">
        <v>25</v>
      </c>
      <c r="I67">
        <v>50</v>
      </c>
      <c r="J67">
        <v>75</v>
      </c>
    </row>
    <row r="68" spans="3:10">
      <c r="C68">
        <v>5</v>
      </c>
      <c r="D68">
        <v>25</v>
      </c>
      <c r="E68">
        <v>50</v>
      </c>
      <c r="F68">
        <v>75</v>
      </c>
      <c r="G68">
        <v>5</v>
      </c>
      <c r="H68">
        <v>25</v>
      </c>
      <c r="I68">
        <v>50</v>
      </c>
      <c r="J68">
        <v>75</v>
      </c>
    </row>
    <row r="69" spans="3:10">
      <c r="C69">
        <v>5</v>
      </c>
      <c r="D69">
        <v>25</v>
      </c>
      <c r="E69">
        <v>50</v>
      </c>
      <c r="F69">
        <v>75</v>
      </c>
      <c r="G69">
        <v>5</v>
      </c>
      <c r="H69">
        <v>25</v>
      </c>
      <c r="I69">
        <v>50</v>
      </c>
      <c r="J69">
        <v>75</v>
      </c>
    </row>
    <row r="70" spans="3:10">
      <c r="C70">
        <v>5</v>
      </c>
      <c r="D70">
        <v>25</v>
      </c>
      <c r="E70">
        <v>50</v>
      </c>
      <c r="F70">
        <v>75</v>
      </c>
      <c r="G70">
        <v>5</v>
      </c>
      <c r="H70">
        <v>25</v>
      </c>
      <c r="I70">
        <v>50</v>
      </c>
      <c r="J70">
        <v>75</v>
      </c>
    </row>
    <row r="71" spans="3:10">
      <c r="C71">
        <v>5</v>
      </c>
      <c r="D71">
        <v>25</v>
      </c>
      <c r="E71">
        <v>50</v>
      </c>
      <c r="F71">
        <v>75</v>
      </c>
      <c r="G71">
        <v>5</v>
      </c>
      <c r="H71">
        <v>25</v>
      </c>
      <c r="I71">
        <v>50</v>
      </c>
      <c r="J71">
        <v>75</v>
      </c>
    </row>
    <row r="72" spans="3:10">
      <c r="C72">
        <v>5</v>
      </c>
      <c r="D72">
        <v>25</v>
      </c>
      <c r="E72">
        <v>50</v>
      </c>
      <c r="F72">
        <v>75</v>
      </c>
      <c r="G72">
        <v>5</v>
      </c>
      <c r="H72">
        <v>25</v>
      </c>
      <c r="I72">
        <v>50</v>
      </c>
      <c r="J72">
        <v>75</v>
      </c>
    </row>
    <row r="73" spans="3:10">
      <c r="C73">
        <v>5</v>
      </c>
      <c r="D73">
        <v>25</v>
      </c>
      <c r="E73">
        <v>50</v>
      </c>
      <c r="F73">
        <v>75</v>
      </c>
      <c r="G73">
        <v>5</v>
      </c>
      <c r="H73">
        <v>25</v>
      </c>
      <c r="I73">
        <v>50</v>
      </c>
      <c r="J73">
        <v>75</v>
      </c>
    </row>
    <row r="74" spans="3:10">
      <c r="C74">
        <v>5</v>
      </c>
      <c r="D74">
        <v>25</v>
      </c>
      <c r="E74">
        <v>50</v>
      </c>
      <c r="F74">
        <v>75</v>
      </c>
      <c r="G74">
        <v>5</v>
      </c>
      <c r="H74">
        <v>25</v>
      </c>
      <c r="I74">
        <v>50</v>
      </c>
      <c r="J74">
        <v>75</v>
      </c>
    </row>
    <row r="75" spans="3:10">
      <c r="C75">
        <v>5</v>
      </c>
      <c r="D75">
        <v>25</v>
      </c>
      <c r="E75">
        <v>50</v>
      </c>
      <c r="F75">
        <v>75</v>
      </c>
      <c r="G75">
        <v>5</v>
      </c>
      <c r="H75">
        <v>25</v>
      </c>
      <c r="I75">
        <v>50</v>
      </c>
      <c r="J75">
        <v>75</v>
      </c>
    </row>
    <row r="76" spans="3:10">
      <c r="C76">
        <v>5</v>
      </c>
      <c r="D76">
        <v>25</v>
      </c>
      <c r="E76">
        <v>50</v>
      </c>
      <c r="F76">
        <v>75</v>
      </c>
      <c r="G76">
        <v>5</v>
      </c>
      <c r="H76">
        <v>25</v>
      </c>
      <c r="I76">
        <v>50</v>
      </c>
      <c r="J76">
        <v>75</v>
      </c>
    </row>
    <row r="77" spans="3:10">
      <c r="C77">
        <v>5</v>
      </c>
      <c r="D77">
        <v>25</v>
      </c>
      <c r="E77">
        <v>50</v>
      </c>
      <c r="F77">
        <v>75</v>
      </c>
      <c r="G77">
        <v>5</v>
      </c>
      <c r="H77">
        <v>25</v>
      </c>
      <c r="I77">
        <v>50</v>
      </c>
      <c r="J77">
        <v>75</v>
      </c>
    </row>
    <row r="78" spans="3:10">
      <c r="C78">
        <v>5</v>
      </c>
      <c r="D78">
        <v>25</v>
      </c>
      <c r="E78">
        <v>50</v>
      </c>
      <c r="F78">
        <v>75</v>
      </c>
      <c r="G78">
        <v>5</v>
      </c>
      <c r="H78">
        <v>25</v>
      </c>
      <c r="I78">
        <v>50</v>
      </c>
      <c r="J78">
        <v>75</v>
      </c>
    </row>
    <row r="79" spans="3:10">
      <c r="C79">
        <v>5</v>
      </c>
      <c r="D79">
        <v>25</v>
      </c>
      <c r="E79">
        <v>50</v>
      </c>
      <c r="F79">
        <v>75</v>
      </c>
      <c r="G79">
        <v>5</v>
      </c>
      <c r="H79">
        <v>25</v>
      </c>
      <c r="I79">
        <v>50</v>
      </c>
      <c r="J79">
        <v>75</v>
      </c>
    </row>
    <row r="80" spans="3:10">
      <c r="C80">
        <v>5</v>
      </c>
      <c r="D80">
        <v>25</v>
      </c>
      <c r="E80">
        <v>50</v>
      </c>
      <c r="F80">
        <v>75</v>
      </c>
      <c r="G80">
        <v>5</v>
      </c>
      <c r="H80">
        <v>25</v>
      </c>
      <c r="I80">
        <v>50</v>
      </c>
      <c r="J80">
        <v>75</v>
      </c>
    </row>
    <row r="81" spans="3:10">
      <c r="C81">
        <v>5</v>
      </c>
      <c r="D81">
        <v>25</v>
      </c>
      <c r="E81">
        <v>50</v>
      </c>
      <c r="F81">
        <v>75</v>
      </c>
      <c r="G81">
        <v>5</v>
      </c>
      <c r="H81">
        <v>25</v>
      </c>
      <c r="I81">
        <v>50</v>
      </c>
      <c r="J81">
        <v>75</v>
      </c>
    </row>
    <row r="82" spans="3:10">
      <c r="C82">
        <v>5</v>
      </c>
      <c r="D82">
        <v>25</v>
      </c>
      <c r="E82">
        <v>50</v>
      </c>
      <c r="F82">
        <v>75</v>
      </c>
      <c r="G82">
        <v>5</v>
      </c>
      <c r="H82">
        <v>25</v>
      </c>
      <c r="I82">
        <v>50</v>
      </c>
      <c r="J82">
        <v>75</v>
      </c>
    </row>
    <row r="83" spans="3:10">
      <c r="C83">
        <v>5</v>
      </c>
      <c r="D83">
        <v>25</v>
      </c>
      <c r="E83">
        <v>50</v>
      </c>
      <c r="F83">
        <v>75</v>
      </c>
      <c r="G83">
        <v>5</v>
      </c>
      <c r="H83">
        <v>25</v>
      </c>
      <c r="I83">
        <v>50</v>
      </c>
      <c r="J83">
        <v>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Population 100</vt:lpstr>
      <vt:lpstr>Population 500</vt:lpstr>
      <vt:lpstr>Population 1,000</vt:lpstr>
      <vt:lpstr>Population 3,000</vt:lpstr>
      <vt:lpstr>Population 10,000</vt:lpstr>
      <vt:lpstr>SelMutDriftDominantAllele</vt:lpstr>
      <vt:lpstr>SelMutDriftRecessiveAllele</vt:lpstr>
      <vt:lpstr>SelMutDriftPartialDominanAllele</vt:lpstr>
    </vt:vector>
  </TitlesOfParts>
  <Company>Pomona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Cavalcanti</dc:creator>
  <cp:lastModifiedBy>Andre Cavalcanti</cp:lastModifiedBy>
  <dcterms:created xsi:type="dcterms:W3CDTF">2014-03-04T18:17:01Z</dcterms:created>
  <dcterms:modified xsi:type="dcterms:W3CDTF">2014-03-05T23:15:53Z</dcterms:modified>
</cp:coreProperties>
</file>