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arodriguez_2016_fresponserouting\measurements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9" i="1" l="1"/>
  <c r="C10" i="1" s="1"/>
  <c r="D9" i="1"/>
  <c r="D10" i="1" s="1"/>
  <c r="E9" i="1"/>
  <c r="E10" i="1" s="1"/>
  <c r="F9" i="1"/>
  <c r="G9" i="1"/>
  <c r="G10" i="1" s="1"/>
  <c r="H9" i="1"/>
  <c r="I9" i="1"/>
  <c r="I10" i="1" s="1"/>
  <c r="J9" i="1"/>
  <c r="J10" i="1" s="1"/>
  <c r="K9" i="1"/>
  <c r="K10" i="1" s="1"/>
  <c r="L9" i="1"/>
  <c r="L10" i="1" s="1"/>
  <c r="M9" i="1"/>
  <c r="M10" i="1" s="1"/>
  <c r="N9" i="1"/>
  <c r="N10" i="1" s="1"/>
  <c r="O9" i="1"/>
  <c r="O10" i="1" s="1"/>
  <c r="B9" i="1"/>
  <c r="B10" i="1" s="1"/>
  <c r="B8" i="1"/>
  <c r="F10" i="1"/>
  <c r="H10" i="1"/>
  <c r="C8" i="1"/>
  <c r="D8" i="1"/>
  <c r="E8" i="1"/>
  <c r="F8" i="1"/>
  <c r="G8" i="1"/>
  <c r="H8" i="1"/>
  <c r="I8" i="1"/>
  <c r="J8" i="1"/>
  <c r="K8" i="1"/>
  <c r="L8" i="1"/>
  <c r="M8" i="1"/>
  <c r="N8" i="1"/>
  <c r="O8" i="1"/>
</calcChain>
</file>

<file path=xl/sharedStrings.xml><?xml version="1.0" encoding="utf-8"?>
<sst xmlns="http://schemas.openxmlformats.org/spreadsheetml/2006/main" count="25" uniqueCount="25">
  <si>
    <t>ar_bf</t>
  </si>
  <si>
    <t>ar_dc</t>
  </si>
  <si>
    <t>ar_fs</t>
  </si>
  <si>
    <t>ar_lc</t>
  </si>
  <si>
    <t>bf_ar</t>
  </si>
  <si>
    <t>bf_fs</t>
  </si>
  <si>
    <t>dc_ar</t>
  </si>
  <si>
    <t>dc_mh</t>
  </si>
  <si>
    <t>fs_ar</t>
  </si>
  <si>
    <t>fs_bf</t>
  </si>
  <si>
    <t>lc_ar</t>
  </si>
  <si>
    <t>lc_mh</t>
  </si>
  <si>
    <t>mh_dc</t>
  </si>
  <si>
    <t>mh_lc</t>
  </si>
  <si>
    <t>P-Value Tests</t>
  </si>
  <si>
    <t>Normal</t>
  </si>
  <si>
    <t>Poisson</t>
  </si>
  <si>
    <t>Exponential</t>
  </si>
  <si>
    <t>Weibull</t>
  </si>
  <si>
    <t>Best-Fit</t>
  </si>
  <si>
    <t>Average</t>
  </si>
  <si>
    <t>Variance</t>
  </si>
  <si>
    <t>Standard Dev.</t>
  </si>
  <si>
    <t>Time (s)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</si>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</sst>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9">
    <xf numFmtId="0" fontId="0" fillId="0" borderId="0" xfId="0"/>
    <xf numFmtId="164" fontId="2" fillId="0" borderId="0" xfId="1"/>
    <xf numFmtId="0" fontId="3" fillId="0" borderId="0" xfId="0" applyFont="1"/>
    <xf numFmtId="164" fontId="2" fillId="0" borderId="0" xfId="1" applyFont="1"/>
    <xf numFmtId="164" fontId="4" fillId="0" borderId="0" xfId="1" applyFont="1"/>
    <xf numFmtId="0" fontId="1" fillId="0" borderId="0" xfId="0" applyFont="1"/>
    <xf numFmtId="164" fontId="2" fillId="0" borderId="0" xfId="1" applyFill="1"/>
    <xf numFmtId="2" fontId="0" fillId="0" borderId="0" xfId="0" applyNumberFormat="1"/>
    <xf numFmtId="164" fontId="4" fillId="0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/>
  </sheetViews>
  <sheetFormatPr defaultRowHeight="15" x14ac:dyDescent="0.25"/>
  <cols>
    <col min="1" max="1" width="13.140625" bestFit="1" customWidth="1"/>
    <col min="2" max="2" width="10.28515625" bestFit="1" customWidth="1"/>
    <col min="3" max="3" width="9.5703125" bestFit="1" customWidth="1"/>
    <col min="4" max="4" width="10.28515625" bestFit="1" customWidth="1"/>
    <col min="5" max="5" width="9.5703125" bestFit="1" customWidth="1"/>
    <col min="6" max="6" width="10.28515625" bestFit="1" customWidth="1"/>
    <col min="7" max="7" width="8.5703125" bestFit="1" customWidth="1"/>
    <col min="8" max="13" width="10.28515625" bestFit="1" customWidth="1"/>
    <col min="14" max="14" width="9.5703125" bestFit="1" customWidth="1"/>
    <col min="15" max="15" width="10.28515625" bestFit="1" customWidth="1"/>
  </cols>
  <sheetData>
    <row r="1" spans="1:15" x14ac:dyDescent="0.25">
      <c r="A1" s="5" t="s">
        <v>24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5" t="s">
        <v>23</v>
      </c>
      <c r="B2">
        <v>107</v>
      </c>
      <c r="C2">
        <v>97</v>
      </c>
      <c r="D2">
        <v>149</v>
      </c>
      <c r="E2">
        <v>119</v>
      </c>
      <c r="F2">
        <v>112</v>
      </c>
      <c r="G2">
        <v>62</v>
      </c>
      <c r="H2">
        <v>140</v>
      </c>
      <c r="I2">
        <v>124</v>
      </c>
      <c r="J2">
        <v>118</v>
      </c>
      <c r="K2">
        <v>79</v>
      </c>
      <c r="L2">
        <v>148</v>
      </c>
      <c r="M2">
        <v>207</v>
      </c>
      <c r="N2">
        <v>111</v>
      </c>
      <c r="O2">
        <v>196</v>
      </c>
    </row>
    <row r="3" spans="1:15" x14ac:dyDescent="0.25">
      <c r="B3">
        <v>124</v>
      </c>
      <c r="C3">
        <v>96</v>
      </c>
      <c r="D3">
        <v>126</v>
      </c>
      <c r="E3">
        <v>135</v>
      </c>
      <c r="F3">
        <v>68</v>
      </c>
      <c r="G3">
        <v>59</v>
      </c>
      <c r="H3">
        <v>104</v>
      </c>
      <c r="I3">
        <v>235</v>
      </c>
      <c r="J3">
        <v>107</v>
      </c>
      <c r="K3">
        <v>122</v>
      </c>
      <c r="L3">
        <v>74</v>
      </c>
      <c r="M3">
        <v>229</v>
      </c>
      <c r="N3">
        <v>182</v>
      </c>
      <c r="O3">
        <v>229</v>
      </c>
    </row>
    <row r="4" spans="1:15" x14ac:dyDescent="0.25">
      <c r="B4">
        <v>127</v>
      </c>
      <c r="C4">
        <v>188</v>
      </c>
      <c r="D4">
        <v>93</v>
      </c>
      <c r="E4">
        <v>153</v>
      </c>
      <c r="F4">
        <v>69</v>
      </c>
      <c r="G4">
        <v>87</v>
      </c>
      <c r="H4">
        <v>143</v>
      </c>
      <c r="I4">
        <v>93</v>
      </c>
      <c r="J4">
        <v>92</v>
      </c>
      <c r="K4">
        <v>95</v>
      </c>
      <c r="L4">
        <v>78</v>
      </c>
      <c r="M4">
        <v>191</v>
      </c>
      <c r="N4">
        <v>242</v>
      </c>
      <c r="O4">
        <v>205</v>
      </c>
    </row>
    <row r="5" spans="1:15" x14ac:dyDescent="0.25">
      <c r="B5">
        <v>79</v>
      </c>
      <c r="C5">
        <v>119</v>
      </c>
      <c r="D5">
        <v>73</v>
      </c>
      <c r="E5">
        <v>171</v>
      </c>
      <c r="F5">
        <v>86</v>
      </c>
      <c r="G5">
        <v>85</v>
      </c>
      <c r="H5">
        <v>125</v>
      </c>
      <c r="I5">
        <v>149</v>
      </c>
      <c r="J5">
        <v>105</v>
      </c>
      <c r="K5">
        <v>93</v>
      </c>
      <c r="L5">
        <v>82</v>
      </c>
      <c r="M5">
        <v>266</v>
      </c>
      <c r="N5">
        <v>181</v>
      </c>
      <c r="O5">
        <v>179</v>
      </c>
    </row>
    <row r="6" spans="1:15" x14ac:dyDescent="0.25">
      <c r="B6">
        <v>74</v>
      </c>
      <c r="C6">
        <v>177</v>
      </c>
      <c r="D6">
        <v>98</v>
      </c>
      <c r="E6">
        <v>204</v>
      </c>
      <c r="F6">
        <v>97</v>
      </c>
      <c r="G6">
        <v>91</v>
      </c>
      <c r="H6">
        <v>159</v>
      </c>
      <c r="I6">
        <v>248</v>
      </c>
      <c r="J6">
        <v>132</v>
      </c>
      <c r="K6">
        <v>133</v>
      </c>
      <c r="L6">
        <v>91</v>
      </c>
      <c r="M6">
        <v>199</v>
      </c>
      <c r="N6">
        <v>285</v>
      </c>
      <c r="O6">
        <v>173</v>
      </c>
    </row>
    <row r="7" spans="1:15" x14ac:dyDescent="0.25">
      <c r="B7">
        <v>85</v>
      </c>
      <c r="C7">
        <v>215</v>
      </c>
      <c r="D7">
        <v>95</v>
      </c>
      <c r="E7">
        <v>87</v>
      </c>
      <c r="F7">
        <v>74</v>
      </c>
      <c r="G7">
        <v>82</v>
      </c>
      <c r="H7">
        <v>191</v>
      </c>
      <c r="I7">
        <v>151</v>
      </c>
      <c r="J7">
        <v>102</v>
      </c>
      <c r="K7">
        <v>96</v>
      </c>
      <c r="L7">
        <v>99</v>
      </c>
      <c r="M7">
        <v>206</v>
      </c>
      <c r="N7">
        <v>273</v>
      </c>
      <c r="O7">
        <v>207</v>
      </c>
    </row>
    <row r="8" spans="1:15" x14ac:dyDescent="0.25">
      <c r="A8" s="5" t="s">
        <v>20</v>
      </c>
      <c r="B8" s="7">
        <f>AVERAGE(B2:B7)</f>
        <v>99.333333333333329</v>
      </c>
      <c r="C8" s="7">
        <f t="shared" ref="C8:O8" si="0">AVERAGE(C2:C7)</f>
        <v>148.66666666666666</v>
      </c>
      <c r="D8" s="7">
        <f t="shared" si="0"/>
        <v>105.66666666666667</v>
      </c>
      <c r="E8" s="7">
        <f t="shared" si="0"/>
        <v>144.83333333333334</v>
      </c>
      <c r="F8" s="7">
        <f t="shared" si="0"/>
        <v>84.333333333333329</v>
      </c>
      <c r="G8" s="7">
        <f t="shared" si="0"/>
        <v>77.666666666666671</v>
      </c>
      <c r="H8" s="7">
        <f t="shared" si="0"/>
        <v>143.66666666666666</v>
      </c>
      <c r="I8" s="7">
        <f t="shared" si="0"/>
        <v>166.66666666666666</v>
      </c>
      <c r="J8" s="7">
        <f t="shared" si="0"/>
        <v>109.33333333333333</v>
      </c>
      <c r="K8" s="7">
        <f t="shared" si="0"/>
        <v>103</v>
      </c>
      <c r="L8" s="7">
        <f t="shared" si="0"/>
        <v>95.333333333333329</v>
      </c>
      <c r="M8" s="7">
        <f t="shared" si="0"/>
        <v>216.33333333333334</v>
      </c>
      <c r="N8" s="7">
        <f t="shared" si="0"/>
        <v>212.33333333333334</v>
      </c>
      <c r="O8" s="7">
        <f t="shared" si="0"/>
        <v>198.16666666666666</v>
      </c>
    </row>
    <row r="9" spans="1:15" x14ac:dyDescent="0.25">
      <c r="A9" s="5" t="s">
        <v>21</v>
      </c>
      <c r="B9" s="7">
        <f>_xlfn.VAR.S(B2:B7)</f>
        <v>538.6666666666672</v>
      </c>
      <c r="C9" s="7">
        <f t="shared" ref="C9:O9" si="1">_xlfn.VAR.S(C2:C7)</f>
        <v>2614.6666666666688</v>
      </c>
      <c r="D9" s="7">
        <f t="shared" si="1"/>
        <v>738.26666666666574</v>
      </c>
      <c r="E9" s="7">
        <f t="shared" si="1"/>
        <v>1672.1666666666656</v>
      </c>
      <c r="F9" s="7">
        <f t="shared" si="1"/>
        <v>307.46666666666715</v>
      </c>
      <c r="G9" s="7">
        <f t="shared" si="1"/>
        <v>186.26666666666716</v>
      </c>
      <c r="H9" s="7">
        <f t="shared" si="1"/>
        <v>882.26666666666574</v>
      </c>
      <c r="I9" s="7">
        <f t="shared" si="1"/>
        <v>3817.8666666666686</v>
      </c>
      <c r="J9" s="7">
        <f t="shared" si="1"/>
        <v>193.4666666666657</v>
      </c>
      <c r="K9" s="7">
        <f t="shared" si="1"/>
        <v>410</v>
      </c>
      <c r="L9" s="7">
        <f t="shared" si="1"/>
        <v>747.86666666666713</v>
      </c>
      <c r="M9" s="7">
        <f t="shared" si="1"/>
        <v>752.66666666666276</v>
      </c>
      <c r="N9" s="7">
        <f t="shared" si="1"/>
        <v>4402.2666666666628</v>
      </c>
      <c r="O9" s="7">
        <f t="shared" si="1"/>
        <v>416.16666666666669</v>
      </c>
    </row>
    <row r="10" spans="1:15" x14ac:dyDescent="0.25">
      <c r="A10" s="5" t="s">
        <v>22</v>
      </c>
      <c r="B10" s="7">
        <f>SQRT(B9)</f>
        <v>23.209193580705627</v>
      </c>
      <c r="C10" s="7">
        <f t="shared" ref="C10:O10" si="2">SQRT(C9)</f>
        <v>51.133811384119106</v>
      </c>
      <c r="D10" s="7">
        <f>SQRT(D9)</f>
        <v>27.171063038951306</v>
      </c>
      <c r="E10" s="7">
        <f t="shared" si="2"/>
        <v>40.892134533020716</v>
      </c>
      <c r="F10" s="7">
        <f>SQRT(F9)</f>
        <v>17.534727447744011</v>
      </c>
      <c r="G10" s="7">
        <f t="shared" si="2"/>
        <v>13.647954669717626</v>
      </c>
      <c r="H10" s="7">
        <f t="shared" si="2"/>
        <v>29.702974037403489</v>
      </c>
      <c r="I10" s="7">
        <f>SQRT(I9)</f>
        <v>61.788887889867937</v>
      </c>
      <c r="J10" s="7">
        <f t="shared" si="2"/>
        <v>13.909229549715027</v>
      </c>
      <c r="K10" s="7">
        <f t="shared" si="2"/>
        <v>20.248456731316587</v>
      </c>
      <c r="L10" s="7">
        <f t="shared" si="2"/>
        <v>27.347150978971595</v>
      </c>
      <c r="M10" s="7">
        <f t="shared" si="2"/>
        <v>27.434771124736265</v>
      </c>
      <c r="N10" s="7">
        <f t="shared" si="2"/>
        <v>66.349579250110267</v>
      </c>
      <c r="O10" s="7">
        <f t="shared" si="2"/>
        <v>20.400163398038426</v>
      </c>
    </row>
    <row r="12" spans="1:15" x14ac:dyDescent="0.25">
      <c r="A12" s="4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4" t="s">
        <v>15</v>
      </c>
      <c r="B13" s="2">
        <v>0.30499999999999999</v>
      </c>
      <c r="C13" s="2">
        <v>0.27700000000000002</v>
      </c>
      <c r="D13" s="2">
        <v>0.35899999999999999</v>
      </c>
      <c r="E13" s="2">
        <v>0.97499999999999998</v>
      </c>
      <c r="F13" s="2">
        <v>0.41799999999999998</v>
      </c>
      <c r="G13" s="2">
        <v>0.10299999999999999</v>
      </c>
      <c r="H13" s="2">
        <v>0.84899999999999998</v>
      </c>
      <c r="I13" s="2">
        <v>0.308</v>
      </c>
      <c r="J13" s="2">
        <v>0.60199999999999998</v>
      </c>
      <c r="K13" s="2">
        <v>0.23899999999999999</v>
      </c>
      <c r="L13" s="2">
        <v>5.3999999999999999E-2</v>
      </c>
      <c r="M13" s="2">
        <v>0.14699999999999999</v>
      </c>
      <c r="N13" s="2">
        <v>0.52600000000000002</v>
      </c>
      <c r="O13" s="2">
        <v>0.74299999999999999</v>
      </c>
    </row>
    <row r="14" spans="1:15" x14ac:dyDescent="0.25">
      <c r="A14" s="4" t="s">
        <v>16</v>
      </c>
      <c r="B14" s="3">
        <v>0</v>
      </c>
      <c r="C14" s="3">
        <v>0</v>
      </c>
      <c r="D14" s="3">
        <v>0</v>
      </c>
      <c r="E14" s="3">
        <v>0</v>
      </c>
      <c r="F14" s="3">
        <v>1.9E-2</v>
      </c>
      <c r="G14" s="3">
        <v>8.2000000000000003E-2</v>
      </c>
      <c r="H14" s="3">
        <v>0.45600000000000002</v>
      </c>
      <c r="I14" s="3">
        <v>0</v>
      </c>
      <c r="J14" s="3">
        <v>0.42499999999999999</v>
      </c>
      <c r="K14" s="3">
        <v>6.6000000000000003E-2</v>
      </c>
      <c r="L14" s="3">
        <v>0</v>
      </c>
      <c r="M14" s="3">
        <v>3.1E-2</v>
      </c>
      <c r="N14" s="3">
        <v>0</v>
      </c>
      <c r="O14" s="3">
        <v>0.16600000000000001</v>
      </c>
    </row>
    <row r="15" spans="1:15" x14ac:dyDescent="0.25">
      <c r="A15" s="4" t="s">
        <v>17</v>
      </c>
      <c r="B15" s="2">
        <v>1.0999999999999999E-2</v>
      </c>
      <c r="C15" s="2">
        <v>3.2000000000000001E-2</v>
      </c>
      <c r="D15" s="2">
        <v>1.2999999999999999E-2</v>
      </c>
      <c r="E15" s="2">
        <v>0.02</v>
      </c>
      <c r="F15" s="2">
        <v>8.0000000000000002E-3</v>
      </c>
      <c r="G15" s="2">
        <v>6.0000000000000001E-3</v>
      </c>
      <c r="H15" s="2">
        <v>8.0000000000000002E-3</v>
      </c>
      <c r="I15" s="2">
        <v>0.04</v>
      </c>
      <c r="J15" s="2">
        <v>4.0000000000000001E-3</v>
      </c>
      <c r="K15" s="2">
        <v>7.0000000000000001E-3</v>
      </c>
      <c r="L15" s="2">
        <v>1.0999999999999999E-2</v>
      </c>
      <c r="M15" s="2">
        <v>3.0000000000000001E-3</v>
      </c>
      <c r="N15" s="2">
        <v>2.5999999999999999E-2</v>
      </c>
      <c r="O15" s="2">
        <v>3.0000000000000001E-3</v>
      </c>
    </row>
    <row r="16" spans="1:15" x14ac:dyDescent="0.25">
      <c r="A16" s="4" t="s">
        <v>18</v>
      </c>
      <c r="B16" s="2">
        <v>0.25</v>
      </c>
      <c r="C16" s="2">
        <v>0.247</v>
      </c>
      <c r="D16" s="2">
        <v>0.25</v>
      </c>
      <c r="E16" s="2">
        <v>0.25</v>
      </c>
      <c r="F16" s="2">
        <v>0.25</v>
      </c>
      <c r="G16" s="2">
        <v>0.106</v>
      </c>
      <c r="H16" s="2">
        <v>0.25</v>
      </c>
      <c r="I16" s="2">
        <v>0.25</v>
      </c>
      <c r="J16" s="2">
        <v>0.25</v>
      </c>
      <c r="K16" s="2">
        <v>0.223</v>
      </c>
      <c r="L16" s="2">
        <v>7.3999999999999996E-2</v>
      </c>
      <c r="M16" s="2">
        <v>0.115</v>
      </c>
      <c r="N16" s="2">
        <v>0.25</v>
      </c>
      <c r="O16" s="2">
        <v>0.25</v>
      </c>
    </row>
    <row r="17" spans="1:15" x14ac:dyDescent="0.25">
      <c r="A17" s="8" t="s">
        <v>19</v>
      </c>
      <c r="B17" t="str">
        <f>INDEX($A13:$A16,MATCH(MAX(B13:B16),B13:B16,0))</f>
        <v>Normal</v>
      </c>
      <c r="C17" t="str">
        <f t="shared" ref="C17:O17" si="3">INDEX($A13:$A16,MATCH(MAX(C13:C16),C13:C16,0))</f>
        <v>Normal</v>
      </c>
      <c r="D17" t="str">
        <f t="shared" si="3"/>
        <v>Normal</v>
      </c>
      <c r="E17" t="str">
        <f t="shared" si="3"/>
        <v>Normal</v>
      </c>
      <c r="F17" t="str">
        <f t="shared" si="3"/>
        <v>Normal</v>
      </c>
      <c r="G17" t="str">
        <f t="shared" si="3"/>
        <v>Weibull</v>
      </c>
      <c r="H17" t="str">
        <f t="shared" si="3"/>
        <v>Normal</v>
      </c>
      <c r="I17" t="str">
        <f t="shared" si="3"/>
        <v>Normal</v>
      </c>
      <c r="J17" t="str">
        <f t="shared" si="3"/>
        <v>Normal</v>
      </c>
      <c r="K17" t="str">
        <f t="shared" si="3"/>
        <v>Normal</v>
      </c>
      <c r="L17" t="str">
        <f t="shared" si="3"/>
        <v>Weibull</v>
      </c>
      <c r="M17" t="str">
        <f t="shared" si="3"/>
        <v>Normal</v>
      </c>
      <c r="N17" t="str">
        <f t="shared" si="3"/>
        <v>Normal</v>
      </c>
      <c r="O17" t="str">
        <f t="shared" si="3"/>
        <v>Normal</v>
      </c>
    </row>
    <row r="20" spans="1:15" x14ac:dyDescent="0.25">
      <c r="A2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‮‭</dc:creator>
  <cp:lastModifiedBy>Alex ‮‭</cp:lastModifiedBy>
  <dcterms:created xsi:type="dcterms:W3CDTF">2016-04-05T02:25:38Z</dcterms:created>
  <dcterms:modified xsi:type="dcterms:W3CDTF">2016-04-06T01:42:50Z</dcterms:modified>
</cp:coreProperties>
</file>