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romanenko/HSE/Финуч/проект/"/>
    </mc:Choice>
  </mc:AlternateContent>
  <xr:revisionPtr revIDLastSave="0" documentId="13_ncr:1_{9A685CDD-96B8-9940-A4C2-5F10508EED70}" xr6:coauthVersionLast="43" xr6:coauthVersionMax="43" xr10:uidLastSave="{00000000-0000-0000-0000-000000000000}"/>
  <bookViews>
    <workbookView xWindow="0" yWindow="0" windowWidth="28800" windowHeight="18000" activeTab="1" xr2:uid="{00000000-000D-0000-FFFF-FFFF00000000}"/>
  </bookViews>
  <sheets>
    <sheet name="ОФП Горизонт" sheetId="1" r:id="rId1"/>
    <sheet name="ОФП Вертикальный" sheetId="4" r:id="rId2"/>
    <sheet name="ОПУ Горизонт" sheetId="2" r:id="rId3"/>
    <sheet name="ОПУ Вертик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4" l="1"/>
  <c r="L31" i="4"/>
  <c r="L32" i="4"/>
  <c r="L33" i="4"/>
  <c r="L34" i="4"/>
  <c r="L35" i="4"/>
  <c r="L36" i="4"/>
  <c r="L37" i="4"/>
  <c r="L40" i="4"/>
  <c r="L41" i="4"/>
  <c r="L42" i="4"/>
  <c r="L43" i="4"/>
  <c r="L44" i="4"/>
  <c r="L46" i="4"/>
  <c r="L48" i="4"/>
  <c r="L49" i="4"/>
  <c r="L50" i="4"/>
  <c r="L51" i="4"/>
  <c r="L52" i="4"/>
  <c r="L29" i="4"/>
  <c r="L12" i="4"/>
  <c r="L13" i="4"/>
  <c r="L14" i="4"/>
  <c r="L17" i="4"/>
  <c r="L18" i="4"/>
  <c r="L19" i="4"/>
  <c r="L21" i="4"/>
  <c r="L22" i="4"/>
  <c r="L23" i="4"/>
  <c r="L24" i="4"/>
  <c r="L25" i="4"/>
  <c r="L26" i="4"/>
  <c r="L11" i="4"/>
  <c r="I30" i="4"/>
  <c r="I31" i="4"/>
  <c r="I32" i="4"/>
  <c r="I33" i="4"/>
  <c r="I34" i="4"/>
  <c r="I35" i="4"/>
  <c r="I36" i="4"/>
  <c r="I37" i="4"/>
  <c r="I40" i="4"/>
  <c r="I42" i="4"/>
  <c r="I43" i="4"/>
  <c r="I44" i="4"/>
  <c r="I46" i="4"/>
  <c r="I47" i="4"/>
  <c r="I48" i="4"/>
  <c r="I49" i="4"/>
  <c r="I50" i="4"/>
  <c r="I51" i="4"/>
  <c r="I52" i="4"/>
  <c r="I29" i="4"/>
  <c r="I12" i="4"/>
  <c r="I13" i="4"/>
  <c r="I14" i="4"/>
  <c r="I17" i="4"/>
  <c r="I18" i="4"/>
  <c r="I19" i="4"/>
  <c r="I21" i="4"/>
  <c r="I22" i="4"/>
  <c r="I24" i="4"/>
  <c r="I25" i="4"/>
  <c r="I26" i="4"/>
  <c r="I11" i="4"/>
  <c r="F30" i="4"/>
  <c r="F31" i="4"/>
  <c r="F32" i="4"/>
  <c r="F33" i="4"/>
  <c r="F34" i="4"/>
  <c r="F35" i="4"/>
  <c r="F36" i="4"/>
  <c r="F37" i="4"/>
  <c r="F40" i="4"/>
  <c r="F41" i="4"/>
  <c r="F42" i="4"/>
  <c r="F43" i="4"/>
  <c r="F44" i="4"/>
  <c r="F46" i="4"/>
  <c r="F48" i="4"/>
  <c r="F49" i="4"/>
  <c r="F50" i="4"/>
  <c r="F51" i="4"/>
  <c r="F52" i="4"/>
  <c r="F29" i="4"/>
  <c r="F12" i="4"/>
  <c r="F14" i="4"/>
  <c r="F16" i="4"/>
  <c r="F17" i="4"/>
  <c r="F18" i="4"/>
  <c r="F19" i="4"/>
  <c r="F21" i="4"/>
  <c r="F22" i="4"/>
  <c r="F24" i="4"/>
  <c r="F25" i="4"/>
  <c r="F26" i="4"/>
  <c r="F11" i="4"/>
  <c r="E32" i="5" l="1"/>
  <c r="E34" i="5"/>
  <c r="E35" i="5"/>
  <c r="E36" i="5"/>
  <c r="E38" i="5"/>
  <c r="E39" i="5"/>
  <c r="E40" i="5"/>
  <c r="E42" i="5"/>
  <c r="E43" i="5"/>
  <c r="E25" i="5"/>
  <c r="E29" i="5"/>
  <c r="E31" i="5"/>
  <c r="E16" i="5"/>
  <c r="E17" i="5"/>
  <c r="E18" i="5"/>
  <c r="E20" i="5"/>
  <c r="E21" i="5"/>
  <c r="E22" i="5"/>
  <c r="E23" i="5"/>
  <c r="E12" i="5"/>
  <c r="E13" i="5"/>
  <c r="E14" i="5"/>
  <c r="E15" i="5"/>
  <c r="E11" i="5"/>
  <c r="G12" i="5"/>
  <c r="G13" i="5"/>
  <c r="G14" i="5"/>
  <c r="G15" i="5"/>
  <c r="G16" i="5"/>
  <c r="G17" i="5"/>
  <c r="G18" i="5"/>
  <c r="G19" i="5"/>
  <c r="G20" i="5"/>
  <c r="G21" i="5"/>
  <c r="G22" i="5"/>
  <c r="G23" i="5"/>
  <c r="G26" i="5"/>
  <c r="G29" i="5"/>
  <c r="G31" i="5"/>
  <c r="G32" i="5"/>
  <c r="G34" i="5"/>
  <c r="G35" i="5"/>
  <c r="G36" i="5"/>
  <c r="G38" i="5"/>
  <c r="G39" i="5"/>
  <c r="G40" i="5"/>
  <c r="G42" i="5"/>
  <c r="G43" i="5"/>
  <c r="G11" i="5"/>
  <c r="I31" i="5"/>
  <c r="I32" i="5"/>
  <c r="I34" i="5"/>
  <c r="I35" i="5"/>
  <c r="I36" i="5"/>
  <c r="I38" i="5"/>
  <c r="I39" i="5"/>
  <c r="I40" i="5"/>
  <c r="I42" i="5"/>
  <c r="I43" i="5"/>
  <c r="I16" i="5"/>
  <c r="I17" i="5"/>
  <c r="I18" i="5"/>
  <c r="I19" i="5"/>
  <c r="I21" i="5"/>
  <c r="I22" i="5"/>
  <c r="I23" i="5"/>
  <c r="I25" i="5"/>
  <c r="I26" i="5"/>
  <c r="I27" i="5"/>
  <c r="I28" i="5"/>
  <c r="I29" i="5"/>
  <c r="I30" i="5"/>
  <c r="I12" i="5"/>
  <c r="I13" i="5"/>
  <c r="I14" i="5"/>
  <c r="I15" i="5"/>
  <c r="I11" i="5"/>
  <c r="I11" i="2" l="1"/>
  <c r="I12" i="2"/>
  <c r="I13" i="2"/>
  <c r="I14" i="2"/>
  <c r="I15" i="2"/>
  <c r="I16" i="2"/>
  <c r="I17" i="2"/>
  <c r="I18" i="2"/>
  <c r="I19" i="2"/>
  <c r="I21" i="2"/>
  <c r="I22" i="2"/>
  <c r="I23" i="2"/>
  <c r="I26" i="2"/>
  <c r="I29" i="2"/>
  <c r="I31" i="2"/>
  <c r="I32" i="2"/>
  <c r="I34" i="2"/>
  <c r="I35" i="2"/>
  <c r="I36" i="2"/>
  <c r="I38" i="2"/>
  <c r="I39" i="2"/>
  <c r="I40" i="2"/>
  <c r="I42" i="2"/>
  <c r="I43" i="2"/>
  <c r="I10" i="2"/>
  <c r="H11" i="2"/>
  <c r="H12" i="2"/>
  <c r="H13" i="2"/>
  <c r="H14" i="2"/>
  <c r="H15" i="2"/>
  <c r="H16" i="2"/>
  <c r="H17" i="2"/>
  <c r="H18" i="2"/>
  <c r="H20" i="2"/>
  <c r="H21" i="2"/>
  <c r="H22" i="2"/>
  <c r="H23" i="2"/>
  <c r="H29" i="2"/>
  <c r="H31" i="2"/>
  <c r="H32" i="2"/>
  <c r="H34" i="2"/>
  <c r="H35" i="2"/>
  <c r="H36" i="2"/>
  <c r="H38" i="2"/>
  <c r="H39" i="2"/>
  <c r="H40" i="2"/>
  <c r="H42" i="2"/>
  <c r="H43" i="2"/>
  <c r="H10" i="2"/>
  <c r="I53" i="1"/>
  <c r="J12" i="1"/>
  <c r="J13" i="1"/>
  <c r="J14" i="1"/>
  <c r="J17" i="1"/>
  <c r="J18" i="1"/>
  <c r="J19" i="1"/>
  <c r="J21" i="1"/>
  <c r="J22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40" i="1"/>
  <c r="J42" i="1"/>
  <c r="J43" i="1"/>
  <c r="J44" i="1"/>
  <c r="J46" i="1"/>
  <c r="J48" i="1"/>
  <c r="J49" i="1"/>
  <c r="J50" i="1"/>
  <c r="J51" i="1"/>
  <c r="J52" i="1"/>
  <c r="J53" i="1"/>
  <c r="J11" i="1"/>
  <c r="I12" i="1"/>
  <c r="I14" i="1"/>
  <c r="I17" i="1"/>
  <c r="I18" i="1"/>
  <c r="I19" i="1"/>
  <c r="I21" i="1"/>
  <c r="I22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40" i="1"/>
  <c r="I42" i="1"/>
  <c r="I43" i="1"/>
  <c r="I44" i="1"/>
  <c r="I46" i="1"/>
  <c r="I48" i="1"/>
  <c r="I49" i="1"/>
  <c r="I50" i="1"/>
  <c r="I51" i="1"/>
  <c r="I52" i="1"/>
  <c r="I11" i="1"/>
</calcChain>
</file>

<file path=xl/sharedStrings.xml><?xml version="1.0" encoding="utf-8"?>
<sst xmlns="http://schemas.openxmlformats.org/spreadsheetml/2006/main" count="190" uniqueCount="88">
  <si>
    <t>АКТИВЫ</t>
  </si>
  <si>
    <t>Лицензии недропользования и связанные затраты</t>
  </si>
  <si>
    <t>Гудвил</t>
  </si>
  <si>
    <t>Краткосрочные производственные финансовые инструменты</t>
  </si>
  <si>
    <t>Темпы прироста в % 2018 к 2017</t>
  </si>
  <si>
    <t>Темпы прироста в % 2017 к 2016</t>
  </si>
  <si>
    <t>Разница от пересчета валют</t>
  </si>
  <si>
    <t xml:space="preserve">Прибыль за период </t>
  </si>
  <si>
    <t>Реклассификация доходов от переоценки в прибыли или убытки</t>
  </si>
  <si>
    <t>Налог на прибыль в составе прочего совокупного дохода</t>
  </si>
  <si>
    <t>Реклассификация в прибыли или убытки разниц от пересчёта валют</t>
  </si>
  <si>
    <t>Прочий совокупный убыток, который не может впоследствии реклассифицирован в состав прибыли или убытка: Инвестиции в долевые инструменты, оцениваемые по справедливой стоимости через прочий совокупный доход:</t>
  </si>
  <si>
    <t xml:space="preserve"> Убыток за период</t>
  </si>
  <si>
    <t>Внеоборотные активы</t>
  </si>
  <si>
    <t>Основные средства</t>
  </si>
  <si>
    <t>Инвестиции в долевые инструменты, оцениваемые по справедливой стоимости через прочий совокупный доход</t>
  </si>
  <si>
    <t>Долгосрочные производные финансовые инструменты</t>
  </si>
  <si>
    <t>-</t>
  </si>
  <si>
    <t>Отложенные налоговые активы</t>
  </si>
  <si>
    <t>Прочие внеоборотные активы</t>
  </si>
  <si>
    <t>Итого внеоборотные активы</t>
  </si>
  <si>
    <t>Оборотные активы</t>
  </si>
  <si>
    <t>Запасы</t>
  </si>
  <si>
    <t>Дебиторская задолженность</t>
  </si>
  <si>
    <t>Денежные средства и их эквиваленты</t>
  </si>
  <si>
    <t>Прочие оборотные активы</t>
  </si>
  <si>
    <t>Итого оборотные активы</t>
  </si>
  <si>
    <t>ИТОГО АКТИВЫ</t>
  </si>
  <si>
    <t>КАПИТАЛ</t>
  </si>
  <si>
    <t>Акционерный капитал</t>
  </si>
  <si>
    <t>Собственные выкупленные акции</t>
  </si>
  <si>
    <t>Нераспределенная прибыль</t>
  </si>
  <si>
    <t>Резерв изменения справедливой стоимости</t>
  </si>
  <si>
    <t>Прочие резервы</t>
  </si>
  <si>
    <t>Накопленный резерв по пересчету валют</t>
  </si>
  <si>
    <t>Капитал, причитающийся собственникам компании</t>
  </si>
  <si>
    <t>Неконтролирующая доля</t>
  </si>
  <si>
    <t>ИТОГО КАПИТАЛ</t>
  </si>
  <si>
    <t>ОБЯЗАТЕЛЬСТВА</t>
  </si>
  <si>
    <t>Долгосрочные обязательства</t>
  </si>
  <si>
    <t>Долгосрочные кредиты и займы</t>
  </si>
  <si>
    <t>Отложенные налоговые обязательства</t>
  </si>
  <si>
    <t>Прочие долгосрочные обязательства</t>
  </si>
  <si>
    <t>Итого долгосрочные обязательства</t>
  </si>
  <si>
    <t>Краткосрочные обязательства</t>
  </si>
  <si>
    <t>Кредиторская задолженность</t>
  </si>
  <si>
    <t>Краткосрочные производные финансовые инструменты</t>
  </si>
  <si>
    <t>Краткосрочные кредиты и займы</t>
  </si>
  <si>
    <t>Авансы полученные</t>
  </si>
  <si>
    <t>Прочие краткосрочные обязательства</t>
  </si>
  <si>
    <t>Итого краткосрочные обязательства</t>
  </si>
  <si>
    <t>ИТОГО ОБЯЗАТЕЛЬСТВА</t>
  </si>
  <si>
    <t>ИТОГО ОБЯЗАТЕЛЬСТВА И КАПИТАЛ</t>
  </si>
  <si>
    <t>Прим.</t>
  </si>
  <si>
    <t>31 декабря 2018 года</t>
  </si>
  <si>
    <t>31 декабря 2017 года</t>
  </si>
  <si>
    <t>31 декабря 2016 года</t>
  </si>
  <si>
    <t>Себестоимость проданной продукции</t>
  </si>
  <si>
    <r>
      <rPr>
        <b/>
        <sz val="10"/>
        <rFont val="Arial"/>
        <family val="2"/>
      </rPr>
      <t>Валовая прибыль</t>
    </r>
  </si>
  <si>
    <t>Транспортные расходы</t>
  </si>
  <si>
    <t>Коммерческие, общие и административные расходы</t>
  </si>
  <si>
    <t>Прочие операционные расходы, нетто</t>
  </si>
  <si>
    <r>
      <rPr>
        <b/>
        <sz val="10"/>
        <rFont val="Arial"/>
        <family val="2"/>
      </rPr>
      <t>Результаты операционной деятельности</t>
    </r>
  </si>
  <si>
    <t>Финансовые (расходы)/доходы, нетто</t>
  </si>
  <si>
    <t>Проценты к уплате</t>
  </si>
  <si>
    <t>Убыток от выбытия инвестиций</t>
  </si>
  <si>
    <t>Прибыль от операций с производными финансовыми инструментами, нетто</t>
  </si>
  <si>
    <r>
      <rPr>
        <b/>
        <sz val="10"/>
        <rFont val="Arial"/>
        <family val="2"/>
      </rPr>
      <t>Прибыль до налогообложения</t>
    </r>
  </si>
  <si>
    <t>Расход по налогу на прибыль</t>
  </si>
  <si>
    <r>
      <rPr>
        <b/>
        <sz val="10"/>
        <rFont val="Arial"/>
        <family val="2"/>
      </rPr>
      <t>Прибыль за отчетный год</t>
    </r>
  </si>
  <si>
    <r>
      <rPr>
        <b/>
        <sz val="10"/>
        <rFont val="Arial"/>
        <family val="2"/>
      </rPr>
      <t>Прочий совокупный (убыток) / доход за отчетный год</t>
    </r>
  </si>
  <si>
    <r>
      <rPr>
        <b/>
        <sz val="10"/>
        <rFont val="Arial"/>
        <family val="2"/>
      </rPr>
      <t>Общий совокупный доход за отчетный год</t>
    </r>
  </si>
  <si>
    <r>
      <rPr>
        <b/>
        <sz val="10"/>
        <rFont val="Arial"/>
        <family val="2"/>
      </rPr>
      <t>Прибыль, причитающиеся:</t>
    </r>
  </si>
  <si>
    <t>Собственникам Компании</t>
  </si>
  <si>
    <t>Держателям неконтролирующих долей</t>
  </si>
  <si>
    <r>
      <rPr>
        <b/>
        <sz val="10"/>
        <rFont val="Arial"/>
        <family val="2"/>
      </rPr>
      <t>Общий совокупный доход, причитающийся:</t>
    </r>
  </si>
  <si>
    <r>
      <rPr>
        <b/>
        <sz val="10"/>
        <rFont val="Arial"/>
        <family val="2"/>
      </rPr>
      <t>Прибыль на акцию</t>
    </r>
  </si>
  <si>
    <t>Базовая (выраженная в рублях)</t>
  </si>
  <si>
    <t>Разводненная (выраженная в рублях)</t>
  </si>
  <si>
    <r>
      <rPr>
        <b/>
        <i/>
        <sz val="10"/>
        <rFont val="Arial"/>
        <family val="2"/>
      </rPr>
      <t>Прим.</t>
    </r>
  </si>
  <si>
    <t>31 декабря 2018 год</t>
  </si>
  <si>
    <t>31 декабря 2017 год</t>
  </si>
  <si>
    <t>31 декабря 2016 год</t>
  </si>
  <si>
    <t>ВЫРУЧКА</t>
  </si>
  <si>
    <t>Публичное акционерное общество «Акрон» 
Консолидированный отчет о финансовом положении
Вертикальный анализ</t>
  </si>
  <si>
    <t>Публичное акционерное общество «Акрон»
 Консолидированный отчет о финансовом положении
Горизонтальный анализ</t>
  </si>
  <si>
    <t>Публичноеое акционерное общество «Акрон»
 Отчет о прибыли или убытке и прочем совокупном доходе 
Вертикальный анализ</t>
  </si>
  <si>
    <t xml:space="preserve">Публичное акционерное общество «Акрон»
Консолидированный отчет о прибыли или убытке и прочем совокупном доходе
Горизонтальный анализ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</si>
</sst>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17">
    <xf numFmtId="0" fontId="0" fillId="0" borderId="0" xfId="0"/>
    <xf numFmtId="0" fontId="0" fillId="0" borderId="1" xfId="0" applyBorder="1" applyAlignment="1">
      <alignment vertical="top"/>
    </xf>
    <xf numFmtId="2" fontId="0" fillId="0" borderId="0" xfId="0" applyNumberFormat="1"/>
    <xf numFmtId="0" fontId="1" fillId="0" borderId="0" xfId="0" applyFont="1"/>
    <xf numFmtId="0" fontId="0" fillId="0" borderId="17" xfId="0" applyBorder="1"/>
    <xf numFmtId="0" fontId="1" fillId="0" borderId="17" xfId="0" applyFont="1" applyBorder="1"/>
    <xf numFmtId="0" fontId="1" fillId="0" borderId="18" xfId="0" applyFont="1" applyBorder="1" applyAlignment="1">
      <alignment horizontal="left" vertical="top" indent="1"/>
    </xf>
    <xf numFmtId="0" fontId="1" fillId="0" borderId="2" xfId="0" applyNumberFormat="1" applyFont="1" applyBorder="1" applyAlignment="1">
      <alignment horizontal="left" indent="1"/>
    </xf>
    <xf numFmtId="3" fontId="1" fillId="0" borderId="3" xfId="0" applyNumberFormat="1" applyFont="1" applyBorder="1" applyAlignment="1">
      <alignment horizontal="right" vertical="top"/>
    </xf>
    <xf numFmtId="3" fontId="1" fillId="0" borderId="18" xfId="0" applyNumberFormat="1" applyFont="1" applyBorder="1" applyAlignment="1">
      <alignment horizontal="right" vertical="top"/>
    </xf>
    <xf numFmtId="10" fontId="1" fillId="0" borderId="0" xfId="0" applyNumberFormat="1" applyFont="1"/>
    <xf numFmtId="0" fontId="1" fillId="0" borderId="18" xfId="0" applyNumberFormat="1" applyFont="1" applyBorder="1" applyAlignment="1">
      <alignment horizontal="left" indent="1"/>
    </xf>
    <xf numFmtId="2" fontId="1" fillId="0" borderId="4" xfId="0" applyNumberFormat="1" applyFont="1" applyBorder="1" applyAlignment="1">
      <alignment horizontal="left" vertical="top" indent="1"/>
    </xf>
    <xf numFmtId="0" fontId="1" fillId="0" borderId="6" xfId="0" applyNumberFormat="1" applyFont="1" applyBorder="1" applyAlignment="1">
      <alignment horizontal="left" vertical="top" indent="1"/>
    </xf>
    <xf numFmtId="2" fontId="1" fillId="0" borderId="3" xfId="0" applyNumberFormat="1" applyFont="1" applyBorder="1" applyAlignment="1">
      <alignment horizontal="right" vertical="top"/>
    </xf>
    <xf numFmtId="0" fontId="1" fillId="0" borderId="3" xfId="0" applyNumberFormat="1" applyFont="1" applyBorder="1" applyAlignment="1">
      <alignment horizontal="right" vertical="top"/>
    </xf>
    <xf numFmtId="0" fontId="1" fillId="0" borderId="18" xfId="0" applyNumberFormat="1" applyFont="1" applyBorder="1" applyAlignment="1">
      <alignment horizontal="right" vertical="top"/>
    </xf>
    <xf numFmtId="2" fontId="1" fillId="0" borderId="7" xfId="0" applyNumberFormat="1" applyFont="1" applyBorder="1" applyAlignment="1">
      <alignment horizontal="left" vertical="top" indent="1"/>
    </xf>
    <xf numFmtId="3" fontId="1" fillId="0" borderId="8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 vertical="top"/>
    </xf>
    <xf numFmtId="2" fontId="1" fillId="0" borderId="9" xfId="0" applyNumberFormat="1" applyFont="1" applyBorder="1" applyAlignment="1">
      <alignment horizontal="left" vertical="top" indent="1"/>
    </xf>
    <xf numFmtId="3" fontId="1" fillId="0" borderId="10" xfId="0" applyNumberFormat="1" applyFont="1" applyBorder="1" applyAlignment="1">
      <alignment horizontal="right"/>
    </xf>
    <xf numFmtId="3" fontId="1" fillId="0" borderId="14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left" vertical="top" indent="1"/>
    </xf>
    <xf numFmtId="2" fontId="1" fillId="0" borderId="12" xfId="0" applyNumberFormat="1" applyFont="1" applyBorder="1" applyAlignment="1">
      <alignment horizontal="left" vertical="top" indent="3"/>
    </xf>
    <xf numFmtId="0" fontId="1" fillId="0" borderId="16" xfId="0" applyFont="1" applyBorder="1" applyAlignment="1">
      <alignment horizontal="left" vertical="top" indent="1"/>
    </xf>
    <xf numFmtId="0" fontId="1" fillId="0" borderId="13" xfId="0" applyNumberFormat="1" applyFont="1" applyBorder="1" applyAlignment="1">
      <alignment horizontal="right" vertical="top"/>
    </xf>
    <xf numFmtId="0" fontId="1" fillId="0" borderId="17" xfId="0" applyNumberFormat="1" applyFont="1" applyBorder="1" applyAlignment="1">
      <alignment horizontal="right" vertical="top"/>
    </xf>
    <xf numFmtId="3" fontId="1" fillId="0" borderId="14" xfId="0" applyNumberFormat="1" applyFont="1" applyBorder="1" applyAlignment="1">
      <alignment horizontal="right" vertical="top"/>
    </xf>
    <xf numFmtId="0" fontId="1" fillId="0" borderId="15" xfId="0" applyNumberFormat="1" applyFont="1" applyBorder="1" applyAlignment="1">
      <alignment horizontal="right"/>
    </xf>
    <xf numFmtId="0" fontId="1" fillId="0" borderId="18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 vertical="top"/>
    </xf>
    <xf numFmtId="3" fontId="1" fillId="0" borderId="16" xfId="0" applyNumberFormat="1" applyFont="1" applyBorder="1" applyAlignment="1">
      <alignment horizontal="right"/>
    </xf>
    <xf numFmtId="0" fontId="1" fillId="0" borderId="17" xfId="0" applyNumberFormat="1" applyFont="1" applyBorder="1" applyAlignment="1">
      <alignment horizontal="left" vertical="top" indent="1"/>
    </xf>
    <xf numFmtId="3" fontId="1" fillId="0" borderId="17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left" vertical="top" indent="3"/>
    </xf>
    <xf numFmtId="2" fontId="1" fillId="0" borderId="18" xfId="0" applyNumberFormat="1" applyFont="1" applyBorder="1" applyAlignment="1">
      <alignment horizontal="right" vertical="top"/>
    </xf>
    <xf numFmtId="0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7" xfId="0" applyNumberFormat="1" applyFont="1" applyBorder="1" applyAlignment="1">
      <alignment horizontal="right"/>
    </xf>
    <xf numFmtId="2" fontId="1" fillId="0" borderId="10" xfId="0" applyNumberFormat="1" applyFont="1" applyBorder="1" applyAlignment="1">
      <alignment horizontal="right"/>
    </xf>
    <xf numFmtId="0" fontId="1" fillId="0" borderId="18" xfId="0" applyFont="1" applyBorder="1" applyAlignment="1">
      <alignment horizontal="right" vertical="top"/>
    </xf>
    <xf numFmtId="0" fontId="1" fillId="0" borderId="18" xfId="0" applyFont="1" applyBorder="1"/>
    <xf numFmtId="0" fontId="2" fillId="0" borderId="18" xfId="0" applyFont="1" applyBorder="1"/>
    <xf numFmtId="10" fontId="1" fillId="0" borderId="18" xfId="0" applyNumberFormat="1" applyFont="1" applyBorder="1"/>
    <xf numFmtId="10" fontId="1" fillId="0" borderId="17" xfId="0" applyNumberFormat="1" applyFont="1" applyBorder="1"/>
    <xf numFmtId="10" fontId="1" fillId="0" borderId="14" xfId="0" applyNumberFormat="1" applyFont="1" applyBorder="1"/>
    <xf numFmtId="0" fontId="1" fillId="0" borderId="0" xfId="0" applyFont="1" applyAlignment="1"/>
    <xf numFmtId="0" fontId="2" fillId="0" borderId="18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0" fillId="0" borderId="17" xfId="0" applyBorder="1" applyAlignment="1">
      <alignment vertical="top"/>
    </xf>
    <xf numFmtId="0" fontId="1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left" vertical="top" indent="4"/>
    </xf>
    <xf numFmtId="0" fontId="1" fillId="0" borderId="18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left" vertical="top" indent="4"/>
    </xf>
    <xf numFmtId="0" fontId="1" fillId="0" borderId="17" xfId="0" applyFont="1" applyBorder="1" applyAlignment="1">
      <alignment horizontal="left" vertical="top" indent="4"/>
    </xf>
    <xf numFmtId="0" fontId="1" fillId="0" borderId="17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 indent="4"/>
    </xf>
    <xf numFmtId="0" fontId="1" fillId="0" borderId="14" xfId="0" applyFont="1" applyBorder="1"/>
    <xf numFmtId="0" fontId="1" fillId="0" borderId="18" xfId="0" applyFont="1" applyBorder="1" applyAlignment="1">
      <alignment horizontal="left" indent="4"/>
    </xf>
    <xf numFmtId="3" fontId="1" fillId="0" borderId="18" xfId="0" applyNumberFormat="1" applyFont="1" applyBorder="1" applyAlignment="1">
      <alignment horizontal="right"/>
    </xf>
    <xf numFmtId="0" fontId="1" fillId="0" borderId="18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right" vertical="top" wrapText="1"/>
    </xf>
    <xf numFmtId="0" fontId="1" fillId="0" borderId="17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right" vertical="top" wrapText="1"/>
    </xf>
    <xf numFmtId="0" fontId="1" fillId="0" borderId="17" xfId="0" applyFont="1" applyBorder="1" applyAlignment="1"/>
    <xf numFmtId="0" fontId="1" fillId="0" borderId="14" xfId="0" applyFont="1" applyBorder="1" applyAlignment="1">
      <alignment horizontal="left" vertical="top" indent="3"/>
    </xf>
    <xf numFmtId="0" fontId="1" fillId="0" borderId="14" xfId="0" applyNumberFormat="1" applyFont="1" applyBorder="1" applyAlignment="1">
      <alignment horizontal="right" vertical="top"/>
    </xf>
    <xf numFmtId="0" fontId="1" fillId="0" borderId="18" xfId="0" applyFont="1" applyBorder="1" applyAlignment="1">
      <alignment horizontal="left" vertical="top" indent="3"/>
    </xf>
    <xf numFmtId="0" fontId="1" fillId="0" borderId="17" xfId="0" applyFont="1" applyBorder="1" applyAlignment="1">
      <alignment horizontal="left" vertical="top" indent="3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4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0" fillId="0" borderId="18" xfId="0" applyBorder="1"/>
    <xf numFmtId="2" fontId="1" fillId="0" borderId="16" xfId="0" applyNumberFormat="1" applyFont="1" applyBorder="1" applyAlignment="1">
      <alignment horizontal="left" vertical="top" indent="3"/>
    </xf>
    <xf numFmtId="2" fontId="2" fillId="0" borderId="18" xfId="0" applyNumberFormat="1" applyFont="1" applyBorder="1" applyAlignment="1">
      <alignment horizontal="right"/>
    </xf>
    <xf numFmtId="2" fontId="1" fillId="0" borderId="14" xfId="0" applyNumberFormat="1" applyFont="1" applyBorder="1" applyAlignment="1">
      <alignment horizontal="right" vertical="top"/>
    </xf>
    <xf numFmtId="10" fontId="1" fillId="0" borderId="18" xfId="0" applyNumberFormat="1" applyFont="1" applyBorder="1" applyAlignment="1">
      <alignment horizontal="right" vertical="top"/>
    </xf>
    <xf numFmtId="10" fontId="1" fillId="0" borderId="18" xfId="0" applyNumberFormat="1" applyFont="1" applyBorder="1" applyAlignment="1">
      <alignment vertical="top"/>
    </xf>
    <xf numFmtId="2" fontId="1" fillId="0" borderId="14" xfId="0" applyNumberFormat="1" applyFont="1" applyBorder="1" applyAlignment="1">
      <alignment vertical="top"/>
    </xf>
    <xf numFmtId="10" fontId="1" fillId="0" borderId="17" xfId="0" applyNumberFormat="1" applyFont="1" applyBorder="1" applyAlignment="1">
      <alignment vertical="top"/>
    </xf>
    <xf numFmtId="10" fontId="1" fillId="0" borderId="16" xfId="0" applyNumberFormat="1" applyFont="1" applyBorder="1" applyAlignment="1">
      <alignment horizontal="left" vertical="top" indent="3"/>
    </xf>
    <xf numFmtId="10" fontId="1" fillId="0" borderId="18" xfId="0" applyNumberFormat="1" applyFont="1" applyBorder="1" applyAlignment="1">
      <alignment horizontal="right"/>
    </xf>
    <xf numFmtId="10" fontId="1" fillId="0" borderId="17" xfId="0" applyNumberFormat="1" applyFont="1" applyBorder="1" applyAlignment="1">
      <alignment horizontal="right" vertical="top"/>
    </xf>
    <xf numFmtId="10" fontId="1" fillId="0" borderId="16" xfId="0" applyNumberFormat="1" applyFont="1" applyBorder="1" applyAlignment="1">
      <alignment horizontal="right"/>
    </xf>
    <xf numFmtId="1" fontId="1" fillId="0" borderId="14" xfId="0" applyNumberFormat="1" applyFont="1" applyBorder="1" applyAlignment="1">
      <alignment horizontal="right" vertical="top"/>
    </xf>
    <xf numFmtId="9" fontId="1" fillId="0" borderId="18" xfId="2" applyFont="1" applyBorder="1" applyAlignment="1">
      <alignment horizontal="right" vertical="top"/>
    </xf>
    <xf numFmtId="9" fontId="1" fillId="0" borderId="17" xfId="2" applyFont="1" applyBorder="1" applyAlignment="1">
      <alignment horizontal="right" vertical="top"/>
    </xf>
    <xf numFmtId="1" fontId="1" fillId="0" borderId="0" xfId="0" applyNumberFormat="1" applyFont="1"/>
    <xf numFmtId="1" fontId="1" fillId="0" borderId="18" xfId="0" applyNumberFormat="1" applyFont="1" applyBorder="1" applyAlignment="1">
      <alignment horizontal="right" vertical="top"/>
    </xf>
    <xf numFmtId="1" fontId="1" fillId="0" borderId="17" xfId="0" applyNumberFormat="1" applyFont="1" applyBorder="1" applyAlignment="1">
      <alignment horizontal="right"/>
    </xf>
    <xf numFmtId="1" fontId="1" fillId="0" borderId="17" xfId="0" applyNumberFormat="1" applyFont="1" applyBorder="1" applyAlignment="1">
      <alignment horizontal="right" vertical="top"/>
    </xf>
    <xf numFmtId="10" fontId="1" fillId="0" borderId="14" xfId="0" applyNumberFormat="1" applyFont="1" applyBorder="1" applyAlignment="1">
      <alignment horizontal="right"/>
    </xf>
    <xf numFmtId="10" fontId="1" fillId="0" borderId="18" xfId="0" applyNumberFormat="1" applyFont="1" applyBorder="1" applyAlignment="1">
      <alignment horizontal="left" vertical="top" indent="3"/>
    </xf>
    <xf numFmtId="10" fontId="1" fillId="0" borderId="14" xfId="0" applyNumberFormat="1" applyFont="1" applyBorder="1" applyAlignment="1">
      <alignment horizontal="right" vertical="top"/>
    </xf>
    <xf numFmtId="10" fontId="1" fillId="0" borderId="17" xfId="0" applyNumberFormat="1" applyFont="1" applyBorder="1" applyAlignment="1">
      <alignment horizontal="right"/>
    </xf>
    <xf numFmtId="1" fontId="1" fillId="0" borderId="18" xfId="0" applyNumberFormat="1" applyFont="1" applyBorder="1" applyAlignment="1">
      <alignment horizontal="right"/>
    </xf>
    <xf numFmtId="1" fontId="1" fillId="0" borderId="16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vertical="top"/>
    </xf>
    <xf numFmtId="0" fontId="1" fillId="0" borderId="16" xfId="0" applyFont="1" applyBorder="1" applyAlignment="1"/>
    <xf numFmtId="0" fontId="0" fillId="0" borderId="20" xfId="0" applyBorder="1"/>
    <xf numFmtId="0" fontId="1" fillId="0" borderId="21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0" fontId="1" fillId="0" borderId="19" xfId="0" applyFont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19" xfId="0" applyFont="1" applyBorder="1" applyAlignment="1">
      <alignment horizontal="left" wrapText="1"/>
    </xf>
    <xf numFmtId="0" fontId="1" fillId="0" borderId="20" xfId="0" applyFont="1" applyBorder="1" applyAlignment="1"/>
    <xf numFmtId="0" fontId="1" fillId="0" borderId="22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2" fontId="1" fillId="0" borderId="17" xfId="0" applyNumberFormat="1" applyFont="1" applyBorder="1" applyAlignment="1">
      <alignment horizontal="right" vertical="top"/>
    </xf>
    <xf numFmtId="0" fontId="3" fillId="0" borderId="18" xfId="0" applyFont="1" applyBorder="1" applyAlignment="1">
      <alignment wrapText="1"/>
    </xf>
    <xf numFmtId="3" fontId="1" fillId="0" borderId="18" xfId="0" applyNumberFormat="1" applyFont="1" applyBorder="1" applyAlignment="1">
      <alignment horizontal="right"/>
    </xf>
    <xf numFmtId="0" fontId="2" fillId="0" borderId="22" xfId="0" applyFont="1" applyBorder="1" applyAlignment="1">
      <alignment horizontal="left"/>
    </xf>
    <xf numFmtId="0" fontId="1" fillId="0" borderId="23" xfId="0" applyFont="1" applyBorder="1"/>
    <xf numFmtId="10" fontId="1" fillId="0" borderId="26" xfId="0" applyNumberFormat="1" applyFont="1" applyBorder="1"/>
    <xf numFmtId="10" fontId="1" fillId="0" borderId="25" xfId="0" applyNumberFormat="1" applyFont="1" applyBorder="1"/>
    <xf numFmtId="10" fontId="1" fillId="0" borderId="23" xfId="0" applyNumberFormat="1" applyFont="1" applyBorder="1"/>
    <xf numFmtId="0" fontId="2" fillId="0" borderId="26" xfId="0" applyFont="1" applyBorder="1"/>
    <xf numFmtId="0" fontId="1" fillId="0" borderId="26" xfId="0" applyFont="1" applyBorder="1"/>
    <xf numFmtId="10" fontId="1" fillId="0" borderId="18" xfId="0" applyNumberFormat="1" applyFont="1" applyBorder="1" applyAlignment="1">
      <alignment horizontal="right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2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21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2" fillId="0" borderId="19" xfId="0" applyFont="1" applyBorder="1" applyAlignment="1">
      <alignment horizontal="left" vertical="top"/>
    </xf>
    <xf numFmtId="0" fontId="1" fillId="0" borderId="2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2" fontId="1" fillId="0" borderId="18" xfId="0" applyNumberFormat="1" applyFont="1" applyBorder="1"/>
    <xf numFmtId="1" fontId="1" fillId="0" borderId="18" xfId="0" applyNumberFormat="1" applyFont="1" applyBorder="1"/>
    <xf numFmtId="2" fontId="1" fillId="0" borderId="18" xfId="1" applyNumberFormat="1" applyFont="1" applyBorder="1" applyAlignment="1">
      <alignment horizontal="right" vertical="top"/>
    </xf>
    <xf numFmtId="0" fontId="1" fillId="0" borderId="18" xfId="0" applyNumberFormat="1" applyFont="1" applyBorder="1" applyAlignment="1">
      <alignment horizontal="left" vertical="top" indent="1"/>
    </xf>
    <xf numFmtId="2" fontId="1" fillId="0" borderId="17" xfId="0" applyNumberFormat="1" applyFont="1" applyBorder="1" applyAlignment="1">
      <alignment horizontal="left" vertical="top" indent="1"/>
    </xf>
    <xf numFmtId="2" fontId="1" fillId="0" borderId="14" xfId="0" applyNumberFormat="1" applyFont="1" applyBorder="1" applyAlignment="1">
      <alignment horizontal="left" vertical="top" indent="1"/>
    </xf>
    <xf numFmtId="1" fontId="1" fillId="0" borderId="14" xfId="1" applyNumberFormat="1" applyFont="1" applyBorder="1" applyAlignment="1">
      <alignment horizontal="right"/>
    </xf>
    <xf numFmtId="2" fontId="1" fillId="0" borderId="16" xfId="0" applyNumberFormat="1" applyFont="1" applyBorder="1" applyAlignment="1">
      <alignment horizontal="left" vertical="top" indent="1"/>
    </xf>
    <xf numFmtId="1" fontId="1" fillId="0" borderId="16" xfId="0" applyNumberFormat="1" applyFont="1" applyBorder="1" applyAlignment="1">
      <alignment horizontal="left" vertical="top" indent="3"/>
    </xf>
    <xf numFmtId="0" fontId="7" fillId="0" borderId="19" xfId="0" applyFont="1" applyBorder="1" applyAlignment="1">
      <alignment horizontal="left" vertical="top"/>
    </xf>
    <xf numFmtId="2" fontId="1" fillId="0" borderId="18" xfId="0" applyNumberFormat="1" applyFont="1" applyBorder="1" applyAlignment="1">
      <alignment horizontal="left" vertical="top" indent="1"/>
    </xf>
    <xf numFmtId="0" fontId="7" fillId="0" borderId="19" xfId="0" applyFont="1" applyBorder="1" applyAlignment="1">
      <alignment horizontal="left"/>
    </xf>
    <xf numFmtId="2" fontId="1" fillId="0" borderId="18" xfId="0" applyNumberFormat="1" applyFont="1" applyBorder="1" applyAlignment="1">
      <alignment horizontal="left" vertical="top" indent="3"/>
    </xf>
    <xf numFmtId="2" fontId="1" fillId="0" borderId="17" xfId="0" applyNumberFormat="1" applyFont="1" applyBorder="1" applyAlignment="1">
      <alignment horizontal="right"/>
    </xf>
    <xf numFmtId="2" fontId="1" fillId="0" borderId="14" xfId="0" applyNumberFormat="1" applyFont="1" applyBorder="1" applyAlignment="1">
      <alignment horizontal="right"/>
    </xf>
    <xf numFmtId="0" fontId="3" fillId="0" borderId="2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top" wrapText="1"/>
    </xf>
    <xf numFmtId="0" fontId="2" fillId="0" borderId="25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top" wrapText="1"/>
    </xf>
    <xf numFmtId="3" fontId="1" fillId="0" borderId="3" xfId="0" applyNumberFormat="1" applyFont="1" applyBorder="1" applyAlignment="1">
      <alignment vertical="top"/>
    </xf>
    <xf numFmtId="3" fontId="1" fillId="0" borderId="18" xfId="0" applyNumberFormat="1" applyFont="1" applyBorder="1" applyAlignment="1">
      <alignment vertical="top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/>
    </xf>
    <xf numFmtId="10" fontId="1" fillId="0" borderId="18" xfId="0" applyNumberFormat="1" applyFont="1" applyBorder="1" applyAlignment="1">
      <alignment horizontal="right"/>
    </xf>
    <xf numFmtId="10" fontId="1" fillId="0" borderId="26" xfId="0" applyNumberFormat="1" applyFont="1" applyBorder="1" applyAlignment="1">
      <alignment horizontal="right"/>
    </xf>
    <xf numFmtId="0" fontId="2" fillId="0" borderId="18" xfId="0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3" fontId="1" fillId="0" borderId="18" xfId="0" applyNumberFormat="1" applyFont="1" applyBorder="1" applyAlignment="1">
      <alignment horizontal="right"/>
    </xf>
    <xf numFmtId="1" fontId="1" fillId="0" borderId="18" xfId="0" applyNumberFormat="1" applyFont="1" applyBorder="1" applyAlignment="1">
      <alignment horizontal="right"/>
    </xf>
    <xf numFmtId="0" fontId="2" fillId="0" borderId="18" xfId="0" applyFont="1" applyFill="1" applyBorder="1" applyAlignment="1">
      <alignment horizontal="center" vertical="top" wrapText="1"/>
    </xf>
    <xf numFmtId="9" fontId="2" fillId="0" borderId="18" xfId="0" applyNumberFormat="1" applyFont="1" applyBorder="1" applyAlignment="1">
      <alignment horizontal="center" vertical="center" wrapText="1"/>
    </xf>
    <xf numFmtId="9" fontId="2" fillId="0" borderId="17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4" fillId="0" borderId="18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9" fontId="4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9" fontId="4" fillId="0" borderId="24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4">
    <dxf>
      <fill>
        <patternFill>
          <bgColor rgb="FFD5FC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FC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58"/>
  <sheetViews>
    <sheetView topLeftCell="A11" zoomScale="120" zoomScaleNormal="120" workbookViewId="0">
      <selection activeCell="J46" sqref="J46"/>
    </sheetView>
  </sheetViews>
  <sheetFormatPr baseColWidth="10" defaultRowHeight="13" x14ac:dyDescent="0.15"/>
  <cols>
    <col min="3" max="3" width="50.1640625" customWidth="1"/>
    <col min="4" max="4" width="5.5" bestFit="1" customWidth="1"/>
    <col min="5" max="5" width="18.83203125" bestFit="1" customWidth="1"/>
    <col min="6" max="6" width="15" bestFit="1" customWidth="1"/>
    <col min="7" max="8" width="10.83203125" customWidth="1"/>
    <col min="9" max="9" width="19.1640625" bestFit="1" customWidth="1"/>
    <col min="10" max="10" width="17.33203125" customWidth="1"/>
  </cols>
  <sheetData>
    <row r="1" spans="3:14" ht="14" thickBot="1" x14ac:dyDescent="0.2">
      <c r="C1" s="1"/>
    </row>
    <row r="2" spans="3:14" ht="16" customHeight="1" x14ac:dyDescent="0.15">
      <c r="C2" s="157" t="s">
        <v>85</v>
      </c>
      <c r="D2" s="158"/>
      <c r="E2" s="158"/>
      <c r="F2" s="158"/>
      <c r="G2" s="158"/>
      <c r="H2" s="158"/>
      <c r="I2" s="158"/>
      <c r="J2" s="159"/>
    </row>
    <row r="3" spans="3:14" ht="20" customHeight="1" x14ac:dyDescent="0.15">
      <c r="C3" s="160"/>
      <c r="D3" s="161"/>
      <c r="E3" s="161"/>
      <c r="F3" s="161"/>
      <c r="G3" s="161"/>
      <c r="H3" s="161"/>
      <c r="I3" s="161"/>
      <c r="J3" s="162"/>
    </row>
    <row r="4" spans="3:14" ht="20" customHeight="1" thickBot="1" x14ac:dyDescent="0.2">
      <c r="C4" s="163"/>
      <c r="D4" s="164"/>
      <c r="E4" s="164"/>
      <c r="F4" s="164"/>
      <c r="G4" s="164"/>
      <c r="H4" s="164"/>
      <c r="I4" s="164"/>
      <c r="J4" s="165"/>
    </row>
    <row r="5" spans="3:14" x14ac:dyDescent="0.15">
      <c r="C5" s="1"/>
    </row>
    <row r="6" spans="3:14" ht="14" thickBot="1" x14ac:dyDescent="0.2">
      <c r="C6" s="50"/>
      <c r="D6" s="4"/>
      <c r="E6" s="4"/>
      <c r="I6" s="4"/>
      <c r="J6" s="4"/>
    </row>
    <row r="7" spans="3:14" x14ac:dyDescent="0.15">
      <c r="C7" s="134"/>
      <c r="D7" s="168" t="s">
        <v>53</v>
      </c>
      <c r="E7" s="173" t="s">
        <v>54</v>
      </c>
      <c r="F7" s="175" t="s">
        <v>55</v>
      </c>
      <c r="G7" s="175" t="s">
        <v>56</v>
      </c>
      <c r="H7" s="175"/>
      <c r="I7" s="177" t="s">
        <v>4</v>
      </c>
      <c r="J7" s="166" t="s">
        <v>5</v>
      </c>
    </row>
    <row r="8" spans="3:14" ht="14" thickBot="1" x14ac:dyDescent="0.2">
      <c r="C8" s="135"/>
      <c r="D8" s="169"/>
      <c r="E8" s="174"/>
      <c r="F8" s="176"/>
      <c r="G8" s="176"/>
      <c r="H8" s="176"/>
      <c r="I8" s="178"/>
      <c r="J8" s="167"/>
    </row>
    <row r="9" spans="3:14" x14ac:dyDescent="0.15">
      <c r="C9" s="136" t="s">
        <v>0</v>
      </c>
      <c r="D9" s="3"/>
      <c r="E9" s="48"/>
      <c r="F9" s="48"/>
      <c r="G9" s="49"/>
      <c r="H9" s="49"/>
      <c r="I9" s="43"/>
      <c r="J9" s="130"/>
      <c r="K9" s="3"/>
      <c r="L9" s="3"/>
    </row>
    <row r="10" spans="3:14" x14ac:dyDescent="0.15">
      <c r="C10" s="136" t="s">
        <v>13</v>
      </c>
      <c r="D10" s="3"/>
      <c r="E10" s="3"/>
      <c r="F10" s="3"/>
      <c r="G10" s="6"/>
      <c r="H10" s="6"/>
      <c r="I10" s="3"/>
      <c r="J10" s="131"/>
      <c r="K10" s="3"/>
      <c r="L10" s="3"/>
    </row>
    <row r="11" spans="3:14" x14ac:dyDescent="0.15">
      <c r="C11" s="114" t="s">
        <v>14</v>
      </c>
      <c r="D11" s="7">
        <v>10</v>
      </c>
      <c r="E11" s="8">
        <v>93532</v>
      </c>
      <c r="F11" s="8">
        <v>87820</v>
      </c>
      <c r="G11" s="9">
        <v>84173</v>
      </c>
      <c r="H11" s="9"/>
      <c r="I11" s="10">
        <f>(E11-F11)/F11</f>
        <v>6.5042131632885442E-2</v>
      </c>
      <c r="J11" s="127">
        <f>(F11-G11)/G11</f>
        <v>4.332743278723581E-2</v>
      </c>
      <c r="K11" s="3"/>
      <c r="L11" s="3"/>
    </row>
    <row r="12" spans="3:14" x14ac:dyDescent="0.15">
      <c r="C12" s="114" t="s">
        <v>1</v>
      </c>
      <c r="D12" s="7">
        <v>11</v>
      </c>
      <c r="E12" s="8">
        <v>36557</v>
      </c>
      <c r="F12" s="8">
        <v>33134</v>
      </c>
      <c r="G12" s="9">
        <v>32090</v>
      </c>
      <c r="H12" s="9"/>
      <c r="I12" s="10">
        <f t="shared" ref="I12:I53" si="0">(E12-F12)/F12</f>
        <v>0.10330778052755478</v>
      </c>
      <c r="J12" s="127">
        <f t="shared" ref="J12:J53" si="1">(F12-G12)/G12</f>
        <v>3.2533499532564659E-2</v>
      </c>
      <c r="K12" s="3"/>
      <c r="L12" s="3"/>
    </row>
    <row r="13" spans="3:14" x14ac:dyDescent="0.15">
      <c r="C13" s="114" t="s">
        <v>2</v>
      </c>
      <c r="D13" s="11"/>
      <c r="E13" s="9"/>
      <c r="F13" s="9">
        <v>1267</v>
      </c>
      <c r="G13" s="9">
        <v>1267</v>
      </c>
      <c r="H13" s="9"/>
      <c r="I13" s="10"/>
      <c r="J13" s="127">
        <f t="shared" si="1"/>
        <v>0</v>
      </c>
      <c r="K13" s="3"/>
      <c r="L13" s="3"/>
    </row>
    <row r="14" spans="3:14" x14ac:dyDescent="0.15">
      <c r="C14" s="170" t="s">
        <v>15</v>
      </c>
      <c r="D14" s="12"/>
      <c r="E14" s="171">
        <v>11670</v>
      </c>
      <c r="F14" s="171">
        <v>22698</v>
      </c>
      <c r="G14" s="172">
        <v>17965</v>
      </c>
      <c r="H14" s="101"/>
      <c r="I14" s="10">
        <f t="shared" si="0"/>
        <v>-0.48585778482685699</v>
      </c>
      <c r="J14" s="127">
        <f t="shared" si="1"/>
        <v>0.26345672140272752</v>
      </c>
      <c r="K14" s="3"/>
      <c r="L14" s="3"/>
    </row>
    <row r="15" spans="3:14" x14ac:dyDescent="0.15">
      <c r="C15" s="170"/>
      <c r="D15" s="7">
        <v>12</v>
      </c>
      <c r="E15" s="171"/>
      <c r="F15" s="171"/>
      <c r="G15" s="172"/>
      <c r="H15" s="101"/>
      <c r="I15" s="10"/>
      <c r="J15" s="127"/>
      <c r="K15" s="3"/>
      <c r="L15" s="3"/>
      <c r="N15" s="2"/>
    </row>
    <row r="16" spans="3:14" x14ac:dyDescent="0.15">
      <c r="C16" s="114" t="s">
        <v>16</v>
      </c>
      <c r="D16" s="13">
        <v>13</v>
      </c>
      <c r="E16" s="8">
        <v>2844</v>
      </c>
      <c r="F16" s="14" t="s">
        <v>17</v>
      </c>
      <c r="G16" s="9"/>
      <c r="H16" s="9"/>
      <c r="I16" s="10"/>
      <c r="J16" s="127"/>
      <c r="K16" s="3"/>
      <c r="L16" s="3"/>
      <c r="N16" s="2"/>
    </row>
    <row r="17" spans="3:14" x14ac:dyDescent="0.15">
      <c r="C17" s="114" t="s">
        <v>18</v>
      </c>
      <c r="D17" s="13">
        <v>24</v>
      </c>
      <c r="E17" s="15">
        <v>164</v>
      </c>
      <c r="F17" s="15">
        <v>172</v>
      </c>
      <c r="G17" s="16">
        <v>341</v>
      </c>
      <c r="H17" s="16"/>
      <c r="I17" s="10">
        <f t="shared" si="0"/>
        <v>-4.6511627906976744E-2</v>
      </c>
      <c r="J17" s="127">
        <f t="shared" si="1"/>
        <v>-0.49560117302052786</v>
      </c>
      <c r="K17" s="3"/>
      <c r="L17" s="3"/>
      <c r="N17" s="2"/>
    </row>
    <row r="18" spans="3:14" ht="14" thickBot="1" x14ac:dyDescent="0.2">
      <c r="C18" s="137" t="s">
        <v>19</v>
      </c>
      <c r="D18" s="17"/>
      <c r="E18" s="18">
        <v>3092</v>
      </c>
      <c r="F18" s="18">
        <v>2971</v>
      </c>
      <c r="G18" s="19">
        <v>2231</v>
      </c>
      <c r="H18" s="19"/>
      <c r="I18" s="45">
        <f t="shared" si="0"/>
        <v>4.0727027936721644E-2</v>
      </c>
      <c r="J18" s="128">
        <f t="shared" si="1"/>
        <v>0.33168982519049756</v>
      </c>
      <c r="K18" s="3"/>
      <c r="L18" s="3"/>
    </row>
    <row r="19" spans="3:14" ht="14" thickBot="1" x14ac:dyDescent="0.2">
      <c r="C19" s="138" t="s">
        <v>20</v>
      </c>
      <c r="D19" s="20"/>
      <c r="E19" s="21">
        <v>147859</v>
      </c>
      <c r="F19" s="21">
        <v>146795</v>
      </c>
      <c r="G19" s="34">
        <v>138067</v>
      </c>
      <c r="H19" s="34"/>
      <c r="I19" s="46">
        <f t="shared" si="0"/>
        <v>7.2482032766783607E-3</v>
      </c>
      <c r="J19" s="129">
        <f t="shared" si="1"/>
        <v>6.3215685138374847E-2</v>
      </c>
      <c r="K19" s="3"/>
      <c r="L19" s="3"/>
    </row>
    <row r="20" spans="3:14" x14ac:dyDescent="0.15">
      <c r="C20" s="133" t="s">
        <v>21</v>
      </c>
      <c r="D20" s="23"/>
      <c r="E20" s="24"/>
      <c r="F20" s="24"/>
      <c r="G20" s="25"/>
      <c r="H20" s="6"/>
      <c r="I20" s="10"/>
      <c r="J20" s="127"/>
      <c r="K20" s="3"/>
      <c r="L20" s="3"/>
    </row>
    <row r="21" spans="3:14" x14ac:dyDescent="0.15">
      <c r="C21" s="114" t="s">
        <v>22</v>
      </c>
      <c r="D21" s="13">
        <v>9</v>
      </c>
      <c r="E21" s="8">
        <v>16724</v>
      </c>
      <c r="F21" s="8">
        <v>14950</v>
      </c>
      <c r="G21" s="9">
        <v>14453</v>
      </c>
      <c r="H21" s="9"/>
      <c r="I21" s="10">
        <f t="shared" si="0"/>
        <v>0.11866220735785953</v>
      </c>
      <c r="J21" s="127">
        <f t="shared" si="1"/>
        <v>3.4387324430913996E-2</v>
      </c>
      <c r="K21" s="3"/>
      <c r="L21" s="3"/>
    </row>
    <row r="22" spans="3:14" x14ac:dyDescent="0.15">
      <c r="C22" s="114" t="s">
        <v>23</v>
      </c>
      <c r="D22" s="7">
        <v>8</v>
      </c>
      <c r="E22" s="15">
        <v>10815</v>
      </c>
      <c r="F22" s="8">
        <v>9940</v>
      </c>
      <c r="G22" s="9">
        <v>8566</v>
      </c>
      <c r="H22" s="9"/>
      <c r="I22" s="10">
        <f t="shared" si="0"/>
        <v>8.8028169014084501E-2</v>
      </c>
      <c r="J22" s="127">
        <f t="shared" si="1"/>
        <v>0.1604015876721924</v>
      </c>
      <c r="K22" s="3"/>
      <c r="L22" s="3"/>
    </row>
    <row r="23" spans="3:14" x14ac:dyDescent="0.15">
      <c r="C23" s="114" t="s">
        <v>3</v>
      </c>
      <c r="D23" s="11"/>
      <c r="E23" s="16"/>
      <c r="F23" s="9"/>
      <c r="G23" s="9">
        <v>5177</v>
      </c>
      <c r="H23" s="9"/>
      <c r="I23" s="10"/>
      <c r="J23" s="127"/>
      <c r="K23" s="3"/>
      <c r="L23" s="3"/>
    </row>
    <row r="24" spans="3:14" x14ac:dyDescent="0.15">
      <c r="C24" s="114" t="s">
        <v>24</v>
      </c>
      <c r="D24" s="13">
        <v>7</v>
      </c>
      <c r="E24" s="8">
        <v>10460</v>
      </c>
      <c r="F24" s="8">
        <v>14302</v>
      </c>
      <c r="G24" s="9">
        <v>27168</v>
      </c>
      <c r="H24" s="9"/>
      <c r="I24" s="10">
        <f t="shared" si="0"/>
        <v>-0.26863375751643126</v>
      </c>
      <c r="J24" s="127">
        <f t="shared" si="1"/>
        <v>-0.47357184923439338</v>
      </c>
      <c r="K24" s="3"/>
      <c r="L24" s="3"/>
    </row>
    <row r="25" spans="3:14" ht="14" thickBot="1" x14ac:dyDescent="0.2">
      <c r="C25" s="104" t="s">
        <v>25</v>
      </c>
      <c r="D25" s="17"/>
      <c r="E25" s="26">
        <v>926</v>
      </c>
      <c r="F25" s="26">
        <v>907</v>
      </c>
      <c r="G25" s="27">
        <v>856</v>
      </c>
      <c r="H25" s="27"/>
      <c r="I25" s="45">
        <f t="shared" si="0"/>
        <v>2.0948180815876516E-2</v>
      </c>
      <c r="J25" s="128">
        <f t="shared" si="1"/>
        <v>5.9579439252336448E-2</v>
      </c>
      <c r="K25" s="3"/>
      <c r="L25" s="3"/>
    </row>
    <row r="26" spans="3:14" ht="14" thickBot="1" x14ac:dyDescent="0.2">
      <c r="C26" s="105" t="s">
        <v>26</v>
      </c>
      <c r="D26" s="20"/>
      <c r="E26" s="28">
        <v>38925</v>
      </c>
      <c r="F26" s="28">
        <v>40099</v>
      </c>
      <c r="G26" s="22">
        <v>56220</v>
      </c>
      <c r="H26" s="22"/>
      <c r="I26" s="46">
        <f t="shared" si="0"/>
        <v>-2.9277538093219282E-2</v>
      </c>
      <c r="J26" s="129">
        <f t="shared" si="1"/>
        <v>-0.28674848808253289</v>
      </c>
      <c r="K26" s="3"/>
      <c r="L26" s="3"/>
    </row>
    <row r="27" spans="3:14" ht="14" thickBot="1" x14ac:dyDescent="0.2">
      <c r="C27" s="139" t="s">
        <v>27</v>
      </c>
      <c r="D27" s="20"/>
      <c r="E27" s="28">
        <v>186784</v>
      </c>
      <c r="F27" s="28">
        <v>186894</v>
      </c>
      <c r="G27" s="28">
        <v>194287</v>
      </c>
      <c r="H27" s="28"/>
      <c r="I27" s="46">
        <f t="shared" si="0"/>
        <v>-5.8856892142069835E-4</v>
      </c>
      <c r="J27" s="129">
        <f t="shared" si="1"/>
        <v>-3.8051954067951019E-2</v>
      </c>
      <c r="K27" s="3"/>
      <c r="L27" s="3"/>
    </row>
    <row r="28" spans="3:14" x14ac:dyDescent="0.15">
      <c r="C28" s="133" t="s">
        <v>28</v>
      </c>
      <c r="D28" s="23"/>
      <c r="E28" s="24"/>
      <c r="F28" s="24"/>
      <c r="G28" s="25"/>
      <c r="H28" s="6"/>
      <c r="I28" s="10"/>
      <c r="J28" s="127"/>
      <c r="K28" s="3"/>
      <c r="L28" s="3"/>
    </row>
    <row r="29" spans="3:14" x14ac:dyDescent="0.15">
      <c r="C29" s="114" t="s">
        <v>29</v>
      </c>
      <c r="D29" s="7">
        <v>16</v>
      </c>
      <c r="E29" s="8">
        <v>3046</v>
      </c>
      <c r="F29" s="8">
        <v>3046</v>
      </c>
      <c r="G29" s="9">
        <v>3046</v>
      </c>
      <c r="H29" s="9"/>
      <c r="I29" s="10">
        <f t="shared" si="0"/>
        <v>0</v>
      </c>
      <c r="J29" s="127">
        <f t="shared" si="1"/>
        <v>0</v>
      </c>
      <c r="K29" s="3"/>
      <c r="L29" s="3"/>
    </row>
    <row r="30" spans="3:14" x14ac:dyDescent="0.15">
      <c r="C30" s="140" t="s">
        <v>30</v>
      </c>
      <c r="D30" s="12"/>
      <c r="E30" s="29">
        <v>-6</v>
      </c>
      <c r="F30" s="29">
        <v>-6</v>
      </c>
      <c r="G30" s="30">
        <v>-4</v>
      </c>
      <c r="H30" s="30"/>
      <c r="I30" s="10">
        <f t="shared" si="0"/>
        <v>0</v>
      </c>
      <c r="J30" s="127">
        <f t="shared" si="1"/>
        <v>0.5</v>
      </c>
      <c r="K30" s="3"/>
      <c r="L30" s="3"/>
    </row>
    <row r="31" spans="3:14" x14ac:dyDescent="0.15">
      <c r="C31" s="114" t="s">
        <v>31</v>
      </c>
      <c r="D31" s="12"/>
      <c r="E31" s="8">
        <v>65253</v>
      </c>
      <c r="F31" s="8">
        <v>68035</v>
      </c>
      <c r="G31" s="9">
        <v>68439</v>
      </c>
      <c r="H31" s="9"/>
      <c r="I31" s="10">
        <f t="shared" si="0"/>
        <v>-4.0890718012787534E-2</v>
      </c>
      <c r="J31" s="127">
        <f t="shared" si="1"/>
        <v>-5.9030669647423253E-3</v>
      </c>
      <c r="K31" s="3"/>
      <c r="L31" s="3"/>
    </row>
    <row r="32" spans="3:14" x14ac:dyDescent="0.15">
      <c r="C32" s="114" t="s">
        <v>32</v>
      </c>
      <c r="D32" s="12"/>
      <c r="E32" s="8">
        <v>-14137</v>
      </c>
      <c r="F32" s="8">
        <v>-2902</v>
      </c>
      <c r="G32" s="9">
        <v>-7635</v>
      </c>
      <c r="H32" s="9"/>
      <c r="I32" s="10">
        <f t="shared" si="0"/>
        <v>3.8714679531357685</v>
      </c>
      <c r="J32" s="127">
        <f t="shared" si="1"/>
        <v>-0.61990831696136217</v>
      </c>
      <c r="K32" s="3"/>
      <c r="L32" s="3"/>
    </row>
    <row r="33" spans="3:12" x14ac:dyDescent="0.15">
      <c r="C33" s="114" t="s">
        <v>33</v>
      </c>
      <c r="D33" s="12"/>
      <c r="E33" s="8">
        <v>-3963</v>
      </c>
      <c r="F33" s="8">
        <v>-3416</v>
      </c>
      <c r="G33" s="9">
        <v>-1650</v>
      </c>
      <c r="H33" s="9"/>
      <c r="I33" s="10">
        <f t="shared" si="0"/>
        <v>0.16012880562060891</v>
      </c>
      <c r="J33" s="127">
        <f t="shared" si="1"/>
        <v>1.0703030303030303</v>
      </c>
      <c r="K33" s="3"/>
      <c r="L33" s="3"/>
    </row>
    <row r="34" spans="3:12" ht="14" thickBot="1" x14ac:dyDescent="0.2">
      <c r="C34" s="104" t="s">
        <v>34</v>
      </c>
      <c r="D34" s="17"/>
      <c r="E34" s="31">
        <v>7400</v>
      </c>
      <c r="F34" s="31">
        <v>5543</v>
      </c>
      <c r="G34" s="19">
        <v>4960</v>
      </c>
      <c r="H34" s="19"/>
      <c r="I34" s="45">
        <f t="shared" si="0"/>
        <v>0.33501713873353778</v>
      </c>
      <c r="J34" s="128">
        <f t="shared" si="1"/>
        <v>0.11754032258064516</v>
      </c>
      <c r="K34" s="3"/>
      <c r="L34" s="3"/>
    </row>
    <row r="35" spans="3:12" x14ac:dyDescent="0.15">
      <c r="C35" s="133" t="s">
        <v>35</v>
      </c>
      <c r="D35" s="23"/>
      <c r="E35" s="32">
        <v>57593</v>
      </c>
      <c r="F35" s="32">
        <v>70300</v>
      </c>
      <c r="G35" s="32">
        <v>67156</v>
      </c>
      <c r="H35" s="124"/>
      <c r="I35" s="10">
        <f t="shared" si="0"/>
        <v>-0.18075391180654338</v>
      </c>
      <c r="J35" s="127">
        <f t="shared" si="1"/>
        <v>4.6816367859908274E-2</v>
      </c>
      <c r="K35" s="3"/>
      <c r="L35" s="3"/>
    </row>
    <row r="36" spans="3:12" ht="14" thickBot="1" x14ac:dyDescent="0.2">
      <c r="C36" s="104" t="s">
        <v>36</v>
      </c>
      <c r="D36" s="33">
        <v>17</v>
      </c>
      <c r="E36" s="31">
        <v>20572</v>
      </c>
      <c r="F36" s="31">
        <v>20656</v>
      </c>
      <c r="G36" s="34">
        <v>20566</v>
      </c>
      <c r="H36" s="34"/>
      <c r="I36" s="45">
        <f t="shared" si="0"/>
        <v>-4.0666150271107667E-3</v>
      </c>
      <c r="J36" s="128">
        <f t="shared" si="1"/>
        <v>4.3761548186326948E-3</v>
      </c>
      <c r="K36" s="3"/>
      <c r="L36" s="3"/>
    </row>
    <row r="37" spans="3:12" ht="14" thickBot="1" x14ac:dyDescent="0.2">
      <c r="C37" s="141" t="s">
        <v>37</v>
      </c>
      <c r="D37" s="20"/>
      <c r="E37" s="21">
        <v>78165</v>
      </c>
      <c r="F37" s="21">
        <v>90956</v>
      </c>
      <c r="G37" s="28">
        <v>87722</v>
      </c>
      <c r="H37" s="28"/>
      <c r="I37" s="46">
        <f t="shared" si="0"/>
        <v>-0.1406284357271648</v>
      </c>
      <c r="J37" s="129">
        <f t="shared" si="1"/>
        <v>3.6866464512893E-2</v>
      </c>
      <c r="K37" s="3"/>
      <c r="L37" s="3"/>
    </row>
    <row r="38" spans="3:12" x14ac:dyDescent="0.15">
      <c r="C38" s="133" t="s">
        <v>38</v>
      </c>
      <c r="D38" s="23"/>
      <c r="E38" s="24"/>
      <c r="F38" s="24"/>
      <c r="G38" s="25"/>
      <c r="H38" s="6"/>
      <c r="I38" s="10"/>
      <c r="J38" s="127"/>
      <c r="K38" s="3"/>
      <c r="L38" s="3"/>
    </row>
    <row r="39" spans="3:12" x14ac:dyDescent="0.15">
      <c r="C39" s="140" t="s">
        <v>39</v>
      </c>
      <c r="D39" s="12"/>
      <c r="E39" s="35"/>
      <c r="F39" s="35"/>
      <c r="G39" s="6"/>
      <c r="H39" s="6"/>
      <c r="I39" s="10"/>
      <c r="J39" s="127"/>
      <c r="K39" s="3"/>
      <c r="L39" s="3"/>
    </row>
    <row r="40" spans="3:12" x14ac:dyDescent="0.15">
      <c r="C40" s="114" t="s">
        <v>40</v>
      </c>
      <c r="D40" s="13">
        <v>15</v>
      </c>
      <c r="E40" s="8">
        <v>66946</v>
      </c>
      <c r="F40" s="8">
        <v>55593</v>
      </c>
      <c r="G40" s="9">
        <v>39231</v>
      </c>
      <c r="H40" s="9"/>
      <c r="I40" s="10">
        <f t="shared" si="0"/>
        <v>0.20421635817459033</v>
      </c>
      <c r="J40" s="127">
        <f t="shared" si="1"/>
        <v>0.41706813489332417</v>
      </c>
      <c r="K40" s="3"/>
      <c r="L40" s="3"/>
    </row>
    <row r="41" spans="3:12" x14ac:dyDescent="0.15">
      <c r="C41" s="114" t="s">
        <v>16</v>
      </c>
      <c r="D41" s="13">
        <v>13</v>
      </c>
      <c r="E41" s="8">
        <v>1875</v>
      </c>
      <c r="F41" s="36" t="s">
        <v>17</v>
      </c>
      <c r="G41" s="9">
        <v>8443</v>
      </c>
      <c r="H41" s="9"/>
      <c r="I41" s="10"/>
      <c r="J41" s="127"/>
      <c r="K41" s="3"/>
      <c r="L41" s="3"/>
    </row>
    <row r="42" spans="3:12" x14ac:dyDescent="0.15">
      <c r="C42" s="114" t="s">
        <v>41</v>
      </c>
      <c r="D42" s="13">
        <v>24</v>
      </c>
      <c r="E42" s="8">
        <v>6951</v>
      </c>
      <c r="F42" s="8">
        <v>5446</v>
      </c>
      <c r="G42" s="9">
        <v>5310</v>
      </c>
      <c r="H42" s="9"/>
      <c r="I42" s="10">
        <f t="shared" si="0"/>
        <v>0.2763496143958869</v>
      </c>
      <c r="J42" s="127">
        <f t="shared" si="1"/>
        <v>2.5612052730696798E-2</v>
      </c>
      <c r="K42" s="3"/>
      <c r="L42" s="3"/>
    </row>
    <row r="43" spans="3:12" ht="14" thickBot="1" x14ac:dyDescent="0.2">
      <c r="C43" s="137" t="s">
        <v>42</v>
      </c>
      <c r="D43" s="17"/>
      <c r="E43" s="37">
        <v>641</v>
      </c>
      <c r="F43" s="38">
        <v>750</v>
      </c>
      <c r="G43" s="39">
        <v>788</v>
      </c>
      <c r="H43" s="39"/>
      <c r="I43" s="45">
        <f t="shared" si="0"/>
        <v>-0.14533333333333334</v>
      </c>
      <c r="J43" s="128">
        <f t="shared" si="1"/>
        <v>-4.8223350253807105E-2</v>
      </c>
      <c r="K43" s="3"/>
      <c r="L43" s="3"/>
    </row>
    <row r="44" spans="3:12" ht="14" thickBot="1" x14ac:dyDescent="0.2">
      <c r="C44" s="138" t="s">
        <v>43</v>
      </c>
      <c r="D44" s="20"/>
      <c r="E44" s="21">
        <v>76413</v>
      </c>
      <c r="F44" s="40">
        <v>61789</v>
      </c>
      <c r="G44" s="22">
        <v>53772</v>
      </c>
      <c r="H44" s="22"/>
      <c r="I44" s="46">
        <f t="shared" si="0"/>
        <v>0.23667643107996569</v>
      </c>
      <c r="J44" s="129">
        <f t="shared" si="1"/>
        <v>0.14909246447965485</v>
      </c>
      <c r="K44" s="3"/>
      <c r="L44" s="3"/>
    </row>
    <row r="45" spans="3:12" x14ac:dyDescent="0.15">
      <c r="C45" s="133" t="s">
        <v>44</v>
      </c>
      <c r="D45" s="23"/>
      <c r="E45" s="24"/>
      <c r="F45" s="24"/>
      <c r="G45" s="25"/>
      <c r="H45" s="6"/>
      <c r="I45" s="10"/>
      <c r="J45" s="127"/>
      <c r="K45" s="3"/>
      <c r="L45" s="3"/>
    </row>
    <row r="46" spans="3:12" x14ac:dyDescent="0.15">
      <c r="C46" s="114" t="s">
        <v>45</v>
      </c>
      <c r="D46" s="13">
        <v>14</v>
      </c>
      <c r="E46" s="8">
        <v>7226</v>
      </c>
      <c r="F46" s="8">
        <v>5695</v>
      </c>
      <c r="G46" s="9">
        <v>7289</v>
      </c>
      <c r="H46" s="9"/>
      <c r="I46" s="10">
        <f t="shared" si="0"/>
        <v>0.26883230904302019</v>
      </c>
      <c r="J46" s="127">
        <f t="shared" si="1"/>
        <v>-0.21868569076690905</v>
      </c>
      <c r="K46" s="3"/>
      <c r="L46" s="3"/>
    </row>
    <row r="47" spans="3:12" x14ac:dyDescent="0.15">
      <c r="C47" s="114" t="s">
        <v>46</v>
      </c>
      <c r="D47" s="13">
        <v>13</v>
      </c>
      <c r="E47" s="36" t="s">
        <v>17</v>
      </c>
      <c r="F47" s="8">
        <v>3359</v>
      </c>
      <c r="G47" s="41" t="s">
        <v>17</v>
      </c>
      <c r="H47" s="41"/>
      <c r="I47" s="10"/>
      <c r="J47" s="127"/>
      <c r="K47" s="3"/>
      <c r="L47" s="3"/>
    </row>
    <row r="48" spans="3:12" x14ac:dyDescent="0.15">
      <c r="C48" s="114" t="s">
        <v>47</v>
      </c>
      <c r="D48" s="13">
        <v>15</v>
      </c>
      <c r="E48" s="8">
        <v>17539</v>
      </c>
      <c r="F48" s="8">
        <v>18930</v>
      </c>
      <c r="G48" s="9">
        <v>39886</v>
      </c>
      <c r="H48" s="9"/>
      <c r="I48" s="10">
        <f t="shared" si="0"/>
        <v>-7.3481246698362382E-2</v>
      </c>
      <c r="J48" s="127">
        <f t="shared" si="1"/>
        <v>-0.52539738254023971</v>
      </c>
      <c r="K48" s="3"/>
      <c r="L48" s="3"/>
    </row>
    <row r="49" spans="3:12" x14ac:dyDescent="0.15">
      <c r="C49" s="114" t="s">
        <v>48</v>
      </c>
      <c r="D49" s="12"/>
      <c r="E49" s="8">
        <v>5737</v>
      </c>
      <c r="F49" s="8">
        <v>4041</v>
      </c>
      <c r="G49" s="9">
        <v>4200</v>
      </c>
      <c r="H49" s="9"/>
      <c r="I49" s="10">
        <f t="shared" si="0"/>
        <v>0.41969809453105666</v>
      </c>
      <c r="J49" s="127">
        <f t="shared" si="1"/>
        <v>-3.785714285714286E-2</v>
      </c>
      <c r="K49" s="3"/>
      <c r="L49" s="3"/>
    </row>
    <row r="50" spans="3:12" ht="14" thickBot="1" x14ac:dyDescent="0.2">
      <c r="C50" s="104" t="s">
        <v>49</v>
      </c>
      <c r="D50" s="17"/>
      <c r="E50" s="31">
        <v>1704</v>
      </c>
      <c r="F50" s="31">
        <v>2124</v>
      </c>
      <c r="G50" s="19">
        <v>1418</v>
      </c>
      <c r="H50" s="19"/>
      <c r="I50" s="45">
        <f t="shared" si="0"/>
        <v>-0.19774011299435029</v>
      </c>
      <c r="J50" s="128">
        <f t="shared" si="1"/>
        <v>0.49788434414668548</v>
      </c>
      <c r="K50" s="3"/>
      <c r="L50" s="3"/>
    </row>
    <row r="51" spans="3:12" ht="14" thickBot="1" x14ac:dyDescent="0.2">
      <c r="C51" s="138" t="s">
        <v>50</v>
      </c>
      <c r="D51" s="20"/>
      <c r="E51" s="21">
        <v>32206</v>
      </c>
      <c r="F51" s="21">
        <v>34149</v>
      </c>
      <c r="G51" s="28">
        <v>52793</v>
      </c>
      <c r="H51" s="28"/>
      <c r="I51" s="46">
        <f t="shared" si="0"/>
        <v>-5.6897712963776395E-2</v>
      </c>
      <c r="J51" s="129">
        <f t="shared" si="1"/>
        <v>-0.35315288011668211</v>
      </c>
      <c r="K51" s="3"/>
      <c r="L51" s="3"/>
    </row>
    <row r="52" spans="3:12" ht="14" thickBot="1" x14ac:dyDescent="0.2">
      <c r="C52" s="105" t="s">
        <v>51</v>
      </c>
      <c r="D52" s="20"/>
      <c r="E52" s="28">
        <v>108619</v>
      </c>
      <c r="F52" s="28">
        <v>95938</v>
      </c>
      <c r="G52" s="28">
        <v>106565</v>
      </c>
      <c r="H52" s="19"/>
      <c r="I52" s="45">
        <f t="shared" si="0"/>
        <v>0.13217911567887594</v>
      </c>
      <c r="J52" s="128">
        <f t="shared" si="1"/>
        <v>-9.9723173649885047E-2</v>
      </c>
      <c r="K52" s="3"/>
      <c r="L52" s="3"/>
    </row>
    <row r="53" spans="3:12" ht="14" thickBot="1" x14ac:dyDescent="0.2">
      <c r="C53" s="139" t="s">
        <v>52</v>
      </c>
      <c r="D53" s="20"/>
      <c r="E53" s="28">
        <v>186784</v>
      </c>
      <c r="F53" s="28">
        <v>186894</v>
      </c>
      <c r="G53" s="28">
        <v>194287</v>
      </c>
      <c r="H53" s="28"/>
      <c r="I53" s="46">
        <f t="shared" si="0"/>
        <v>-5.8856892142069835E-4</v>
      </c>
      <c r="J53" s="129">
        <f t="shared" si="1"/>
        <v>-3.8051954067951019E-2</v>
      </c>
      <c r="K53" s="3"/>
      <c r="L53" s="3"/>
    </row>
    <row r="54" spans="3:12" x14ac:dyDescent="0.15"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3:12" x14ac:dyDescent="0.15">
      <c r="K55" s="3"/>
      <c r="L55" s="3"/>
    </row>
    <row r="56" spans="3:12" x14ac:dyDescent="0.15">
      <c r="K56" s="3"/>
      <c r="L56" s="3"/>
    </row>
    <row r="57" spans="3:12" x14ac:dyDescent="0.15">
      <c r="K57" s="3"/>
      <c r="L57" s="3"/>
    </row>
    <row r="58" spans="3:12" x14ac:dyDescent="0.15">
      <c r="K58" s="3"/>
      <c r="L58" s="3"/>
    </row>
  </sheetData>
  <mergeCells count="12">
    <mergeCell ref="C2:J4"/>
    <mergeCell ref="J7:J8"/>
    <mergeCell ref="D7:D8"/>
    <mergeCell ref="C14:C15"/>
    <mergeCell ref="E14:E15"/>
    <mergeCell ref="F14:F15"/>
    <mergeCell ref="G14:G15"/>
    <mergeCell ref="E7:E8"/>
    <mergeCell ref="F7:F8"/>
    <mergeCell ref="G7:G8"/>
    <mergeCell ref="I7:I8"/>
    <mergeCell ref="H7:H8"/>
  </mergeCells>
  <conditionalFormatting sqref="I9:I10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9EE7-9452-9047-B32F-2612CB6C06ED}">
  <dimension ref="C1:Q57"/>
  <sheetViews>
    <sheetView tabSelected="1" topLeftCell="A8" zoomScale="110" zoomScaleNormal="110" workbookViewId="0">
      <selection activeCell="M29" sqref="M29:M36"/>
    </sheetView>
  </sheetViews>
  <sheetFormatPr baseColWidth="10" defaultRowHeight="13" x14ac:dyDescent="0.15"/>
  <cols>
    <col min="3" max="3" width="50.1640625" customWidth="1"/>
    <col min="4" max="4" width="5.5" bestFit="1" customWidth="1"/>
    <col min="5" max="5" width="18.83203125" bestFit="1" customWidth="1"/>
    <col min="6" max="6" width="18.83203125" customWidth="1"/>
    <col min="7" max="7" width="4.33203125" customWidth="1"/>
    <col min="8" max="8" width="11.1640625" customWidth="1"/>
    <col min="9" max="9" width="18" customWidth="1"/>
    <col min="10" max="10" width="4.5" customWidth="1"/>
    <col min="11" max="11" width="12.6640625" customWidth="1"/>
    <col min="12" max="12" width="13.6640625" customWidth="1"/>
    <col min="13" max="13" width="19.33203125" customWidth="1"/>
    <col min="14" max="14" width="17.33203125" customWidth="1"/>
  </cols>
  <sheetData>
    <row r="1" spans="3:17" ht="14" thickBot="1" x14ac:dyDescent="0.2">
      <c r="C1" s="1"/>
    </row>
    <row r="2" spans="3:17" ht="16" customHeight="1" x14ac:dyDescent="0.2">
      <c r="C2" s="157" t="s">
        <v>84</v>
      </c>
      <c r="D2" s="158"/>
      <c r="E2" s="158"/>
      <c r="F2" s="158"/>
      <c r="G2" s="158"/>
      <c r="H2" s="158"/>
      <c r="I2" s="158"/>
      <c r="J2" s="158"/>
      <c r="K2" s="158"/>
      <c r="L2" s="159"/>
      <c r="M2" s="123"/>
      <c r="N2" s="123"/>
    </row>
    <row r="3" spans="3:17" ht="22" customHeight="1" x14ac:dyDescent="0.2">
      <c r="C3" s="160"/>
      <c r="D3" s="161"/>
      <c r="E3" s="161"/>
      <c r="F3" s="161"/>
      <c r="G3" s="161"/>
      <c r="H3" s="161"/>
      <c r="I3" s="161"/>
      <c r="J3" s="161"/>
      <c r="K3" s="161"/>
      <c r="L3" s="162"/>
      <c r="M3" s="123"/>
      <c r="N3" s="123"/>
    </row>
    <row r="4" spans="3:17" ht="14" thickBot="1" x14ac:dyDescent="0.2">
      <c r="C4" s="163"/>
      <c r="D4" s="164"/>
      <c r="E4" s="164"/>
      <c r="F4" s="164"/>
      <c r="G4" s="164"/>
      <c r="H4" s="164"/>
      <c r="I4" s="164"/>
      <c r="J4" s="164"/>
      <c r="K4" s="164"/>
      <c r="L4" s="165"/>
    </row>
    <row r="5" spans="3:17" x14ac:dyDescent="0.15">
      <c r="C5" s="76"/>
      <c r="D5" s="76"/>
      <c r="E5" s="76"/>
      <c r="F5" s="76"/>
      <c r="G5" s="76"/>
      <c r="H5" s="76"/>
      <c r="I5" s="76"/>
      <c r="J5" s="76"/>
      <c r="K5" s="76"/>
      <c r="L5" s="76"/>
    </row>
    <row r="6" spans="3:17" ht="14" thickBot="1" x14ac:dyDescent="0.2">
      <c r="C6" s="50"/>
      <c r="D6" s="4"/>
      <c r="E6" s="4"/>
      <c r="F6" s="4"/>
      <c r="G6" s="4"/>
      <c r="H6" s="4"/>
      <c r="I6" s="4"/>
      <c r="J6" s="4"/>
      <c r="K6" s="4"/>
      <c r="L6" s="4"/>
    </row>
    <row r="7" spans="3:17" x14ac:dyDescent="0.15">
      <c r="C7" s="179"/>
      <c r="D7" s="184" t="s">
        <v>53</v>
      </c>
      <c r="E7" s="173" t="s">
        <v>54</v>
      </c>
      <c r="F7" s="190">
        <v>20.18</v>
      </c>
      <c r="G7" s="190"/>
      <c r="H7" s="173" t="s">
        <v>55</v>
      </c>
      <c r="I7" s="190">
        <v>20.170000000000002</v>
      </c>
      <c r="J7" s="173"/>
      <c r="K7" s="173" t="s">
        <v>56</v>
      </c>
      <c r="L7" s="185">
        <v>20.16</v>
      </c>
      <c r="M7" s="76"/>
      <c r="N7" s="76"/>
    </row>
    <row r="8" spans="3:17" ht="14" thickBot="1" x14ac:dyDescent="0.2">
      <c r="C8" s="180"/>
      <c r="D8" s="169"/>
      <c r="E8" s="174"/>
      <c r="F8" s="174"/>
      <c r="G8" s="191"/>
      <c r="H8" s="174"/>
      <c r="I8" s="174"/>
      <c r="J8" s="174"/>
      <c r="K8" s="174"/>
      <c r="L8" s="186"/>
      <c r="M8" s="189"/>
      <c r="N8" s="42"/>
      <c r="O8" s="3"/>
    </row>
    <row r="9" spans="3:17" x14ac:dyDescent="0.15">
      <c r="C9" s="136" t="s">
        <v>0</v>
      </c>
      <c r="D9" s="42"/>
      <c r="E9" s="48"/>
      <c r="F9" s="78"/>
      <c r="G9" s="78"/>
      <c r="H9" s="48"/>
      <c r="I9" s="48"/>
      <c r="J9" s="48"/>
      <c r="K9" s="49"/>
      <c r="L9" s="130"/>
      <c r="M9" s="189"/>
      <c r="N9" s="42"/>
      <c r="O9" s="3"/>
    </row>
    <row r="10" spans="3:17" x14ac:dyDescent="0.15">
      <c r="C10" s="136" t="s">
        <v>13</v>
      </c>
      <c r="D10" s="42"/>
      <c r="E10" s="42"/>
      <c r="F10" s="142"/>
      <c r="G10" s="142"/>
      <c r="H10" s="143"/>
      <c r="I10" s="142"/>
      <c r="J10" s="142"/>
      <c r="K10" s="6"/>
      <c r="L10" s="131"/>
      <c r="M10" s="43"/>
      <c r="N10" s="42"/>
      <c r="O10" s="3"/>
    </row>
    <row r="11" spans="3:17" x14ac:dyDescent="0.15">
      <c r="C11" s="114" t="s">
        <v>14</v>
      </c>
      <c r="D11" s="11">
        <v>10</v>
      </c>
      <c r="E11" s="9">
        <v>93532</v>
      </c>
      <c r="F11" s="81">
        <f>E11/E$27</f>
        <v>0.50074952886756896</v>
      </c>
      <c r="G11" s="81"/>
      <c r="H11" s="144">
        <v>87820</v>
      </c>
      <c r="I11" s="80">
        <f>H11/H$27</f>
        <v>0.4698920243560521</v>
      </c>
      <c r="J11" s="80"/>
      <c r="K11" s="9">
        <v>84173</v>
      </c>
      <c r="L11" s="127">
        <f>K11/K$27</f>
        <v>0.4332405153201192</v>
      </c>
      <c r="M11" s="42"/>
      <c r="N11" s="42"/>
      <c r="O11" s="3"/>
    </row>
    <row r="12" spans="3:17" x14ac:dyDescent="0.15">
      <c r="C12" s="114" t="s">
        <v>1</v>
      </c>
      <c r="D12" s="11">
        <v>11</v>
      </c>
      <c r="E12" s="9">
        <v>36557</v>
      </c>
      <c r="F12" s="81">
        <f>E12/E$27</f>
        <v>0.19571804865513107</v>
      </c>
      <c r="G12" s="81"/>
      <c r="H12" s="92">
        <v>33134</v>
      </c>
      <c r="I12" s="80">
        <f>H12/H$27</f>
        <v>0.17728766038503108</v>
      </c>
      <c r="J12" s="80"/>
      <c r="K12" s="9">
        <v>32090</v>
      </c>
      <c r="L12" s="127">
        <f>K12/K$27</f>
        <v>0.16516802462336647</v>
      </c>
      <c r="M12" s="44"/>
      <c r="N12" s="42"/>
      <c r="O12" s="3"/>
    </row>
    <row r="13" spans="3:17" x14ac:dyDescent="0.15">
      <c r="C13" s="114" t="s">
        <v>2</v>
      </c>
      <c r="D13" s="11"/>
      <c r="E13" s="9"/>
      <c r="F13" s="81"/>
      <c r="G13" s="81"/>
      <c r="H13" s="92">
        <v>1267</v>
      </c>
      <c r="I13" s="80">
        <f>H13/H$27</f>
        <v>6.7792438494547712E-3</v>
      </c>
      <c r="J13" s="80"/>
      <c r="K13" s="9">
        <v>1267</v>
      </c>
      <c r="L13" s="127">
        <f>K13/K$27</f>
        <v>6.5212803738798784E-3</v>
      </c>
      <c r="M13" s="44"/>
      <c r="N13" s="42"/>
      <c r="O13" s="3"/>
    </row>
    <row r="14" spans="3:17" x14ac:dyDescent="0.15">
      <c r="C14" s="170" t="s">
        <v>15</v>
      </c>
      <c r="D14" s="181">
        <v>12</v>
      </c>
      <c r="E14" s="187">
        <v>11670</v>
      </c>
      <c r="F14" s="182">
        <f>E14/E$27</f>
        <v>6.2478584889498028E-2</v>
      </c>
      <c r="G14" s="132"/>
      <c r="H14" s="188">
        <v>22698</v>
      </c>
      <c r="I14" s="182">
        <f>H14/H$27</f>
        <v>0.12144852162188192</v>
      </c>
      <c r="J14" s="132"/>
      <c r="K14" s="187">
        <v>17965</v>
      </c>
      <c r="L14" s="183">
        <f>K14/K$27</f>
        <v>9.2466299855368611E-2</v>
      </c>
      <c r="M14" s="44"/>
      <c r="N14" s="42"/>
      <c r="O14" s="3"/>
      <c r="Q14" s="2"/>
    </row>
    <row r="15" spans="3:17" x14ac:dyDescent="0.15">
      <c r="C15" s="170"/>
      <c r="D15" s="181"/>
      <c r="E15" s="187"/>
      <c r="F15" s="182"/>
      <c r="G15" s="132"/>
      <c r="H15" s="188"/>
      <c r="I15" s="182"/>
      <c r="J15" s="132"/>
      <c r="K15" s="187"/>
      <c r="L15" s="183"/>
      <c r="M15" s="44"/>
      <c r="N15" s="42"/>
      <c r="O15" s="3"/>
      <c r="Q15" s="2"/>
    </row>
    <row r="16" spans="3:17" x14ac:dyDescent="0.15">
      <c r="C16" s="114" t="s">
        <v>16</v>
      </c>
      <c r="D16" s="145">
        <v>13</v>
      </c>
      <c r="E16" s="9">
        <v>2844</v>
      </c>
      <c r="F16" s="81">
        <f>E16/E$27</f>
        <v>1.5226143566900805E-2</v>
      </c>
      <c r="G16" s="81"/>
      <c r="H16" s="92" t="s">
        <v>17</v>
      </c>
      <c r="I16" s="80"/>
      <c r="J16" s="80"/>
      <c r="K16" s="9"/>
      <c r="L16" s="127"/>
      <c r="M16" s="44"/>
      <c r="N16" s="42"/>
      <c r="O16" s="3"/>
      <c r="Q16" s="2"/>
    </row>
    <row r="17" spans="3:15" x14ac:dyDescent="0.15">
      <c r="C17" s="114" t="s">
        <v>18</v>
      </c>
      <c r="D17" s="145">
        <v>24</v>
      </c>
      <c r="E17" s="16">
        <v>164</v>
      </c>
      <c r="F17" s="81">
        <f>E17/E$27</f>
        <v>8.7801953058077784E-4</v>
      </c>
      <c r="G17" s="81"/>
      <c r="H17" s="92">
        <v>172</v>
      </c>
      <c r="I17" s="80">
        <f>H17/H$27</f>
        <v>9.2030776803963741E-4</v>
      </c>
      <c r="J17" s="80"/>
      <c r="K17" s="16">
        <v>341</v>
      </c>
      <c r="L17" s="127">
        <f>K17/K$27</f>
        <v>1.7551354439566209E-3</v>
      </c>
      <c r="M17" s="44"/>
      <c r="N17" s="42"/>
      <c r="O17" s="3"/>
    </row>
    <row r="18" spans="3:15" ht="14" thickBot="1" x14ac:dyDescent="0.2">
      <c r="C18" s="137" t="s">
        <v>19</v>
      </c>
      <c r="D18" s="146"/>
      <c r="E18" s="34">
        <v>3092</v>
      </c>
      <c r="F18" s="83">
        <f>E18/E$27</f>
        <v>1.6553880418022957E-2</v>
      </c>
      <c r="G18" s="83"/>
      <c r="H18" s="93">
        <v>2971</v>
      </c>
      <c r="I18" s="86">
        <f>H18/H$27</f>
        <v>1.5896711504917227E-2</v>
      </c>
      <c r="J18" s="98"/>
      <c r="K18" s="19">
        <v>2231</v>
      </c>
      <c r="L18" s="128">
        <f>K18/K$27</f>
        <v>1.148301224477191E-2</v>
      </c>
      <c r="M18" s="44"/>
      <c r="N18" s="42"/>
      <c r="O18" s="3"/>
    </row>
    <row r="19" spans="3:15" ht="14" thickBot="1" x14ac:dyDescent="0.2">
      <c r="C19" s="138" t="s">
        <v>20</v>
      </c>
      <c r="D19" s="147"/>
      <c r="E19" s="22">
        <v>147859</v>
      </c>
      <c r="F19" s="83">
        <f>E19/E$27</f>
        <v>0.79160420592770264</v>
      </c>
      <c r="G19" s="83"/>
      <c r="H19" s="148">
        <v>146795</v>
      </c>
      <c r="I19" s="86">
        <f>H19/H$27</f>
        <v>0.78544522563592201</v>
      </c>
      <c r="J19" s="98"/>
      <c r="K19" s="34">
        <v>138067</v>
      </c>
      <c r="L19" s="128">
        <f>K19/K$27</f>
        <v>0.71063426786146267</v>
      </c>
      <c r="M19" s="44"/>
      <c r="N19" s="42"/>
      <c r="O19" s="3"/>
    </row>
    <row r="20" spans="3:15" x14ac:dyDescent="0.15">
      <c r="C20" s="133" t="s">
        <v>21</v>
      </c>
      <c r="D20" s="149"/>
      <c r="E20" s="77"/>
      <c r="F20" s="81"/>
      <c r="G20" s="81"/>
      <c r="H20" s="150"/>
      <c r="I20" s="80"/>
      <c r="J20" s="84"/>
      <c r="K20" s="25"/>
      <c r="L20" s="127"/>
      <c r="M20" s="44"/>
      <c r="N20" s="42"/>
      <c r="O20" s="3"/>
    </row>
    <row r="21" spans="3:15" x14ac:dyDescent="0.15">
      <c r="C21" s="114" t="s">
        <v>22</v>
      </c>
      <c r="D21" s="145">
        <v>9</v>
      </c>
      <c r="E21" s="9">
        <v>16724</v>
      </c>
      <c r="F21" s="81">
        <f>E21/E$27</f>
        <v>8.9536577008737364E-2</v>
      </c>
      <c r="G21" s="81"/>
      <c r="H21" s="92">
        <v>14950</v>
      </c>
      <c r="I21" s="80">
        <f>H21/H$27</f>
        <v>7.9991867047631282E-2</v>
      </c>
      <c r="J21" s="80"/>
      <c r="K21" s="9">
        <v>14453</v>
      </c>
      <c r="L21" s="127">
        <f t="shared" ref="L21:L26" si="0">K21/K$27</f>
        <v>7.4389948890044105E-2</v>
      </c>
      <c r="M21" s="44"/>
      <c r="N21" s="42"/>
      <c r="O21" s="3"/>
    </row>
    <row r="22" spans="3:15" x14ac:dyDescent="0.15">
      <c r="C22" s="114" t="s">
        <v>23</v>
      </c>
      <c r="D22" s="11">
        <v>8</v>
      </c>
      <c r="E22" s="16">
        <v>10815</v>
      </c>
      <c r="F22" s="81">
        <f>E22/E$27</f>
        <v>5.7901105019701901E-2</v>
      </c>
      <c r="G22" s="81"/>
      <c r="H22" s="92">
        <v>9940</v>
      </c>
      <c r="I22" s="80">
        <f>H22/H$27</f>
        <v>5.3185227990197655E-2</v>
      </c>
      <c r="J22" s="80"/>
      <c r="K22" s="9">
        <v>8566</v>
      </c>
      <c r="L22" s="127">
        <f t="shared" si="0"/>
        <v>4.4089414114171305E-2</v>
      </c>
      <c r="M22" s="44"/>
      <c r="N22" s="42"/>
      <c r="O22" s="3"/>
    </row>
    <row r="23" spans="3:15" x14ac:dyDescent="0.15">
      <c r="C23" s="114" t="s">
        <v>3</v>
      </c>
      <c r="D23" s="11"/>
      <c r="E23" s="16"/>
      <c r="F23" s="81"/>
      <c r="G23" s="81"/>
      <c r="H23" s="92"/>
      <c r="I23" s="80"/>
      <c r="J23" s="80"/>
      <c r="K23" s="9">
        <v>5177</v>
      </c>
      <c r="L23" s="127">
        <f t="shared" si="0"/>
        <v>2.6646147194614153E-2</v>
      </c>
      <c r="M23" s="44"/>
      <c r="N23" s="42"/>
      <c r="O23" s="3"/>
    </row>
    <row r="24" spans="3:15" x14ac:dyDescent="0.15">
      <c r="C24" s="114" t="s">
        <v>24</v>
      </c>
      <c r="D24" s="145">
        <v>7</v>
      </c>
      <c r="E24" s="9">
        <v>10460</v>
      </c>
      <c r="F24" s="81">
        <f>E24/E$27</f>
        <v>5.600051396265205E-2</v>
      </c>
      <c r="G24" s="81"/>
      <c r="H24" s="92">
        <v>14302</v>
      </c>
      <c r="I24" s="80">
        <f>H24/H$27</f>
        <v>7.6524661037807529E-2</v>
      </c>
      <c r="J24" s="80"/>
      <c r="K24" s="9">
        <v>27168</v>
      </c>
      <c r="L24" s="127">
        <f t="shared" si="0"/>
        <v>0.13983436874314803</v>
      </c>
      <c r="M24" s="44"/>
      <c r="N24" s="42"/>
      <c r="O24" s="3"/>
    </row>
    <row r="25" spans="3:15" ht="14" thickBot="1" x14ac:dyDescent="0.2">
      <c r="C25" s="104" t="s">
        <v>25</v>
      </c>
      <c r="D25" s="146"/>
      <c r="E25" s="27">
        <v>926</v>
      </c>
      <c r="F25" s="83">
        <f>E25/E$27</f>
        <v>4.9575980812060988E-3</v>
      </c>
      <c r="G25" s="83"/>
      <c r="H25" s="94">
        <v>907</v>
      </c>
      <c r="I25" s="86">
        <f>H25/H$27</f>
        <v>4.8530182884415768E-3</v>
      </c>
      <c r="J25" s="86"/>
      <c r="K25" s="27">
        <v>856</v>
      </c>
      <c r="L25" s="128">
        <f t="shared" si="0"/>
        <v>4.4058531965597289E-3</v>
      </c>
      <c r="M25" s="44"/>
      <c r="N25" s="42"/>
      <c r="O25" s="3"/>
    </row>
    <row r="26" spans="3:15" ht="14" thickBot="1" x14ac:dyDescent="0.2">
      <c r="C26" s="105" t="s">
        <v>26</v>
      </c>
      <c r="D26" s="147"/>
      <c r="E26" s="28">
        <v>38925</v>
      </c>
      <c r="F26" s="81">
        <f>E26/E$27</f>
        <v>0.20839579407229741</v>
      </c>
      <c r="G26" s="81"/>
      <c r="H26" s="88">
        <v>40099</v>
      </c>
      <c r="I26" s="80">
        <f>H26/H$27</f>
        <v>0.21455477436407802</v>
      </c>
      <c r="J26" s="97"/>
      <c r="K26" s="22">
        <v>56220</v>
      </c>
      <c r="L26" s="127">
        <f t="shared" si="0"/>
        <v>0.28936573213853733</v>
      </c>
      <c r="M26" s="44"/>
      <c r="N26" s="42"/>
      <c r="O26" s="3"/>
    </row>
    <row r="27" spans="3:15" ht="15" thickBot="1" x14ac:dyDescent="0.2">
      <c r="C27" s="151" t="s">
        <v>27</v>
      </c>
      <c r="D27" s="147"/>
      <c r="E27" s="28">
        <v>186784</v>
      </c>
      <c r="F27" s="82"/>
      <c r="G27" s="82"/>
      <c r="H27" s="79">
        <v>186894</v>
      </c>
      <c r="I27" s="79"/>
      <c r="J27" s="79"/>
      <c r="K27" s="28">
        <v>194287</v>
      </c>
      <c r="L27" s="129"/>
      <c r="M27" s="44"/>
      <c r="N27" s="42"/>
      <c r="O27" s="3"/>
    </row>
    <row r="28" spans="3:15" x14ac:dyDescent="0.15">
      <c r="C28" s="133" t="s">
        <v>28</v>
      </c>
      <c r="D28" s="149"/>
      <c r="E28" s="77"/>
      <c r="F28" s="84"/>
      <c r="G28" s="84"/>
      <c r="H28" s="77"/>
      <c r="I28" s="77"/>
      <c r="J28" s="77"/>
      <c r="K28" s="25"/>
      <c r="L28" s="127"/>
      <c r="M28" s="44"/>
      <c r="N28" s="42"/>
      <c r="O28" s="3"/>
    </row>
    <row r="29" spans="3:15" x14ac:dyDescent="0.15">
      <c r="C29" s="114" t="s">
        <v>29</v>
      </c>
      <c r="D29" s="11">
        <v>16</v>
      </c>
      <c r="E29" s="9">
        <v>3046</v>
      </c>
      <c r="F29" s="80">
        <f t="shared" ref="F29:F37" si="1">E29/E$53</f>
        <v>1.6307606647250301E-2</v>
      </c>
      <c r="G29" s="80"/>
      <c r="H29" s="9">
        <v>3046</v>
      </c>
      <c r="I29" s="80">
        <f t="shared" ref="I29:I37" si="2">H29/H$53</f>
        <v>1.6298008496794976E-2</v>
      </c>
      <c r="J29" s="80"/>
      <c r="K29" s="9">
        <v>3046</v>
      </c>
      <c r="L29" s="127">
        <f t="shared" ref="L29:L37" si="3">K29/K$53</f>
        <v>1.5677837426075855E-2</v>
      </c>
      <c r="M29" s="44"/>
      <c r="N29" s="42"/>
      <c r="O29" s="3"/>
    </row>
    <row r="30" spans="3:15" x14ac:dyDescent="0.15">
      <c r="C30" s="140" t="s">
        <v>30</v>
      </c>
      <c r="D30" s="152"/>
      <c r="E30" s="30">
        <v>-6</v>
      </c>
      <c r="F30" s="80">
        <f t="shared" si="1"/>
        <v>-3.2122665752955282E-5</v>
      </c>
      <c r="G30" s="80"/>
      <c r="H30" s="30">
        <v>-6</v>
      </c>
      <c r="I30" s="80">
        <f t="shared" si="2"/>
        <v>-3.2103759350219911E-5</v>
      </c>
      <c r="J30" s="132"/>
      <c r="K30" s="30">
        <v>-4</v>
      </c>
      <c r="L30" s="127">
        <f t="shared" si="3"/>
        <v>-2.0588099049344525E-5</v>
      </c>
      <c r="M30" s="44"/>
      <c r="N30" s="42"/>
      <c r="O30" s="3"/>
    </row>
    <row r="31" spans="3:15" x14ac:dyDescent="0.15">
      <c r="C31" s="114" t="s">
        <v>31</v>
      </c>
      <c r="D31" s="152"/>
      <c r="E31" s="9">
        <v>65253</v>
      </c>
      <c r="F31" s="80">
        <f t="shared" si="1"/>
        <v>0.34935005139626518</v>
      </c>
      <c r="G31" s="80"/>
      <c r="H31" s="9">
        <v>68035</v>
      </c>
      <c r="I31" s="80">
        <f t="shared" si="2"/>
        <v>0.36402987789870195</v>
      </c>
      <c r="J31" s="80"/>
      <c r="K31" s="9">
        <v>68439</v>
      </c>
      <c r="L31" s="127">
        <f t="shared" si="3"/>
        <v>0.3522572277095225</v>
      </c>
      <c r="M31" s="44"/>
      <c r="N31" s="42"/>
      <c r="O31" s="3"/>
    </row>
    <row r="32" spans="3:15" x14ac:dyDescent="0.15">
      <c r="C32" s="114" t="s">
        <v>32</v>
      </c>
      <c r="D32" s="152"/>
      <c r="E32" s="9">
        <v>-14137</v>
      </c>
      <c r="F32" s="80">
        <f t="shared" si="1"/>
        <v>-7.568635429158814E-2</v>
      </c>
      <c r="G32" s="80"/>
      <c r="H32" s="9">
        <v>-2902</v>
      </c>
      <c r="I32" s="80">
        <f t="shared" si="2"/>
        <v>-1.5527518272389696E-2</v>
      </c>
      <c r="J32" s="80"/>
      <c r="K32" s="9">
        <v>-7635</v>
      </c>
      <c r="L32" s="127">
        <f t="shared" si="3"/>
        <v>-3.9297534060436366E-2</v>
      </c>
      <c r="M32" s="44"/>
      <c r="N32" s="42"/>
      <c r="O32" s="3"/>
    </row>
    <row r="33" spans="3:15" x14ac:dyDescent="0.15">
      <c r="C33" s="114" t="s">
        <v>33</v>
      </c>
      <c r="D33" s="152"/>
      <c r="E33" s="9">
        <v>-3963</v>
      </c>
      <c r="F33" s="80">
        <f t="shared" si="1"/>
        <v>-2.1217020729826966E-2</v>
      </c>
      <c r="G33" s="80"/>
      <c r="H33" s="9">
        <v>-3416</v>
      </c>
      <c r="I33" s="80">
        <f t="shared" si="2"/>
        <v>-1.8277740323391869E-2</v>
      </c>
      <c r="J33" s="80"/>
      <c r="K33" s="9">
        <v>-1650</v>
      </c>
      <c r="L33" s="127">
        <f t="shared" si="3"/>
        <v>-8.4925908578546167E-3</v>
      </c>
      <c r="M33" s="44"/>
      <c r="N33" s="42"/>
      <c r="O33" s="3"/>
    </row>
    <row r="34" spans="3:15" ht="14" thickBot="1" x14ac:dyDescent="0.2">
      <c r="C34" s="104" t="s">
        <v>34</v>
      </c>
      <c r="D34" s="146"/>
      <c r="E34" s="19">
        <v>7400</v>
      </c>
      <c r="F34" s="86">
        <f t="shared" si="1"/>
        <v>3.9617954428644853E-2</v>
      </c>
      <c r="G34" s="86"/>
      <c r="H34" s="19">
        <v>5543</v>
      </c>
      <c r="I34" s="86">
        <f t="shared" si="2"/>
        <v>2.9658523013044828E-2</v>
      </c>
      <c r="J34" s="86"/>
      <c r="K34" s="19">
        <v>4960</v>
      </c>
      <c r="L34" s="128">
        <f t="shared" si="3"/>
        <v>2.5529242821187213E-2</v>
      </c>
      <c r="M34" s="44"/>
      <c r="N34" s="42"/>
      <c r="O34" s="3"/>
    </row>
    <row r="35" spans="3:15" x14ac:dyDescent="0.15">
      <c r="C35" s="133" t="s">
        <v>35</v>
      </c>
      <c r="D35" s="149"/>
      <c r="E35" s="32">
        <v>57593</v>
      </c>
      <c r="F35" s="80">
        <f t="shared" si="1"/>
        <v>0.30834011478499229</v>
      </c>
      <c r="G35" s="80"/>
      <c r="H35" s="32">
        <v>70300</v>
      </c>
      <c r="I35" s="80">
        <f t="shared" si="2"/>
        <v>0.37614904705340996</v>
      </c>
      <c r="J35" s="87"/>
      <c r="K35" s="32">
        <v>67156</v>
      </c>
      <c r="L35" s="127">
        <f t="shared" si="3"/>
        <v>0.34565359493944525</v>
      </c>
      <c r="M35" s="44"/>
      <c r="N35" s="42"/>
      <c r="O35" s="3"/>
    </row>
    <row r="36" spans="3:15" ht="14" thickBot="1" x14ac:dyDescent="0.2">
      <c r="C36" s="104" t="s">
        <v>36</v>
      </c>
      <c r="D36" s="33">
        <v>17</v>
      </c>
      <c r="E36" s="19">
        <v>20572</v>
      </c>
      <c r="F36" s="86">
        <f t="shared" si="1"/>
        <v>0.11013791331163268</v>
      </c>
      <c r="G36" s="86"/>
      <c r="H36" s="19">
        <v>20656</v>
      </c>
      <c r="I36" s="86">
        <f t="shared" si="2"/>
        <v>0.11052254218969042</v>
      </c>
      <c r="J36" s="86"/>
      <c r="K36" s="34">
        <v>20566</v>
      </c>
      <c r="L36" s="128">
        <f t="shared" si="3"/>
        <v>0.10585371126220489</v>
      </c>
      <c r="M36" s="44"/>
      <c r="N36" s="42"/>
      <c r="O36" s="3"/>
    </row>
    <row r="37" spans="3:15" ht="15" thickBot="1" x14ac:dyDescent="0.2">
      <c r="C37" s="153" t="s">
        <v>37</v>
      </c>
      <c r="D37" s="147"/>
      <c r="E37" s="22">
        <v>78165</v>
      </c>
      <c r="F37" s="86">
        <f t="shared" si="1"/>
        <v>0.41847802809662499</v>
      </c>
      <c r="G37" s="86"/>
      <c r="H37" s="22">
        <v>90956</v>
      </c>
      <c r="I37" s="86">
        <f t="shared" si="2"/>
        <v>0.48667158924310039</v>
      </c>
      <c r="J37" s="95"/>
      <c r="K37" s="28">
        <v>87722</v>
      </c>
      <c r="L37" s="129">
        <f t="shared" si="3"/>
        <v>0.45150730620165014</v>
      </c>
      <c r="M37" s="44"/>
      <c r="N37" s="42"/>
      <c r="O37" s="3"/>
    </row>
    <row r="38" spans="3:15" x14ac:dyDescent="0.15">
      <c r="C38" s="133" t="s">
        <v>38</v>
      </c>
      <c r="D38" s="149"/>
      <c r="E38" s="77"/>
      <c r="F38" s="80"/>
      <c r="G38" s="80"/>
      <c r="H38" s="77"/>
      <c r="I38" s="80"/>
      <c r="J38" s="84"/>
      <c r="K38" s="25"/>
      <c r="L38" s="127"/>
      <c r="M38" s="44"/>
      <c r="N38" s="42"/>
      <c r="O38" s="3"/>
    </row>
    <row r="39" spans="3:15" x14ac:dyDescent="0.15">
      <c r="C39" s="140" t="s">
        <v>39</v>
      </c>
      <c r="D39" s="152"/>
      <c r="E39" s="154"/>
      <c r="F39" s="80"/>
      <c r="G39" s="80"/>
      <c r="H39" s="154"/>
      <c r="I39" s="80"/>
      <c r="J39" s="96"/>
      <c r="K39" s="6"/>
      <c r="L39" s="127"/>
      <c r="M39" s="44"/>
      <c r="N39" s="42"/>
      <c r="O39" s="3"/>
    </row>
    <row r="40" spans="3:15" x14ac:dyDescent="0.15">
      <c r="C40" s="114" t="s">
        <v>40</v>
      </c>
      <c r="D40" s="145">
        <v>15</v>
      </c>
      <c r="E40" s="9">
        <v>66946</v>
      </c>
      <c r="F40" s="80">
        <f>E40/E$53</f>
        <v>0.35841399691622411</v>
      </c>
      <c r="G40" s="80"/>
      <c r="H40" s="9">
        <v>55593</v>
      </c>
      <c r="I40" s="80">
        <f>H40/H$53</f>
        <v>0.29745738225946261</v>
      </c>
      <c r="J40" s="80"/>
      <c r="K40" s="9">
        <v>39231</v>
      </c>
      <c r="L40" s="127">
        <f>K40/K$53</f>
        <v>0.20192292845120877</v>
      </c>
      <c r="M40" s="44"/>
      <c r="N40" s="42"/>
      <c r="O40" s="3"/>
    </row>
    <row r="41" spans="3:15" x14ac:dyDescent="0.15">
      <c r="C41" s="114" t="s">
        <v>16</v>
      </c>
      <c r="D41" s="145">
        <v>13</v>
      </c>
      <c r="E41" s="9">
        <v>1875</v>
      </c>
      <c r="F41" s="80">
        <f>E41/E$53</f>
        <v>1.0038333047798527E-2</v>
      </c>
      <c r="G41" s="80"/>
      <c r="H41" s="36" t="s">
        <v>17</v>
      </c>
      <c r="I41" s="80"/>
      <c r="J41" s="80"/>
      <c r="K41" s="9">
        <v>8443</v>
      </c>
      <c r="L41" s="127">
        <f>K41/K$53</f>
        <v>4.3456330068403957E-2</v>
      </c>
      <c r="M41" s="44"/>
      <c r="N41" s="42"/>
      <c r="O41" s="3"/>
    </row>
    <row r="42" spans="3:15" x14ac:dyDescent="0.15">
      <c r="C42" s="114" t="s">
        <v>41</v>
      </c>
      <c r="D42" s="145">
        <v>24</v>
      </c>
      <c r="E42" s="9">
        <v>6951</v>
      </c>
      <c r="F42" s="80">
        <f>E42/E$53</f>
        <v>3.72141082747987E-2</v>
      </c>
      <c r="G42" s="80"/>
      <c r="H42" s="9">
        <v>5446</v>
      </c>
      <c r="I42" s="80">
        <f>H42/H$53</f>
        <v>2.913951223688294E-2</v>
      </c>
      <c r="J42" s="80"/>
      <c r="K42" s="9">
        <v>5310</v>
      </c>
      <c r="L42" s="127">
        <f>K42/K$53</f>
        <v>2.7330701488004858E-2</v>
      </c>
      <c r="M42" s="44"/>
      <c r="N42" s="42"/>
      <c r="O42" s="3"/>
    </row>
    <row r="43" spans="3:15" ht="14" thickBot="1" x14ac:dyDescent="0.2">
      <c r="C43" s="137" t="s">
        <v>42</v>
      </c>
      <c r="D43" s="146"/>
      <c r="E43" s="39">
        <v>641</v>
      </c>
      <c r="F43" s="86">
        <f>E43/E$53</f>
        <v>3.4317714579407228E-3</v>
      </c>
      <c r="G43" s="86"/>
      <c r="H43" s="155">
        <v>750</v>
      </c>
      <c r="I43" s="86">
        <f>H43/H$53</f>
        <v>4.0129699187774889E-3</v>
      </c>
      <c r="J43" s="86"/>
      <c r="K43" s="39">
        <v>788</v>
      </c>
      <c r="L43" s="128">
        <f>K43/K$53</f>
        <v>4.0558555127208715E-3</v>
      </c>
      <c r="M43" s="44"/>
      <c r="N43" s="42"/>
      <c r="O43" s="3"/>
    </row>
    <row r="44" spans="3:15" ht="14" thickBot="1" x14ac:dyDescent="0.2">
      <c r="C44" s="138" t="s">
        <v>43</v>
      </c>
      <c r="D44" s="147"/>
      <c r="E44" s="22">
        <v>76413</v>
      </c>
      <c r="F44" s="86">
        <f>E44/E$53</f>
        <v>0.40909820969676203</v>
      </c>
      <c r="G44" s="86"/>
      <c r="H44" s="156">
        <v>61789</v>
      </c>
      <c r="I44" s="86">
        <f>H44/H$53</f>
        <v>0.33060986441512302</v>
      </c>
      <c r="J44" s="80"/>
      <c r="K44" s="22">
        <v>53772</v>
      </c>
      <c r="L44" s="128">
        <f>K44/K$53</f>
        <v>0.27676581552033847</v>
      </c>
      <c r="M44" s="44"/>
      <c r="N44" s="42"/>
      <c r="O44" s="3"/>
    </row>
    <row r="45" spans="3:15" x14ac:dyDescent="0.15">
      <c r="C45" s="133" t="s">
        <v>44</v>
      </c>
      <c r="D45" s="149"/>
      <c r="E45" s="77"/>
      <c r="F45" s="80"/>
      <c r="G45" s="80"/>
      <c r="H45" s="77"/>
      <c r="I45" s="80"/>
      <c r="J45" s="84"/>
      <c r="K45" s="25"/>
      <c r="L45" s="127"/>
      <c r="M45" s="44"/>
      <c r="N45" s="42"/>
      <c r="O45" s="3"/>
    </row>
    <row r="46" spans="3:15" x14ac:dyDescent="0.15">
      <c r="C46" s="114" t="s">
        <v>45</v>
      </c>
      <c r="D46" s="145">
        <v>14</v>
      </c>
      <c r="E46" s="9">
        <v>7226</v>
      </c>
      <c r="F46" s="80">
        <f>E46/E$53</f>
        <v>3.868639712180915E-2</v>
      </c>
      <c r="G46" s="80"/>
      <c r="H46" s="9">
        <v>5695</v>
      </c>
      <c r="I46" s="80">
        <f t="shared" ref="I46:I52" si="4">H46/H$53</f>
        <v>3.0471818249917064E-2</v>
      </c>
      <c r="J46" s="80"/>
      <c r="K46" s="9">
        <v>7289</v>
      </c>
      <c r="L46" s="127">
        <f>K46/K$53</f>
        <v>3.7516663492668065E-2</v>
      </c>
      <c r="M46" s="44"/>
      <c r="N46" s="42"/>
      <c r="O46" s="3"/>
    </row>
    <row r="47" spans="3:15" x14ac:dyDescent="0.15">
      <c r="C47" s="114" t="s">
        <v>46</v>
      </c>
      <c r="D47" s="145">
        <v>13</v>
      </c>
      <c r="E47" s="36" t="s">
        <v>17</v>
      </c>
      <c r="F47" s="80"/>
      <c r="G47" s="80"/>
      <c r="H47" s="9">
        <v>3359</v>
      </c>
      <c r="I47" s="80">
        <f t="shared" si="4"/>
        <v>1.7972754609564781E-2</v>
      </c>
      <c r="J47" s="80"/>
      <c r="K47" s="41" t="s">
        <v>17</v>
      </c>
      <c r="L47" s="127"/>
      <c r="M47" s="44"/>
      <c r="N47" s="42"/>
      <c r="O47" s="3"/>
    </row>
    <row r="48" spans="3:15" x14ac:dyDescent="0.15">
      <c r="C48" s="114" t="s">
        <v>47</v>
      </c>
      <c r="D48" s="145">
        <v>15</v>
      </c>
      <c r="E48" s="9">
        <v>17539</v>
      </c>
      <c r="F48" s="80">
        <f>E48/E$53</f>
        <v>9.3899905773513787E-2</v>
      </c>
      <c r="G48" s="80"/>
      <c r="H48" s="9">
        <v>18930</v>
      </c>
      <c r="I48" s="80">
        <f t="shared" si="4"/>
        <v>0.10128736074994382</v>
      </c>
      <c r="J48" s="80"/>
      <c r="K48" s="9">
        <v>39886</v>
      </c>
      <c r="L48" s="127">
        <f>K48/K$53</f>
        <v>0.20529422967053895</v>
      </c>
      <c r="M48" s="44"/>
      <c r="N48" s="42"/>
      <c r="O48" s="3"/>
    </row>
    <row r="49" spans="3:16" x14ac:dyDescent="0.15">
      <c r="C49" s="114" t="s">
        <v>48</v>
      </c>
      <c r="D49" s="152"/>
      <c r="E49" s="9">
        <v>5737</v>
      </c>
      <c r="F49" s="80">
        <f>E49/E$53</f>
        <v>3.0714622237450744E-2</v>
      </c>
      <c r="G49" s="80"/>
      <c r="H49" s="9">
        <v>4041</v>
      </c>
      <c r="I49" s="80">
        <f t="shared" si="4"/>
        <v>2.1621881922373111E-2</v>
      </c>
      <c r="J49" s="80"/>
      <c r="K49" s="9">
        <v>4200</v>
      </c>
      <c r="L49" s="127">
        <f>K49/K$53</f>
        <v>2.1617504001811751E-2</v>
      </c>
      <c r="M49" s="44"/>
      <c r="N49" s="42"/>
      <c r="O49" s="3"/>
    </row>
    <row r="50" spans="3:16" ht="14" thickBot="1" x14ac:dyDescent="0.2">
      <c r="C50" s="104" t="s">
        <v>49</v>
      </c>
      <c r="D50" s="146"/>
      <c r="E50" s="19">
        <v>1704</v>
      </c>
      <c r="F50" s="86">
        <f>E50/E$53</f>
        <v>9.122837073839301E-3</v>
      </c>
      <c r="G50" s="86"/>
      <c r="H50" s="19">
        <v>2124</v>
      </c>
      <c r="I50" s="86">
        <f t="shared" si="4"/>
        <v>1.1364730809977849E-2</v>
      </c>
      <c r="J50" s="86"/>
      <c r="K50" s="19">
        <v>1418</v>
      </c>
      <c r="L50" s="128">
        <f>K50/K$53</f>
        <v>7.2984811129926342E-3</v>
      </c>
      <c r="M50" s="44"/>
      <c r="N50" s="42"/>
      <c r="O50" s="3"/>
    </row>
    <row r="51" spans="3:16" ht="14" thickBot="1" x14ac:dyDescent="0.2">
      <c r="C51" s="138" t="s">
        <v>50</v>
      </c>
      <c r="D51" s="147"/>
      <c r="E51" s="22">
        <v>32206</v>
      </c>
      <c r="F51" s="86">
        <f>E51/E$53</f>
        <v>0.17242376220661298</v>
      </c>
      <c r="G51" s="86"/>
      <c r="H51" s="22">
        <v>34149</v>
      </c>
      <c r="I51" s="86">
        <f t="shared" si="4"/>
        <v>0.18271854634177662</v>
      </c>
      <c r="J51" s="95"/>
      <c r="K51" s="28">
        <v>52793</v>
      </c>
      <c r="L51" s="128">
        <f>K51/K$53</f>
        <v>0.2717268782780114</v>
      </c>
      <c r="M51" s="44"/>
      <c r="N51" s="42"/>
      <c r="O51" s="3"/>
    </row>
    <row r="52" spans="3:16" ht="14" thickBot="1" x14ac:dyDescent="0.2">
      <c r="C52" s="105" t="s">
        <v>51</v>
      </c>
      <c r="D52" s="147"/>
      <c r="E52" s="28">
        <v>108619</v>
      </c>
      <c r="F52" s="86">
        <f>E52/E$53</f>
        <v>0.58152197190337507</v>
      </c>
      <c r="G52" s="86"/>
      <c r="H52" s="28">
        <v>95938</v>
      </c>
      <c r="I52" s="86">
        <f t="shared" si="4"/>
        <v>0.51332841075689961</v>
      </c>
      <c r="J52" s="97"/>
      <c r="K52" s="28">
        <v>106565</v>
      </c>
      <c r="L52" s="128">
        <f>K52/K$53</f>
        <v>0.54849269379834986</v>
      </c>
      <c r="M52" s="44"/>
      <c r="N52" s="42"/>
      <c r="O52" s="3"/>
    </row>
    <row r="53" spans="3:16" ht="15" thickBot="1" x14ac:dyDescent="0.2">
      <c r="C53" s="151" t="s">
        <v>52</v>
      </c>
      <c r="D53" s="147"/>
      <c r="E53" s="88">
        <v>186784</v>
      </c>
      <c r="F53" s="122"/>
      <c r="G53" s="122"/>
      <c r="H53" s="28">
        <v>186894</v>
      </c>
      <c r="I53" s="122"/>
      <c r="J53" s="79"/>
      <c r="K53" s="28">
        <v>194287</v>
      </c>
      <c r="L53" s="128"/>
      <c r="M53" s="44"/>
      <c r="N53" s="42"/>
      <c r="O53" s="3"/>
    </row>
    <row r="54" spans="3:16" x14ac:dyDescent="0.15">
      <c r="C54" s="3"/>
      <c r="D54" s="3"/>
      <c r="E54" s="3"/>
      <c r="F54" s="3"/>
      <c r="G54" s="3"/>
      <c r="H54" s="3"/>
      <c r="I54" s="3"/>
      <c r="J54" s="3"/>
      <c r="K54" s="3"/>
      <c r="L54" s="3"/>
      <c r="M54" s="44"/>
      <c r="N54" s="42"/>
      <c r="O54" s="3"/>
    </row>
    <row r="55" spans="3:16" x14ac:dyDescent="0.15">
      <c r="M55" s="42"/>
      <c r="N55" s="42"/>
      <c r="O55" s="3"/>
      <c r="P55" s="3"/>
    </row>
    <row r="56" spans="3:16" x14ac:dyDescent="0.15">
      <c r="O56" s="3"/>
      <c r="P56" s="3"/>
    </row>
    <row r="57" spans="3:16" x14ac:dyDescent="0.15">
      <c r="O57" s="3"/>
      <c r="P57" s="3"/>
    </row>
  </sheetData>
  <mergeCells count="20">
    <mergeCell ref="M8:M9"/>
    <mergeCell ref="F7:F8"/>
    <mergeCell ref="I7:I8"/>
    <mergeCell ref="G7:G8"/>
    <mergeCell ref="J7:J8"/>
    <mergeCell ref="C7:C8"/>
    <mergeCell ref="D14:D15"/>
    <mergeCell ref="I14:I15"/>
    <mergeCell ref="L14:L15"/>
    <mergeCell ref="C2:L4"/>
    <mergeCell ref="D7:D8"/>
    <mergeCell ref="E7:E8"/>
    <mergeCell ref="H7:H8"/>
    <mergeCell ref="K7:K8"/>
    <mergeCell ref="L7:L8"/>
    <mergeCell ref="C14:C15"/>
    <mergeCell ref="E14:E15"/>
    <mergeCell ref="H14:H15"/>
    <mergeCell ref="K14:K15"/>
    <mergeCell ref="F14:F15"/>
  </mergeCells>
  <conditionalFormatting sqref="L9:L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3761-633B-5E44-B868-8B86A1D7A32C}">
  <dimension ref="B1:I44"/>
  <sheetViews>
    <sheetView topLeftCell="A4" zoomScale="120" zoomScaleNormal="120" workbookViewId="0">
      <selection activeCell="L20" sqref="L20"/>
    </sheetView>
  </sheetViews>
  <sheetFormatPr baseColWidth="10" defaultRowHeight="13" x14ac:dyDescent="0.15"/>
  <cols>
    <col min="2" max="2" width="43.6640625" customWidth="1"/>
    <col min="3" max="3" width="9.1640625" bestFit="1" customWidth="1"/>
    <col min="4" max="4" width="14" customWidth="1"/>
    <col min="5" max="6" width="11" bestFit="1" customWidth="1"/>
    <col min="7" max="7" width="11" customWidth="1"/>
    <col min="8" max="9" width="18.1640625" bestFit="1" customWidth="1"/>
  </cols>
  <sheetData>
    <row r="1" spans="2:9" ht="14" thickBot="1" x14ac:dyDescent="0.2"/>
    <row r="2" spans="2:9" ht="13" customHeight="1" x14ac:dyDescent="0.15">
      <c r="B2" s="192" t="s">
        <v>87</v>
      </c>
      <c r="C2" s="193"/>
      <c r="D2" s="193"/>
      <c r="E2" s="193"/>
      <c r="F2" s="193"/>
      <c r="G2" s="193"/>
      <c r="H2" s="193"/>
      <c r="I2" s="194"/>
    </row>
    <row r="3" spans="2:9" x14ac:dyDescent="0.15">
      <c r="B3" s="195"/>
      <c r="C3" s="173"/>
      <c r="D3" s="173"/>
      <c r="E3" s="173"/>
      <c r="F3" s="173"/>
      <c r="G3" s="173"/>
      <c r="H3" s="173"/>
      <c r="I3" s="196"/>
    </row>
    <row r="4" spans="2:9" ht="14" thickBot="1" x14ac:dyDescent="0.2">
      <c r="B4" s="197"/>
      <c r="C4" s="174"/>
      <c r="D4" s="174"/>
      <c r="E4" s="174"/>
      <c r="F4" s="174"/>
      <c r="G4" s="174"/>
      <c r="H4" s="174"/>
      <c r="I4" s="198"/>
    </row>
    <row r="6" spans="2:9" ht="14" thickBot="1" x14ac:dyDescent="0.2">
      <c r="B6" s="4"/>
      <c r="C6" s="4"/>
      <c r="D6" s="4"/>
      <c r="E6" s="4"/>
      <c r="F6" s="4"/>
      <c r="G6" s="4"/>
      <c r="H6" s="4"/>
      <c r="I6" s="4"/>
    </row>
    <row r="7" spans="2:9" x14ac:dyDescent="0.15">
      <c r="B7" s="103"/>
      <c r="C7" s="206" t="s">
        <v>79</v>
      </c>
      <c r="D7" s="205" t="s">
        <v>80</v>
      </c>
      <c r="E7" s="205" t="s">
        <v>81</v>
      </c>
      <c r="F7" s="205" t="s">
        <v>82</v>
      </c>
      <c r="G7" s="75"/>
      <c r="H7" s="199" t="s">
        <v>4</v>
      </c>
      <c r="I7" s="201" t="s">
        <v>5</v>
      </c>
    </row>
    <row r="8" spans="2:9" ht="14" thickBot="1" x14ac:dyDescent="0.2">
      <c r="B8" s="104"/>
      <c r="C8" s="207"/>
      <c r="D8" s="200"/>
      <c r="E8" s="200"/>
      <c r="F8" s="200"/>
      <c r="G8" s="74"/>
      <c r="H8" s="200"/>
      <c r="I8" s="202"/>
    </row>
    <row r="9" spans="2:9" ht="14" thickBot="1" x14ac:dyDescent="0.2">
      <c r="B9" s="105"/>
      <c r="C9" s="71"/>
      <c r="D9" s="72"/>
      <c r="E9" s="73"/>
      <c r="F9" s="73"/>
      <c r="G9" s="73"/>
      <c r="H9" s="59"/>
      <c r="I9" s="126"/>
    </row>
    <row r="10" spans="2:9" x14ac:dyDescent="0.15">
      <c r="B10" s="125" t="s">
        <v>83</v>
      </c>
      <c r="C10" s="53">
        <v>5</v>
      </c>
      <c r="D10" s="61">
        <v>108062</v>
      </c>
      <c r="E10" s="61">
        <v>94342</v>
      </c>
      <c r="F10" s="42">
        <v>89359</v>
      </c>
      <c r="G10" s="42"/>
      <c r="H10" s="44">
        <f>(D10-E10)/E10</f>
        <v>0.1454283352059528</v>
      </c>
      <c r="I10" s="127">
        <f>(E10-F10)/F10</f>
        <v>5.5763829049116483E-2</v>
      </c>
    </row>
    <row r="11" spans="2:9" ht="14" thickBot="1" x14ac:dyDescent="0.2">
      <c r="B11" s="104" t="s">
        <v>57</v>
      </c>
      <c r="C11" s="51">
        <v>18</v>
      </c>
      <c r="D11" s="19">
        <v>-54444</v>
      </c>
      <c r="E11" s="19">
        <v>-51909</v>
      </c>
      <c r="F11" s="5">
        <v>-45311</v>
      </c>
      <c r="G11" s="5"/>
      <c r="H11" s="45">
        <f t="shared" ref="H11:H43" si="0">(D11-E11)/E11</f>
        <v>4.8835462058602556E-2</v>
      </c>
      <c r="I11" s="128">
        <f t="shared" ref="I11:I43" si="1">(E11-F11)/F11</f>
        <v>0.14561585486967846</v>
      </c>
    </row>
    <row r="12" spans="2:9" ht="14" x14ac:dyDescent="0.15">
      <c r="B12" s="106" t="s">
        <v>58</v>
      </c>
      <c r="C12" s="52"/>
      <c r="D12" s="32">
        <v>53618</v>
      </c>
      <c r="E12" s="32">
        <v>42433</v>
      </c>
      <c r="F12" s="3">
        <v>44048</v>
      </c>
      <c r="G12" s="3"/>
      <c r="H12" s="10">
        <f t="shared" si="0"/>
        <v>0.26359201564819834</v>
      </c>
      <c r="I12" s="127">
        <f t="shared" si="1"/>
        <v>-3.6664547766073377E-2</v>
      </c>
    </row>
    <row r="13" spans="2:9" ht="14" x14ac:dyDescent="0.15">
      <c r="B13" s="107" t="s">
        <v>59</v>
      </c>
      <c r="C13" s="53">
        <v>20</v>
      </c>
      <c r="D13" s="16">
        <v>-17715</v>
      </c>
      <c r="E13" s="9">
        <v>-13728</v>
      </c>
      <c r="F13" s="3">
        <v>-11943</v>
      </c>
      <c r="G13" s="3"/>
      <c r="H13" s="10">
        <f t="shared" si="0"/>
        <v>0.29042832167832167</v>
      </c>
      <c r="I13" s="127">
        <f t="shared" si="1"/>
        <v>0.14945993468977645</v>
      </c>
    </row>
    <row r="14" spans="2:9" ht="28" x14ac:dyDescent="0.15">
      <c r="B14" s="107" t="s">
        <v>60</v>
      </c>
      <c r="C14" s="54">
        <v>19</v>
      </c>
      <c r="D14" s="9">
        <v>-8115</v>
      </c>
      <c r="E14" s="9">
        <v>-7162</v>
      </c>
      <c r="F14" s="3">
        <v>-7806</v>
      </c>
      <c r="G14" s="3"/>
      <c r="H14" s="10">
        <f t="shared" si="0"/>
        <v>0.13306339011449317</v>
      </c>
      <c r="I14" s="127">
        <f t="shared" si="1"/>
        <v>-8.2500640532923386E-2</v>
      </c>
    </row>
    <row r="15" spans="2:9" ht="15" thickBot="1" x14ac:dyDescent="0.2">
      <c r="B15" s="108" t="s">
        <v>61</v>
      </c>
      <c r="C15" s="51">
        <v>22</v>
      </c>
      <c r="D15" s="27">
        <v>-349</v>
      </c>
      <c r="E15" s="27">
        <v>-366</v>
      </c>
      <c r="F15" s="5">
        <v>3401</v>
      </c>
      <c r="G15" s="5"/>
      <c r="H15" s="45">
        <f t="shared" si="0"/>
        <v>-4.6448087431693992E-2</v>
      </c>
      <c r="I15" s="128">
        <f t="shared" si="1"/>
        <v>-1.1076154072331668</v>
      </c>
    </row>
    <row r="16" spans="2:9" ht="14" x14ac:dyDescent="0.15">
      <c r="B16" s="106" t="s">
        <v>62</v>
      </c>
      <c r="C16" s="52"/>
      <c r="D16" s="32">
        <v>27439</v>
      </c>
      <c r="E16" s="32">
        <v>21177</v>
      </c>
      <c r="F16" s="3">
        <v>20898</v>
      </c>
      <c r="G16" s="3"/>
      <c r="H16" s="10">
        <f t="shared" si="0"/>
        <v>0.29569816310147801</v>
      </c>
      <c r="I16" s="127">
        <f t="shared" si="1"/>
        <v>1.3350559862187769E-2</v>
      </c>
    </row>
    <row r="17" spans="2:9" ht="14" x14ac:dyDescent="0.15">
      <c r="B17" s="107" t="s">
        <v>63</v>
      </c>
      <c r="C17" s="53">
        <v>21</v>
      </c>
      <c r="D17" s="9">
        <v>-8422</v>
      </c>
      <c r="E17" s="16">
        <v>358</v>
      </c>
      <c r="F17" s="3">
        <v>8387</v>
      </c>
      <c r="G17" s="3"/>
      <c r="H17" s="10">
        <f t="shared" si="0"/>
        <v>-24.52513966480447</v>
      </c>
      <c r="I17" s="127">
        <f t="shared" si="1"/>
        <v>-0.95731489209490883</v>
      </c>
    </row>
    <row r="18" spans="2:9" ht="14" x14ac:dyDescent="0.15">
      <c r="B18" s="107" t="s">
        <v>64</v>
      </c>
      <c r="C18" s="55"/>
      <c r="D18" s="9">
        <v>-1607</v>
      </c>
      <c r="E18" s="9">
        <v>-4110</v>
      </c>
      <c r="F18" s="3">
        <v>-4573</v>
      </c>
      <c r="G18" s="3"/>
      <c r="H18" s="10">
        <f t="shared" si="0"/>
        <v>-0.60900243309002433</v>
      </c>
      <c r="I18" s="127">
        <f t="shared" si="1"/>
        <v>-0.10124644653400394</v>
      </c>
    </row>
    <row r="19" spans="2:9" ht="14" x14ac:dyDescent="0.15">
      <c r="B19" s="109" t="s">
        <v>65</v>
      </c>
      <c r="C19" s="55"/>
      <c r="D19" s="41" t="s">
        <v>17</v>
      </c>
      <c r="E19" s="30">
        <v>-7</v>
      </c>
      <c r="F19" s="3">
        <v>5389</v>
      </c>
      <c r="G19" s="3"/>
      <c r="H19" s="10"/>
      <c r="I19" s="127">
        <f t="shared" si="1"/>
        <v>-1.0012989422898497</v>
      </c>
    </row>
    <row r="20" spans="2:9" ht="29" thickBot="1" x14ac:dyDescent="0.2">
      <c r="B20" s="108" t="s">
        <v>66</v>
      </c>
      <c r="C20" s="56"/>
      <c r="D20" s="39">
        <v>896</v>
      </c>
      <c r="E20" s="39">
        <v>342</v>
      </c>
      <c r="F20" s="5"/>
      <c r="G20" s="5"/>
      <c r="H20" s="45">
        <f t="shared" si="0"/>
        <v>1.6198830409356726</v>
      </c>
      <c r="I20" s="128"/>
    </row>
    <row r="21" spans="2:9" ht="14" x14ac:dyDescent="0.15">
      <c r="B21" s="106" t="s">
        <v>67</v>
      </c>
      <c r="C21" s="52"/>
      <c r="D21" s="32">
        <v>18306</v>
      </c>
      <c r="E21" s="32">
        <v>17760</v>
      </c>
      <c r="F21" s="3">
        <v>33110</v>
      </c>
      <c r="G21" s="3"/>
      <c r="H21" s="10">
        <f t="shared" si="0"/>
        <v>3.0743243243243245E-2</v>
      </c>
      <c r="I21" s="127">
        <f t="shared" si="1"/>
        <v>-0.46360616128057991</v>
      </c>
    </row>
    <row r="22" spans="2:9" ht="15" thickBot="1" x14ac:dyDescent="0.2">
      <c r="B22" s="108" t="s">
        <v>68</v>
      </c>
      <c r="C22" s="57">
        <v>24</v>
      </c>
      <c r="D22" s="19">
        <v>-4988</v>
      </c>
      <c r="E22" s="19">
        <v>-3500</v>
      </c>
      <c r="F22" s="5">
        <v>-5962</v>
      </c>
      <c r="G22" s="5"/>
      <c r="H22" s="45">
        <f t="shared" si="0"/>
        <v>0.42514285714285716</v>
      </c>
      <c r="I22" s="128">
        <f t="shared" si="1"/>
        <v>-0.41294867494129489</v>
      </c>
    </row>
    <row r="23" spans="2:9" ht="15" thickBot="1" x14ac:dyDescent="0.2">
      <c r="B23" s="110" t="s">
        <v>69</v>
      </c>
      <c r="C23" s="58"/>
      <c r="D23" s="28">
        <v>13318</v>
      </c>
      <c r="E23" s="28">
        <v>14260</v>
      </c>
      <c r="F23" s="59">
        <v>25525</v>
      </c>
      <c r="G23" s="5"/>
      <c r="H23" s="45">
        <f t="shared" si="0"/>
        <v>-6.6058906030855541E-2</v>
      </c>
      <c r="I23" s="128">
        <f t="shared" si="1"/>
        <v>-0.441332027424094</v>
      </c>
    </row>
    <row r="24" spans="2:9" ht="70" x14ac:dyDescent="0.15">
      <c r="B24" s="107" t="s">
        <v>11</v>
      </c>
      <c r="C24" s="55"/>
      <c r="D24" s="9"/>
      <c r="E24" s="9"/>
      <c r="F24" s="42"/>
      <c r="G24" s="42"/>
      <c r="H24" s="10"/>
      <c r="I24" s="127"/>
    </row>
    <row r="25" spans="2:9" ht="14" x14ac:dyDescent="0.15">
      <c r="B25" s="107" t="s">
        <v>12</v>
      </c>
      <c r="C25" s="60">
        <v>12</v>
      </c>
      <c r="D25" s="61">
        <v>-11235</v>
      </c>
      <c r="E25" s="61"/>
      <c r="F25" s="47">
        <v>-150</v>
      </c>
      <c r="G25" s="47"/>
      <c r="H25" s="10"/>
      <c r="I25" s="127"/>
    </row>
    <row r="26" spans="2:9" ht="14" x14ac:dyDescent="0.15">
      <c r="B26" s="111" t="s">
        <v>7</v>
      </c>
      <c r="C26" s="3"/>
      <c r="D26" s="3"/>
      <c r="E26" s="3">
        <v>4733</v>
      </c>
      <c r="F26" s="3">
        <v>-7635</v>
      </c>
      <c r="G26" s="3"/>
      <c r="H26" s="10"/>
      <c r="I26" s="127">
        <f t="shared" si="1"/>
        <v>-1.6199083169613622</v>
      </c>
    </row>
    <row r="27" spans="2:9" ht="28" x14ac:dyDescent="0.15">
      <c r="B27" s="111" t="s">
        <v>8</v>
      </c>
      <c r="C27" s="3"/>
      <c r="D27" s="3"/>
      <c r="E27" s="3"/>
      <c r="F27" s="3">
        <v>-4690</v>
      </c>
      <c r="G27" s="3"/>
      <c r="H27" s="10"/>
      <c r="I27" s="127"/>
    </row>
    <row r="28" spans="2:9" ht="28" x14ac:dyDescent="0.15">
      <c r="B28" s="111" t="s">
        <v>9</v>
      </c>
      <c r="C28" s="3"/>
      <c r="D28" s="3"/>
      <c r="E28" s="3"/>
      <c r="F28" s="3">
        <v>938</v>
      </c>
      <c r="G28" s="3"/>
      <c r="H28" s="10"/>
      <c r="I28" s="127"/>
    </row>
    <row r="29" spans="2:9" ht="14" x14ac:dyDescent="0.15">
      <c r="B29" s="107" t="s">
        <v>6</v>
      </c>
      <c r="C29" s="62">
        <v>12</v>
      </c>
      <c r="D29" s="61">
        <v>1931</v>
      </c>
      <c r="E29" s="63">
        <v>602</v>
      </c>
      <c r="F29" s="42">
        <v>-5646</v>
      </c>
      <c r="G29" s="42"/>
      <c r="H29" s="10">
        <f t="shared" si="0"/>
        <v>2.2076411960132889</v>
      </c>
      <c r="I29" s="127">
        <f t="shared" si="1"/>
        <v>-1.1066241586964223</v>
      </c>
    </row>
    <row r="30" spans="2:9" ht="29" thickBot="1" x14ac:dyDescent="0.2">
      <c r="B30" s="108" t="s">
        <v>10</v>
      </c>
      <c r="C30" s="64"/>
      <c r="D30" s="34"/>
      <c r="E30" s="65"/>
      <c r="F30" s="66">
        <v>-8280</v>
      </c>
      <c r="G30" s="66"/>
      <c r="H30" s="45"/>
      <c r="I30" s="128"/>
    </row>
    <row r="31" spans="2:9" ht="29" thickBot="1" x14ac:dyDescent="0.2">
      <c r="B31" s="112" t="s">
        <v>70</v>
      </c>
      <c r="C31" s="67"/>
      <c r="D31" s="22">
        <v>-9304</v>
      </c>
      <c r="E31" s="22">
        <v>5335</v>
      </c>
      <c r="F31" s="5">
        <v>-25463</v>
      </c>
      <c r="G31" s="5"/>
      <c r="H31" s="46">
        <f t="shared" si="0"/>
        <v>-2.7439550140581068</v>
      </c>
      <c r="I31" s="129">
        <f t="shared" si="1"/>
        <v>-1.2095196952440797</v>
      </c>
    </row>
    <row r="32" spans="2:9" ht="14" thickBot="1" x14ac:dyDescent="0.2">
      <c r="B32" s="105" t="s">
        <v>71</v>
      </c>
      <c r="C32" s="67"/>
      <c r="D32" s="68">
        <v>4014</v>
      </c>
      <c r="E32" s="28">
        <v>19595</v>
      </c>
      <c r="F32" s="59">
        <v>62</v>
      </c>
      <c r="G32" s="5"/>
      <c r="H32" s="45">
        <f t="shared" si="0"/>
        <v>-0.79515182444501153</v>
      </c>
      <c r="I32" s="128">
        <f t="shared" si="1"/>
        <v>315.04838709677421</v>
      </c>
    </row>
    <row r="33" spans="2:9" x14ac:dyDescent="0.15">
      <c r="B33" s="203" t="s">
        <v>72</v>
      </c>
      <c r="C33" s="204"/>
      <c r="D33" s="204"/>
      <c r="E33" s="204"/>
      <c r="F33" s="3"/>
      <c r="G33" s="3"/>
      <c r="H33" s="10"/>
      <c r="I33" s="127"/>
    </row>
    <row r="34" spans="2:9" x14ac:dyDescent="0.15">
      <c r="B34" s="114" t="s">
        <v>73</v>
      </c>
      <c r="C34" s="69"/>
      <c r="D34" s="9">
        <v>12768</v>
      </c>
      <c r="E34" s="9">
        <v>13432</v>
      </c>
      <c r="F34" s="3">
        <v>26155</v>
      </c>
      <c r="G34" s="3"/>
      <c r="H34" s="10">
        <f t="shared" si="0"/>
        <v>-4.9434187016081002E-2</v>
      </c>
      <c r="I34" s="127">
        <f t="shared" si="1"/>
        <v>-0.48644618619766777</v>
      </c>
    </row>
    <row r="35" spans="2:9" ht="14" thickBot="1" x14ac:dyDescent="0.2">
      <c r="B35" s="104" t="s">
        <v>74</v>
      </c>
      <c r="C35" s="70"/>
      <c r="D35" s="27">
        <v>550</v>
      </c>
      <c r="E35" s="39">
        <v>828</v>
      </c>
      <c r="F35" s="5">
        <v>-630</v>
      </c>
      <c r="G35" s="5"/>
      <c r="H35" s="45">
        <f t="shared" si="0"/>
        <v>-0.33574879227053139</v>
      </c>
      <c r="I35" s="128">
        <f t="shared" si="1"/>
        <v>-2.3142857142857145</v>
      </c>
    </row>
    <row r="36" spans="2:9" ht="14" thickBot="1" x14ac:dyDescent="0.2">
      <c r="B36" s="105" t="s">
        <v>69</v>
      </c>
      <c r="C36" s="67"/>
      <c r="D36" s="28">
        <v>13318</v>
      </c>
      <c r="E36" s="28">
        <v>14260</v>
      </c>
      <c r="F36" s="59">
        <v>25525</v>
      </c>
      <c r="G36" s="5"/>
      <c r="H36" s="45">
        <f t="shared" si="0"/>
        <v>-6.6058906030855541E-2</v>
      </c>
      <c r="I36" s="128">
        <f t="shared" si="1"/>
        <v>-0.441332027424094</v>
      </c>
    </row>
    <row r="37" spans="2:9" x14ac:dyDescent="0.15">
      <c r="B37" s="203" t="s">
        <v>75</v>
      </c>
      <c r="C37" s="204"/>
      <c r="D37" s="204"/>
      <c r="E37" s="204"/>
      <c r="F37" s="3"/>
      <c r="G37" s="3"/>
      <c r="H37" s="10"/>
      <c r="I37" s="127"/>
    </row>
    <row r="38" spans="2:9" x14ac:dyDescent="0.15">
      <c r="B38" s="114" t="s">
        <v>73</v>
      </c>
      <c r="C38" s="69"/>
      <c r="D38" s="9">
        <v>3390</v>
      </c>
      <c r="E38" s="9">
        <v>18748</v>
      </c>
      <c r="F38" s="3">
        <v>851</v>
      </c>
      <c r="G38" s="3"/>
      <c r="H38" s="10">
        <f t="shared" si="0"/>
        <v>-0.819180712609345</v>
      </c>
      <c r="I38" s="127">
        <f t="shared" si="1"/>
        <v>21.030552291421856</v>
      </c>
    </row>
    <row r="39" spans="2:9" ht="14" thickBot="1" x14ac:dyDescent="0.2">
      <c r="B39" s="104" t="s">
        <v>74</v>
      </c>
      <c r="C39" s="70"/>
      <c r="D39" s="27">
        <v>624</v>
      </c>
      <c r="E39" s="27">
        <v>847</v>
      </c>
      <c r="F39" s="5">
        <v>-789</v>
      </c>
      <c r="G39" s="5"/>
      <c r="H39" s="45">
        <f t="shared" si="0"/>
        <v>-0.26328217237308149</v>
      </c>
      <c r="I39" s="128">
        <f t="shared" si="1"/>
        <v>-2.0735107731305451</v>
      </c>
    </row>
    <row r="40" spans="2:9" ht="14" thickBot="1" x14ac:dyDescent="0.2">
      <c r="B40" s="105" t="s">
        <v>71</v>
      </c>
      <c r="C40" s="67"/>
      <c r="D40" s="68">
        <v>4014</v>
      </c>
      <c r="E40" s="28">
        <v>19595</v>
      </c>
      <c r="F40" s="5">
        <v>62</v>
      </c>
      <c r="G40" s="5"/>
      <c r="H40" s="46">
        <f t="shared" si="0"/>
        <v>-0.79515182444501153</v>
      </c>
      <c r="I40" s="129">
        <f t="shared" si="1"/>
        <v>315.04838709677421</v>
      </c>
    </row>
    <row r="41" spans="2:9" x14ac:dyDescent="0.15">
      <c r="B41" s="203" t="s">
        <v>76</v>
      </c>
      <c r="C41" s="204"/>
      <c r="D41" s="204"/>
      <c r="E41" s="204"/>
      <c r="F41" s="3"/>
      <c r="G41" s="3"/>
      <c r="H41" s="10"/>
      <c r="I41" s="127"/>
    </row>
    <row r="42" spans="2:9" x14ac:dyDescent="0.15">
      <c r="B42" s="114" t="s">
        <v>77</v>
      </c>
      <c r="C42" s="54">
        <v>23</v>
      </c>
      <c r="D42" s="16">
        <v>324.63</v>
      </c>
      <c r="E42" s="16">
        <v>339.43</v>
      </c>
      <c r="F42" s="3">
        <v>656.21</v>
      </c>
      <c r="G42" s="3"/>
      <c r="H42" s="10">
        <f t="shared" si="0"/>
        <v>-4.360251009044578E-2</v>
      </c>
      <c r="I42" s="127">
        <f t="shared" si="1"/>
        <v>-0.48274180521479404</v>
      </c>
    </row>
    <row r="43" spans="2:9" ht="14" thickBot="1" x14ac:dyDescent="0.2">
      <c r="B43" s="104" t="s">
        <v>78</v>
      </c>
      <c r="C43" s="57">
        <v>23</v>
      </c>
      <c r="D43" s="27">
        <v>323.77</v>
      </c>
      <c r="E43" s="27">
        <v>335.92</v>
      </c>
      <c r="F43" s="5">
        <v>656.21</v>
      </c>
      <c r="G43" s="5"/>
      <c r="H43" s="45">
        <f t="shared" si="0"/>
        <v>-3.6169326030007241E-2</v>
      </c>
      <c r="I43" s="128">
        <f t="shared" si="1"/>
        <v>-0.48809070267140092</v>
      </c>
    </row>
    <row r="44" spans="2:9" x14ac:dyDescent="0.15">
      <c r="B44" s="3"/>
      <c r="C44" s="3"/>
      <c r="D44" s="3"/>
      <c r="E44" s="3"/>
      <c r="F44" s="3"/>
      <c r="G44" s="3"/>
      <c r="H44" s="3"/>
      <c r="I44" s="3"/>
    </row>
  </sheetData>
  <mergeCells count="10">
    <mergeCell ref="B41:E41"/>
    <mergeCell ref="D7:D8"/>
    <mergeCell ref="E7:E8"/>
    <mergeCell ref="F7:F8"/>
    <mergeCell ref="C7:C8"/>
    <mergeCell ref="B2:I4"/>
    <mergeCell ref="H7:H8"/>
    <mergeCell ref="I7:I8"/>
    <mergeCell ref="B33:E33"/>
    <mergeCell ref="B37:E37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2462-7F35-E844-ACA8-1EB3D901AC3F}">
  <dimension ref="B1:K44"/>
  <sheetViews>
    <sheetView zoomScale="120" zoomScaleNormal="120" workbookViewId="0">
      <pane ySplit="1" topLeftCell="A14" activePane="bottomLeft" state="frozen"/>
      <selection pane="bottomLeft" activeCell="K27" sqref="K27"/>
    </sheetView>
  </sheetViews>
  <sheetFormatPr baseColWidth="10" defaultRowHeight="13" x14ac:dyDescent="0.15"/>
  <cols>
    <col min="2" max="2" width="43.6640625" customWidth="1"/>
    <col min="3" max="3" width="9.1640625" bestFit="1" customWidth="1"/>
    <col min="4" max="5" width="14" customWidth="1"/>
    <col min="6" max="6" width="11" bestFit="1" customWidth="1"/>
    <col min="7" max="7" width="11" customWidth="1"/>
    <col min="8" max="8" width="11" bestFit="1" customWidth="1"/>
    <col min="9" max="10" width="18.1640625" bestFit="1" customWidth="1"/>
  </cols>
  <sheetData>
    <row r="1" spans="2:10" ht="14" thickBot="1" x14ac:dyDescent="0.2"/>
    <row r="2" spans="2:10" ht="13" customHeight="1" x14ac:dyDescent="0.15">
      <c r="B2" s="192" t="s">
        <v>86</v>
      </c>
      <c r="C2" s="193"/>
      <c r="D2" s="193"/>
      <c r="E2" s="193"/>
      <c r="F2" s="193"/>
      <c r="G2" s="193"/>
      <c r="H2" s="193"/>
      <c r="I2" s="194"/>
    </row>
    <row r="3" spans="2:10" x14ac:dyDescent="0.15">
      <c r="B3" s="195"/>
      <c r="C3" s="173"/>
      <c r="D3" s="173"/>
      <c r="E3" s="173"/>
      <c r="F3" s="173"/>
      <c r="G3" s="173"/>
      <c r="H3" s="173"/>
      <c r="I3" s="196"/>
    </row>
    <row r="4" spans="2:10" ht="14" thickBot="1" x14ac:dyDescent="0.2">
      <c r="B4" s="197"/>
      <c r="C4" s="174"/>
      <c r="D4" s="174"/>
      <c r="E4" s="174"/>
      <c r="F4" s="174"/>
      <c r="G4" s="174"/>
      <c r="H4" s="174"/>
      <c r="I4" s="198"/>
    </row>
    <row r="6" spans="2:10" ht="14" thickBot="1" x14ac:dyDescent="0.2">
      <c r="B6" s="4"/>
      <c r="C6" s="4"/>
      <c r="D6" s="4"/>
      <c r="E6" s="4"/>
      <c r="F6" s="4"/>
      <c r="G6" s="4"/>
      <c r="H6" s="4"/>
      <c r="I6" s="4"/>
      <c r="J6" s="76"/>
    </row>
    <row r="7" spans="2:10" x14ac:dyDescent="0.15">
      <c r="B7" s="210"/>
      <c r="C7" s="212" t="s">
        <v>79</v>
      </c>
      <c r="D7" s="214" t="s">
        <v>80</v>
      </c>
      <c r="E7" s="208">
        <v>20.18</v>
      </c>
      <c r="F7" s="214" t="s">
        <v>81</v>
      </c>
      <c r="G7" s="208">
        <v>20.170000000000002</v>
      </c>
      <c r="H7" s="214" t="s">
        <v>82</v>
      </c>
      <c r="I7" s="215">
        <v>20.16</v>
      </c>
      <c r="J7" s="205"/>
    </row>
    <row r="8" spans="2:10" ht="14" thickBot="1" x14ac:dyDescent="0.2">
      <c r="B8" s="211"/>
      <c r="C8" s="213"/>
      <c r="D8" s="209"/>
      <c r="E8" s="209"/>
      <c r="F8" s="209"/>
      <c r="G8" s="209"/>
      <c r="H8" s="209"/>
      <c r="I8" s="216"/>
      <c r="J8" s="205"/>
    </row>
    <row r="9" spans="2:10" ht="14" thickBot="1" x14ac:dyDescent="0.2">
      <c r="B9" s="105"/>
      <c r="C9" s="71"/>
      <c r="D9" s="72"/>
      <c r="E9" s="72"/>
      <c r="F9" s="73"/>
      <c r="G9" s="73"/>
      <c r="H9" s="73"/>
      <c r="I9" s="126"/>
      <c r="J9" s="42"/>
    </row>
    <row r="10" spans="2:10" x14ac:dyDescent="0.15">
      <c r="B10" s="125" t="s">
        <v>83</v>
      </c>
      <c r="C10" s="62">
        <v>5</v>
      </c>
      <c r="D10" s="99">
        <v>108062</v>
      </c>
      <c r="E10" s="61"/>
      <c r="F10" s="61">
        <v>94342</v>
      </c>
      <c r="G10" s="61"/>
      <c r="H10" s="42">
        <v>89359</v>
      </c>
      <c r="I10" s="127"/>
      <c r="J10" s="44"/>
    </row>
    <row r="11" spans="2:10" ht="14" thickBot="1" x14ac:dyDescent="0.2">
      <c r="B11" s="104" t="s">
        <v>57</v>
      </c>
      <c r="C11" s="64">
        <v>18</v>
      </c>
      <c r="D11" s="94">
        <v>-54444</v>
      </c>
      <c r="E11" s="90">
        <f>D11/D$10</f>
        <v>-0.50382188003183359</v>
      </c>
      <c r="F11" s="19">
        <v>-51909</v>
      </c>
      <c r="G11" s="98">
        <f>F11/F$10</f>
        <v>-0.55022153441733268</v>
      </c>
      <c r="H11" s="5">
        <v>-45311</v>
      </c>
      <c r="I11" s="128">
        <f>H11/H$10</f>
        <v>-0.50706699940688682</v>
      </c>
      <c r="J11" s="44"/>
    </row>
    <row r="12" spans="2:10" ht="14" x14ac:dyDescent="0.15">
      <c r="B12" s="106" t="s">
        <v>58</v>
      </c>
      <c r="C12" s="115"/>
      <c r="D12" s="100">
        <v>53618</v>
      </c>
      <c r="E12" s="89">
        <f t="shared" ref="E12:E43" si="0">D12/D$10</f>
        <v>0.49617811996816641</v>
      </c>
      <c r="F12" s="32">
        <v>42433</v>
      </c>
      <c r="G12" s="85">
        <f t="shared" ref="G12:G43" si="1">F12/F$10</f>
        <v>0.44977846558266732</v>
      </c>
      <c r="H12" s="3">
        <v>44048</v>
      </c>
      <c r="I12" s="127">
        <f t="shared" ref="I12:I43" si="2">H12/H$10</f>
        <v>0.49293300059311318</v>
      </c>
      <c r="J12" s="44"/>
    </row>
    <row r="13" spans="2:10" ht="14" x14ac:dyDescent="0.15">
      <c r="B13" s="107" t="s">
        <v>59</v>
      </c>
      <c r="C13" s="62">
        <v>20</v>
      </c>
      <c r="D13" s="92">
        <v>-17715</v>
      </c>
      <c r="E13" s="89">
        <f t="shared" si="0"/>
        <v>-0.163933667709278</v>
      </c>
      <c r="F13" s="9">
        <v>-13728</v>
      </c>
      <c r="G13" s="85">
        <f t="shared" si="1"/>
        <v>-0.14551313306904665</v>
      </c>
      <c r="H13" s="3">
        <v>-11943</v>
      </c>
      <c r="I13" s="127">
        <f t="shared" si="2"/>
        <v>-0.1336518985216934</v>
      </c>
      <c r="J13" s="44"/>
    </row>
    <row r="14" spans="2:10" ht="28" x14ac:dyDescent="0.15">
      <c r="B14" s="107" t="s">
        <v>60</v>
      </c>
      <c r="C14" s="62">
        <v>19</v>
      </c>
      <c r="D14" s="92">
        <v>-8115</v>
      </c>
      <c r="E14" s="89">
        <f t="shared" si="0"/>
        <v>-7.5095778349466041E-2</v>
      </c>
      <c r="F14" s="9">
        <v>-7162</v>
      </c>
      <c r="G14" s="85">
        <f t="shared" si="1"/>
        <v>-7.5915286934769247E-2</v>
      </c>
      <c r="H14" s="3">
        <v>7806</v>
      </c>
      <c r="I14" s="127">
        <f t="shared" si="2"/>
        <v>8.735549860674359E-2</v>
      </c>
      <c r="J14" s="44"/>
    </row>
    <row r="15" spans="2:10" ht="15" thickBot="1" x14ac:dyDescent="0.2">
      <c r="B15" s="108" t="s">
        <v>61</v>
      </c>
      <c r="C15" s="64">
        <v>22</v>
      </c>
      <c r="D15" s="94">
        <v>-349</v>
      </c>
      <c r="E15" s="90">
        <f t="shared" si="0"/>
        <v>-3.2296274361014975E-3</v>
      </c>
      <c r="F15" s="27">
        <v>-366</v>
      </c>
      <c r="G15" s="98">
        <f t="shared" si="1"/>
        <v>-3.8795022365436392E-3</v>
      </c>
      <c r="H15" s="5">
        <v>3401</v>
      </c>
      <c r="I15" s="128">
        <f t="shared" si="2"/>
        <v>3.8059960384516388E-2</v>
      </c>
      <c r="J15" s="44"/>
    </row>
    <row r="16" spans="2:10" ht="14" x14ac:dyDescent="0.15">
      <c r="B16" s="106" t="s">
        <v>62</v>
      </c>
      <c r="C16" s="115"/>
      <c r="D16" s="100">
        <v>27439</v>
      </c>
      <c r="E16" s="89">
        <f t="shared" si="0"/>
        <v>0.25391904647332086</v>
      </c>
      <c r="F16" s="32">
        <v>21177</v>
      </c>
      <c r="G16" s="85">
        <f t="shared" si="1"/>
        <v>0.22447054334230776</v>
      </c>
      <c r="H16" s="3">
        <v>20898</v>
      </c>
      <c r="I16" s="127">
        <f t="shared" si="2"/>
        <v>0.23386564308015981</v>
      </c>
      <c r="J16" s="44"/>
    </row>
    <row r="17" spans="2:11" ht="14" x14ac:dyDescent="0.15">
      <c r="B17" s="107" t="s">
        <v>63</v>
      </c>
      <c r="C17" s="62">
        <v>21</v>
      </c>
      <c r="D17" s="92">
        <v>-8422</v>
      </c>
      <c r="E17" s="89">
        <f t="shared" si="0"/>
        <v>-7.7936740019618367E-2</v>
      </c>
      <c r="F17" s="16">
        <v>358</v>
      </c>
      <c r="G17" s="85">
        <f t="shared" si="1"/>
        <v>3.7947043734497892E-3</v>
      </c>
      <c r="H17" s="3">
        <v>8387</v>
      </c>
      <c r="I17" s="127">
        <f t="shared" si="2"/>
        <v>9.3857361877371051E-2</v>
      </c>
      <c r="J17" s="44"/>
      <c r="K17" s="76"/>
    </row>
    <row r="18" spans="2:11" ht="14" x14ac:dyDescent="0.15">
      <c r="B18" s="107" t="s">
        <v>64</v>
      </c>
      <c r="C18" s="116"/>
      <c r="D18" s="92">
        <v>-1607</v>
      </c>
      <c r="E18" s="89">
        <f t="shared" si="0"/>
        <v>-1.4871092520960189E-2</v>
      </c>
      <c r="F18" s="9">
        <v>-4110</v>
      </c>
      <c r="G18" s="85">
        <f t="shared" si="1"/>
        <v>-4.3564902164465458E-2</v>
      </c>
      <c r="H18" s="3">
        <v>-4573</v>
      </c>
      <c r="I18" s="127">
        <f t="shared" si="2"/>
        <v>-5.1175595071565258E-2</v>
      </c>
      <c r="J18" s="44"/>
    </row>
    <row r="19" spans="2:11" ht="14" x14ac:dyDescent="0.15">
      <c r="B19" s="109" t="s">
        <v>65</v>
      </c>
      <c r="C19" s="116"/>
      <c r="D19" s="92" t="s">
        <v>17</v>
      </c>
      <c r="E19" s="89"/>
      <c r="F19" s="30">
        <v>-7</v>
      </c>
      <c r="G19" s="85">
        <f t="shared" si="1"/>
        <v>-7.4198130207118779E-5</v>
      </c>
      <c r="H19" s="3">
        <v>5389</v>
      </c>
      <c r="I19" s="127">
        <f t="shared" si="2"/>
        <v>6.0307299768350135E-2</v>
      </c>
      <c r="J19" s="44"/>
    </row>
    <row r="20" spans="2:11" ht="29" thickBot="1" x14ac:dyDescent="0.2">
      <c r="B20" s="108" t="s">
        <v>66</v>
      </c>
      <c r="C20" s="117"/>
      <c r="D20" s="93">
        <v>896</v>
      </c>
      <c r="E20" s="90">
        <f t="shared" si="0"/>
        <v>8.2915363402491157E-3</v>
      </c>
      <c r="F20" s="39">
        <v>342</v>
      </c>
      <c r="G20" s="98">
        <f t="shared" si="1"/>
        <v>3.6251086472620891E-3</v>
      </c>
      <c r="H20" s="5"/>
      <c r="I20" s="128"/>
      <c r="J20" s="44"/>
    </row>
    <row r="21" spans="2:11" ht="14" x14ac:dyDescent="0.15">
      <c r="B21" s="106" t="s">
        <v>67</v>
      </c>
      <c r="C21" s="115"/>
      <c r="D21" s="100">
        <v>18306</v>
      </c>
      <c r="E21" s="89">
        <f t="shared" si="0"/>
        <v>0.16940275027299143</v>
      </c>
      <c r="F21" s="32">
        <v>17760</v>
      </c>
      <c r="G21" s="85">
        <f t="shared" si="1"/>
        <v>0.18825125606834708</v>
      </c>
      <c r="H21" s="3">
        <v>33110</v>
      </c>
      <c r="I21" s="127">
        <f t="shared" si="2"/>
        <v>0.37052787072370996</v>
      </c>
      <c r="J21" s="44"/>
    </row>
    <row r="22" spans="2:11" ht="15" thickBot="1" x14ac:dyDescent="0.2">
      <c r="B22" s="108" t="s">
        <v>68</v>
      </c>
      <c r="C22" s="64">
        <v>24</v>
      </c>
      <c r="D22" s="94">
        <v>-4988</v>
      </c>
      <c r="E22" s="90">
        <f t="shared" si="0"/>
        <v>-4.6158686679868964E-2</v>
      </c>
      <c r="F22" s="19">
        <v>-3500</v>
      </c>
      <c r="G22" s="98">
        <f t="shared" si="1"/>
        <v>-3.7099065103559391E-2</v>
      </c>
      <c r="H22" s="5">
        <v>-5962</v>
      </c>
      <c r="I22" s="128">
        <f t="shared" si="2"/>
        <v>-6.671963652234246E-2</v>
      </c>
      <c r="J22" s="44"/>
    </row>
    <row r="23" spans="2:11" ht="15" thickBot="1" x14ac:dyDescent="0.2">
      <c r="B23" s="110" t="s">
        <v>69</v>
      </c>
      <c r="C23" s="118"/>
      <c r="D23" s="88">
        <v>13318</v>
      </c>
      <c r="E23" s="90">
        <f t="shared" si="0"/>
        <v>0.12324406359312247</v>
      </c>
      <c r="F23" s="28">
        <v>14260</v>
      </c>
      <c r="G23" s="98">
        <f t="shared" si="1"/>
        <v>0.15115219096478769</v>
      </c>
      <c r="H23" s="59">
        <v>25525</v>
      </c>
      <c r="I23" s="129">
        <f t="shared" si="2"/>
        <v>0.28564554213901228</v>
      </c>
      <c r="J23" s="44"/>
    </row>
    <row r="24" spans="2:11" ht="70" x14ac:dyDescent="0.15">
      <c r="B24" s="107" t="s">
        <v>11</v>
      </c>
      <c r="C24" s="116"/>
      <c r="D24" s="92"/>
      <c r="E24" s="89"/>
      <c r="F24" s="9"/>
      <c r="G24" s="85"/>
      <c r="H24" s="42"/>
      <c r="I24" s="127"/>
      <c r="J24" s="44"/>
    </row>
    <row r="25" spans="2:11" ht="14" x14ac:dyDescent="0.15">
      <c r="B25" s="107" t="s">
        <v>12</v>
      </c>
      <c r="C25" s="119">
        <v>12</v>
      </c>
      <c r="D25" s="99">
        <v>-11235</v>
      </c>
      <c r="E25" s="89">
        <f t="shared" si="0"/>
        <v>-0.10396809239140493</v>
      </c>
      <c r="F25" s="61"/>
      <c r="G25" s="85"/>
      <c r="H25" s="47">
        <v>-150</v>
      </c>
      <c r="I25" s="127">
        <f t="shared" si="2"/>
        <v>-1.6786221869089851E-3</v>
      </c>
      <c r="J25" s="44"/>
    </row>
    <row r="26" spans="2:11" ht="14" x14ac:dyDescent="0.15">
      <c r="B26" s="111" t="s">
        <v>7</v>
      </c>
      <c r="C26" s="120"/>
      <c r="D26" s="91"/>
      <c r="E26" s="89"/>
      <c r="F26" s="3">
        <v>4733</v>
      </c>
      <c r="G26" s="85">
        <f t="shared" si="1"/>
        <v>5.0168535752899028E-2</v>
      </c>
      <c r="H26" s="3">
        <v>-7635</v>
      </c>
      <c r="I26" s="127">
        <f t="shared" si="2"/>
        <v>-8.5441869313667346E-2</v>
      </c>
      <c r="J26" s="44"/>
    </row>
    <row r="27" spans="2:11" ht="28" x14ac:dyDescent="0.15">
      <c r="B27" s="111" t="s">
        <v>8</v>
      </c>
      <c r="C27" s="120"/>
      <c r="D27" s="91"/>
      <c r="E27" s="89"/>
      <c r="F27" s="3"/>
      <c r="G27" s="85"/>
      <c r="H27" s="3">
        <v>-4690</v>
      </c>
      <c r="I27" s="127">
        <f t="shared" si="2"/>
        <v>-5.248492037735427E-2</v>
      </c>
      <c r="J27" s="44"/>
    </row>
    <row r="28" spans="2:11" ht="28" x14ac:dyDescent="0.15">
      <c r="B28" s="111" t="s">
        <v>9</v>
      </c>
      <c r="C28" s="120"/>
      <c r="D28" s="91"/>
      <c r="E28" s="89"/>
      <c r="F28" s="3"/>
      <c r="G28" s="85"/>
      <c r="H28" s="3">
        <v>938</v>
      </c>
      <c r="I28" s="127">
        <f t="shared" si="2"/>
        <v>1.0496984075470853E-2</v>
      </c>
      <c r="J28" s="44"/>
    </row>
    <row r="29" spans="2:11" ht="14" x14ac:dyDescent="0.15">
      <c r="B29" s="107" t="s">
        <v>6</v>
      </c>
      <c r="C29" s="62">
        <v>12</v>
      </c>
      <c r="D29" s="99">
        <v>1931</v>
      </c>
      <c r="E29" s="89">
        <f t="shared" si="0"/>
        <v>1.7869371286853845E-2</v>
      </c>
      <c r="F29" s="63">
        <v>602</v>
      </c>
      <c r="G29" s="85">
        <f t="shared" si="1"/>
        <v>6.3810391978122152E-3</v>
      </c>
      <c r="H29" s="42">
        <v>-5646</v>
      </c>
      <c r="I29" s="127">
        <f t="shared" si="2"/>
        <v>-6.31833391152542E-2</v>
      </c>
      <c r="J29" s="44"/>
    </row>
    <row r="30" spans="2:11" ht="29" thickBot="1" x14ac:dyDescent="0.2">
      <c r="B30" s="108" t="s">
        <v>10</v>
      </c>
      <c r="C30" s="64"/>
      <c r="D30" s="34"/>
      <c r="E30" s="90"/>
      <c r="F30" s="65"/>
      <c r="G30" s="98"/>
      <c r="H30" s="66">
        <v>-8280</v>
      </c>
      <c r="I30" s="128">
        <f t="shared" si="2"/>
        <v>-9.2659944717375972E-2</v>
      </c>
      <c r="J30" s="44"/>
    </row>
    <row r="31" spans="2:11" ht="29" thickBot="1" x14ac:dyDescent="0.2">
      <c r="B31" s="112" t="s">
        <v>70</v>
      </c>
      <c r="C31" s="118"/>
      <c r="D31" s="22">
        <v>-9304</v>
      </c>
      <c r="E31" s="90">
        <f t="shared" si="0"/>
        <v>-8.6098721104551093E-2</v>
      </c>
      <c r="F31" s="22">
        <v>5335</v>
      </c>
      <c r="G31" s="98">
        <f t="shared" si="1"/>
        <v>5.6549574950711244E-2</v>
      </c>
      <c r="H31" s="5">
        <v>-25463</v>
      </c>
      <c r="I31" s="128">
        <f t="shared" si="2"/>
        <v>-0.28495171163508992</v>
      </c>
      <c r="J31" s="44"/>
    </row>
    <row r="32" spans="2:11" ht="14" thickBot="1" x14ac:dyDescent="0.2">
      <c r="B32" s="105" t="s">
        <v>71</v>
      </c>
      <c r="C32" s="118"/>
      <c r="D32" s="68">
        <v>4014</v>
      </c>
      <c r="E32" s="90">
        <f t="shared" si="0"/>
        <v>3.7145342488571376E-2</v>
      </c>
      <c r="F32" s="28">
        <v>19595</v>
      </c>
      <c r="G32" s="98">
        <f t="shared" si="1"/>
        <v>0.20770176591549894</v>
      </c>
      <c r="H32" s="59">
        <v>62</v>
      </c>
      <c r="I32" s="129">
        <f t="shared" si="2"/>
        <v>6.9383050392238048E-4</v>
      </c>
      <c r="J32" s="44"/>
    </row>
    <row r="33" spans="2:10" x14ac:dyDescent="0.15">
      <c r="B33" s="113" t="s">
        <v>72</v>
      </c>
      <c r="C33" s="121"/>
      <c r="D33" s="102"/>
      <c r="E33" s="89"/>
      <c r="F33" s="102"/>
      <c r="G33" s="85"/>
      <c r="H33" s="3"/>
      <c r="I33" s="127"/>
      <c r="J33" s="44"/>
    </row>
    <row r="34" spans="2:10" x14ac:dyDescent="0.15">
      <c r="B34" s="114" t="s">
        <v>73</v>
      </c>
      <c r="C34" s="116"/>
      <c r="D34" s="9">
        <v>12768</v>
      </c>
      <c r="E34" s="89">
        <f t="shared" si="0"/>
        <v>0.11815439284854991</v>
      </c>
      <c r="F34" s="9">
        <v>13432</v>
      </c>
      <c r="G34" s="85">
        <f t="shared" si="1"/>
        <v>0.1423756121345742</v>
      </c>
      <c r="H34" s="3">
        <v>26155</v>
      </c>
      <c r="I34" s="127">
        <f t="shared" si="2"/>
        <v>0.29269575532403003</v>
      </c>
      <c r="J34" s="44"/>
    </row>
    <row r="35" spans="2:10" ht="14" thickBot="1" x14ac:dyDescent="0.2">
      <c r="B35" s="104" t="s">
        <v>74</v>
      </c>
      <c r="C35" s="117"/>
      <c r="D35" s="27">
        <v>550</v>
      </c>
      <c r="E35" s="90">
        <f t="shared" si="0"/>
        <v>5.08967074457256E-3</v>
      </c>
      <c r="F35" s="39">
        <v>828</v>
      </c>
      <c r="G35" s="98">
        <f t="shared" si="1"/>
        <v>8.776578830213478E-3</v>
      </c>
      <c r="H35" s="5">
        <v>-630</v>
      </c>
      <c r="I35" s="128">
        <f t="shared" si="2"/>
        <v>-7.0502131850177377E-3</v>
      </c>
      <c r="J35" s="44"/>
    </row>
    <row r="36" spans="2:10" ht="14" thickBot="1" x14ac:dyDescent="0.2">
      <c r="B36" s="105" t="s">
        <v>69</v>
      </c>
      <c r="C36" s="118"/>
      <c r="D36" s="28">
        <v>13318</v>
      </c>
      <c r="E36" s="90">
        <f t="shared" si="0"/>
        <v>0.12324406359312247</v>
      </c>
      <c r="F36" s="28">
        <v>14260</v>
      </c>
      <c r="G36" s="98">
        <f t="shared" si="1"/>
        <v>0.15115219096478769</v>
      </c>
      <c r="H36" s="59">
        <v>25525</v>
      </c>
      <c r="I36" s="129">
        <f t="shared" si="2"/>
        <v>0.28564554213901228</v>
      </c>
      <c r="J36" s="44"/>
    </row>
    <row r="37" spans="2:10" x14ac:dyDescent="0.15">
      <c r="B37" s="113" t="s">
        <v>75</v>
      </c>
      <c r="C37" s="121"/>
      <c r="D37" s="102"/>
      <c r="E37" s="89"/>
      <c r="F37" s="102"/>
      <c r="G37" s="85"/>
      <c r="H37" s="3"/>
      <c r="I37" s="127"/>
      <c r="J37" s="44"/>
    </row>
    <row r="38" spans="2:10" x14ac:dyDescent="0.15">
      <c r="B38" s="114" t="s">
        <v>73</v>
      </c>
      <c r="C38" s="116"/>
      <c r="D38" s="9">
        <v>3390</v>
      </c>
      <c r="E38" s="89">
        <f t="shared" si="0"/>
        <v>3.1370879680183601E-2</v>
      </c>
      <c r="F38" s="9">
        <v>18748</v>
      </c>
      <c r="G38" s="85">
        <f t="shared" si="1"/>
        <v>0.19872379216043756</v>
      </c>
      <c r="H38" s="3">
        <v>851</v>
      </c>
      <c r="I38" s="127">
        <f t="shared" si="2"/>
        <v>9.5233832070636421E-3</v>
      </c>
      <c r="J38" s="44"/>
    </row>
    <row r="39" spans="2:10" ht="14" thickBot="1" x14ac:dyDescent="0.2">
      <c r="B39" s="104" t="s">
        <v>74</v>
      </c>
      <c r="C39" s="117"/>
      <c r="D39" s="27">
        <v>624</v>
      </c>
      <c r="E39" s="90">
        <f t="shared" si="0"/>
        <v>5.774462808387777E-3</v>
      </c>
      <c r="F39" s="27">
        <v>847</v>
      </c>
      <c r="G39" s="98">
        <f t="shared" si="1"/>
        <v>8.977973755061373E-3</v>
      </c>
      <c r="H39" s="5">
        <v>-789</v>
      </c>
      <c r="I39" s="128">
        <f t="shared" si="2"/>
        <v>-8.8295527031412614E-3</v>
      </c>
      <c r="J39" s="44"/>
    </row>
    <row r="40" spans="2:10" ht="14" thickBot="1" x14ac:dyDescent="0.2">
      <c r="B40" s="105" t="s">
        <v>71</v>
      </c>
      <c r="C40" s="118"/>
      <c r="D40" s="68">
        <v>4014</v>
      </c>
      <c r="E40" s="90">
        <f t="shared" si="0"/>
        <v>3.7145342488571376E-2</v>
      </c>
      <c r="F40" s="28">
        <v>19595</v>
      </c>
      <c r="G40" s="98">
        <f t="shared" si="1"/>
        <v>0.20770176591549894</v>
      </c>
      <c r="H40" s="5">
        <v>62</v>
      </c>
      <c r="I40" s="129">
        <f t="shared" si="2"/>
        <v>6.9383050392238048E-4</v>
      </c>
      <c r="J40" s="44"/>
    </row>
    <row r="41" spans="2:10" x14ac:dyDescent="0.15">
      <c r="B41" s="113" t="s">
        <v>76</v>
      </c>
      <c r="C41" s="121"/>
      <c r="D41" s="102"/>
      <c r="E41" s="89"/>
      <c r="F41" s="102"/>
      <c r="G41" s="85"/>
      <c r="H41" s="3"/>
      <c r="I41" s="127"/>
      <c r="J41" s="44"/>
    </row>
    <row r="42" spans="2:10" x14ac:dyDescent="0.15">
      <c r="B42" s="114" t="s">
        <v>77</v>
      </c>
      <c r="C42" s="62">
        <v>23</v>
      </c>
      <c r="D42" s="16">
        <v>324.63</v>
      </c>
      <c r="E42" s="89">
        <f t="shared" si="0"/>
        <v>3.0041087523828914E-3</v>
      </c>
      <c r="F42" s="16">
        <v>339.43</v>
      </c>
      <c r="G42" s="85">
        <f t="shared" si="1"/>
        <v>3.5978673337431896E-3</v>
      </c>
      <c r="H42" s="3">
        <v>656.21</v>
      </c>
      <c r="I42" s="127">
        <f t="shared" si="2"/>
        <v>7.3435244351436344E-3</v>
      </c>
      <c r="J42" s="44"/>
    </row>
    <row r="43" spans="2:10" ht="14" thickBot="1" x14ac:dyDescent="0.2">
      <c r="B43" s="104" t="s">
        <v>78</v>
      </c>
      <c r="C43" s="64">
        <v>23</v>
      </c>
      <c r="D43" s="27">
        <v>323.77</v>
      </c>
      <c r="E43" s="90">
        <f t="shared" si="0"/>
        <v>2.9961503581277414E-3</v>
      </c>
      <c r="F43" s="27">
        <v>335.92</v>
      </c>
      <c r="G43" s="98">
        <f t="shared" si="1"/>
        <v>3.5606622713107629E-3</v>
      </c>
      <c r="H43" s="5">
        <v>656.21</v>
      </c>
      <c r="I43" s="128">
        <f t="shared" si="2"/>
        <v>7.3435244351436344E-3</v>
      </c>
      <c r="J43" s="44"/>
    </row>
    <row r="44" spans="2:10" x14ac:dyDescent="0.15">
      <c r="B44" s="3"/>
      <c r="C44" s="3"/>
      <c r="D44" s="3"/>
      <c r="E44" s="3"/>
      <c r="F44" s="3"/>
      <c r="G44" s="3"/>
      <c r="H44" s="3"/>
      <c r="I44" s="3"/>
      <c r="J44" s="3"/>
    </row>
  </sheetData>
  <mergeCells count="10">
    <mergeCell ref="J7:J8"/>
    <mergeCell ref="E7:E8"/>
    <mergeCell ref="G7:G8"/>
    <mergeCell ref="B7:B8"/>
    <mergeCell ref="B2:I4"/>
    <mergeCell ref="C7:C8"/>
    <mergeCell ref="D7:D8"/>
    <mergeCell ref="F7:F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ОФП Горизонт</vt:lpstr>
      <vt:lpstr>ОФП Вертикальный</vt:lpstr>
      <vt:lpstr>ОПУ Горизонт</vt:lpstr>
      <vt:lpstr>ОПУ Вертик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2019-04-28T19:36:44Z</cp:lastPrinted>
  <dcterms:created xsi:type="dcterms:W3CDTF">2019-04-25T10:24:41Z</dcterms:created>
  <dcterms:modified xsi:type="dcterms:W3CDTF">2019-04-28T22:58:51Z</dcterms:modified>
</cp:coreProperties>
</file>