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slicers/slicer1.xml" ContentType="application/vnd.ms-excel.slicer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"/>
    </mc:Choice>
  </mc:AlternateContent>
  <xr:revisionPtr revIDLastSave="0" documentId="13_ncr:1_{C6818A38-FD4A-4B1E-A4E2-B605BDC2D6DE}" xr6:coauthVersionLast="47" xr6:coauthVersionMax="47" xr10:uidLastSave="{00000000-0000-0000-0000-000000000000}"/>
  <bookViews>
    <workbookView xWindow="-108" yWindow="-108" windowWidth="23256" windowHeight="13896" activeTab="2" xr2:uid="{0A58164B-DB3C-8C47-8D7F-DF7AA453A30A}"/>
  </bookViews>
  <sheets>
    <sheet name="Sheet1" sheetId="1" r:id="rId1"/>
    <sheet name="Income &amp; Expenses" sheetId="2" r:id="rId2"/>
    <sheet name="Assets &amp; Goals" sheetId="6" r:id="rId3"/>
    <sheet name="Dashboard" sheetId="7" r:id="rId4"/>
  </sheets>
  <definedNames>
    <definedName name="Fragmentator_Month1">#N/A</definedName>
  </definedNames>
  <calcPr calcId="191029"/>
  <pivotCaches>
    <pivotCache cacheId="9" r:id="rId5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6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7" i="6" l="1"/>
  <c r="U28" i="6"/>
  <c r="U29" i="6"/>
  <c r="U30" i="6"/>
  <c r="U26" i="6"/>
  <c r="P27" i="1"/>
  <c r="K25" i="1" a="1"/>
  <c r="K25" i="1" s="1"/>
  <c r="L18" i="6"/>
  <c r="L19" i="6"/>
  <c r="L20" i="6"/>
  <c r="L21" i="6"/>
  <c r="L22" i="6"/>
  <c r="L23" i="6"/>
  <c r="L24" i="6"/>
  <c r="L25" i="6"/>
  <c r="L26" i="6"/>
  <c r="L27" i="6"/>
  <c r="L28" i="6"/>
  <c r="L17" i="6"/>
  <c r="M190" i="2"/>
  <c r="M192" i="2"/>
  <c r="M193" i="2"/>
  <c r="M194" i="2"/>
  <c r="M196" i="2"/>
  <c r="M197" i="2"/>
  <c r="M198" i="2"/>
  <c r="M199" i="2"/>
  <c r="M200" i="2"/>
  <c r="M201" i="2"/>
  <c r="M202" i="2"/>
  <c r="M203" i="2"/>
  <c r="M205" i="2"/>
  <c r="M206" i="2"/>
  <c r="M207" i="2"/>
  <c r="M208" i="2"/>
  <c r="M209" i="2"/>
  <c r="M189" i="2"/>
  <c r="M215" i="2"/>
  <c r="M217" i="2"/>
  <c r="M218" i="2"/>
  <c r="M219" i="2"/>
  <c r="M221" i="2"/>
  <c r="M222" i="2"/>
  <c r="M223" i="2"/>
  <c r="M224" i="2"/>
  <c r="M225" i="2"/>
  <c r="M226" i="2"/>
  <c r="M227" i="2"/>
  <c r="M228" i="2"/>
  <c r="M230" i="2"/>
  <c r="M231" i="2"/>
  <c r="M232" i="2"/>
  <c r="M233" i="2"/>
  <c r="M234" i="2"/>
  <c r="M214" i="2"/>
  <c r="M240" i="2"/>
  <c r="M242" i="2"/>
  <c r="M243" i="2"/>
  <c r="M244" i="2"/>
  <c r="M246" i="2"/>
  <c r="M247" i="2"/>
  <c r="M249" i="2"/>
  <c r="M250" i="2"/>
  <c r="M251" i="2"/>
  <c r="M252" i="2"/>
  <c r="M253" i="2"/>
  <c r="M255" i="2"/>
  <c r="M256" i="2"/>
  <c r="M257" i="2"/>
  <c r="M258" i="2"/>
  <c r="M259" i="2"/>
  <c r="M239" i="2"/>
  <c r="M115" i="2"/>
  <c r="M117" i="2"/>
  <c r="M118" i="2"/>
  <c r="M119" i="2"/>
  <c r="M121" i="2"/>
  <c r="M122" i="2"/>
  <c r="M123" i="2"/>
  <c r="M124" i="2"/>
  <c r="M125" i="2"/>
  <c r="M126" i="2"/>
  <c r="M127" i="2"/>
  <c r="M128" i="2"/>
  <c r="M130" i="2"/>
  <c r="M131" i="2"/>
  <c r="M132" i="2"/>
  <c r="M133" i="2"/>
  <c r="M134" i="2"/>
  <c r="M114" i="2"/>
  <c r="M140" i="2"/>
  <c r="M142" i="2"/>
  <c r="M143" i="2"/>
  <c r="M144" i="2"/>
  <c r="M146" i="2"/>
  <c r="M147" i="2"/>
  <c r="M149" i="2"/>
  <c r="M150" i="2"/>
  <c r="M151" i="2"/>
  <c r="M152" i="2"/>
  <c r="M153" i="2"/>
  <c r="M155" i="2"/>
  <c r="M156" i="2"/>
  <c r="M157" i="2"/>
  <c r="M158" i="2"/>
  <c r="M159" i="2"/>
  <c r="M165" i="2"/>
  <c r="M167" i="2"/>
  <c r="M168" i="2"/>
  <c r="M169" i="2"/>
  <c r="M171" i="2"/>
  <c r="M172" i="2"/>
  <c r="M174" i="2"/>
  <c r="M175" i="2"/>
  <c r="M176" i="2"/>
  <c r="M177" i="2"/>
  <c r="M178" i="2"/>
  <c r="M179" i="2"/>
  <c r="M180" i="2"/>
  <c r="M181" i="2"/>
  <c r="M182" i="2"/>
  <c r="M183" i="2"/>
  <c r="M184" i="2"/>
  <c r="M164" i="2"/>
  <c r="M17" i="2"/>
  <c r="M18" i="2"/>
  <c r="M19" i="2"/>
  <c r="M21" i="2"/>
  <c r="M22" i="2"/>
  <c r="M24" i="2"/>
  <c r="M25" i="2"/>
  <c r="M26" i="2"/>
  <c r="M27" i="2"/>
  <c r="M28" i="2"/>
  <c r="M29" i="2"/>
  <c r="M30" i="2"/>
  <c r="M31" i="2"/>
  <c r="M32" i="2"/>
  <c r="M33" i="2"/>
  <c r="M34" i="2"/>
  <c r="M42" i="2"/>
  <c r="M43" i="2"/>
  <c r="M44" i="2"/>
  <c r="M46" i="2"/>
  <c r="M47" i="2"/>
  <c r="M49" i="2"/>
  <c r="M50" i="2"/>
  <c r="M51" i="2"/>
  <c r="M52" i="2"/>
  <c r="M53" i="2"/>
  <c r="M55" i="2"/>
  <c r="M56" i="2"/>
  <c r="M57" i="2"/>
  <c r="M58" i="2"/>
  <c r="M5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<sst xmlns="http://schemas.openxmlformats.org/spreadsheetml/2006/main" count="2982" uniqueCount="62">
  <si>
    <t>Month</t>
  </si>
  <si>
    <t>Main Type</t>
  </si>
  <si>
    <t>Category</t>
  </si>
  <si>
    <t>Sub-category</t>
  </si>
  <si>
    <t>Amount</t>
  </si>
  <si>
    <t>Bill Due Date</t>
  </si>
  <si>
    <t>Status</t>
  </si>
  <si>
    <t>Apr</t>
  </si>
  <si>
    <t>Expenses</t>
  </si>
  <si>
    <t>Housing</t>
  </si>
  <si>
    <t>Cleaning</t>
  </si>
  <si>
    <t xml:space="preserve"> Paid </t>
  </si>
  <si>
    <t>Electric</t>
  </si>
  <si>
    <t>Insurance</t>
  </si>
  <si>
    <t>Internet</t>
  </si>
  <si>
    <t>Water</t>
  </si>
  <si>
    <t>Parking Fee</t>
  </si>
  <si>
    <t>Rent</t>
  </si>
  <si>
    <t>TV Subscription</t>
  </si>
  <si>
    <t>Other</t>
  </si>
  <si>
    <t>Personal</t>
  </si>
  <si>
    <t>School loans</t>
  </si>
  <si>
    <t>Shopping</t>
  </si>
  <si>
    <t>Outing</t>
  </si>
  <si>
    <t>Transportation</t>
  </si>
  <si>
    <t>Gas</t>
  </si>
  <si>
    <t>vehicle insurance</t>
  </si>
  <si>
    <t>Maintenance</t>
  </si>
  <si>
    <t>Parking</t>
  </si>
  <si>
    <t>Installment</t>
  </si>
  <si>
    <t>Registration</t>
  </si>
  <si>
    <t>Toll</t>
  </si>
  <si>
    <t>Income</t>
  </si>
  <si>
    <t>Main Income</t>
  </si>
  <si>
    <t>Salary</t>
  </si>
  <si>
    <t>My Shop</t>
  </si>
  <si>
    <t>Side Income</t>
  </si>
  <si>
    <t>E-commerce</t>
  </si>
  <si>
    <t>Google Adsecne</t>
  </si>
  <si>
    <t>Aug</t>
  </si>
  <si>
    <t xml:space="preserve"> Late </t>
  </si>
  <si>
    <t>Dec</t>
  </si>
  <si>
    <t>Feb</t>
  </si>
  <si>
    <t>Jan</t>
  </si>
  <si>
    <t>Jul</t>
  </si>
  <si>
    <t>Jun</t>
  </si>
  <si>
    <t>Mar</t>
  </si>
  <si>
    <t>May</t>
  </si>
  <si>
    <t>Nov</t>
  </si>
  <si>
    <t>Oct</t>
  </si>
  <si>
    <t>Sep</t>
  </si>
  <si>
    <t>Gold</t>
  </si>
  <si>
    <t>Bonds</t>
  </si>
  <si>
    <t xml:space="preserve">Stock </t>
  </si>
  <si>
    <t>Warehouse</t>
  </si>
  <si>
    <t>Land</t>
  </si>
  <si>
    <t>Income Goal</t>
  </si>
  <si>
    <t>Assets</t>
  </si>
  <si>
    <t>Etykiety wierszy</t>
  </si>
  <si>
    <t>Suma końcowa</t>
  </si>
  <si>
    <t>Suma z Amount</t>
  </si>
  <si>
    <t xml:space="preserve">avaliable 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</si>
</sst>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zł&quot;_-;\-* #,##0.00\ &quot;zł&quot;_-;_-* &quot;-&quot;??\ &quot;zł&quot;_-;_-@_-"/>
    <numFmt numFmtId="164" formatCode="&quot;$&quot;#,##0;[Red]&quot;$&quot;#,##0"/>
    <numFmt numFmtId="165" formatCode="[$-409]mmm\ d\,\ yyyy;@"/>
    <numFmt numFmtId="166" formatCode="_(&quot;$&quot;* #,##0_);_(&quot;$&quot;* \(#,##0\);_(&quot;$&quot;* &quot;-&quot;??_);_(@_)"/>
    <numFmt numFmtId="167" formatCode="&quot;$&quot;#,##0"/>
    <numFmt numFmtId="169" formatCode="#,##0.00\ &quot;zł&quot;"/>
    <numFmt numFmtId="173" formatCode="_-[$$-2809]* #,##0.00_-;\-[$$-2809]* #,##0.00_-;_-[$$-2809]* &quot;-&quot;??_-;_-@_-"/>
    <numFmt numFmtId="182" formatCode="_-[$$-C09]* #,##0_-;\-[$$-C09]* #,##0_-;_-[$$-C09]* &quot;-&quot;??_-;_-@_-"/>
  </numFmts>
  <fonts count="2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rgb="FFC00000"/>
      <name val="Arial"/>
      <family val="2"/>
    </font>
    <font>
      <b/>
      <sz val="14"/>
      <color theme="4"/>
      <name val="Arial"/>
      <family val="2"/>
    </font>
    <font>
      <b/>
      <sz val="14"/>
      <color theme="9" tint="-0.499984740745262"/>
      <name val="Arial"/>
      <family val="2"/>
    </font>
    <font>
      <b/>
      <sz val="14"/>
      <color rgb="FF00B050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badi Extra Light"/>
      <family val="2"/>
    </font>
    <font>
      <b/>
      <sz val="14"/>
      <color theme="1" tint="4.9989318521683403E-2"/>
      <name val="Abadi Extra Light"/>
      <family val="2"/>
    </font>
    <font>
      <b/>
      <sz val="16"/>
      <color theme="1" tint="4.9989318521683403E-2"/>
      <name val="Abadi Extra Light"/>
      <family val="2"/>
    </font>
    <font>
      <sz val="12"/>
      <color theme="0" tint="-4.9989318521683403E-2"/>
      <name val="Calibri"/>
      <family val="2"/>
      <scheme val="minor"/>
    </font>
    <font>
      <b/>
      <sz val="16"/>
      <color rgb="FFF9F9F9"/>
      <name val="Abadi Extra Light"/>
      <family val="2"/>
    </font>
    <font>
      <sz val="14"/>
      <color rgb="FFF9F9F9"/>
      <name val="Abadi Extra Light"/>
      <family val="2"/>
    </font>
    <font>
      <sz val="12"/>
      <color rgb="FFF9F9F9"/>
      <name val="Calibri"/>
      <family val="2"/>
      <scheme val="minor"/>
    </font>
    <font>
      <b/>
      <sz val="14"/>
      <color rgb="FFEE3268"/>
      <name val="Abadi Extra Light"/>
      <family val="2"/>
    </font>
    <font>
      <b/>
      <sz val="14"/>
      <color rgb="FF0ED4C6"/>
      <name val="Abadi Extra Light"/>
      <family val="2"/>
    </font>
    <font>
      <sz val="14"/>
      <color rgb="FF002060"/>
      <name val="Abadi Extra Light"/>
      <family val="2"/>
    </font>
    <font>
      <sz val="14"/>
      <color theme="1" tint="4.9989318521683403E-2"/>
      <name val="Abadi Extra Light"/>
      <family val="2"/>
    </font>
    <font>
      <b/>
      <sz val="14"/>
      <color theme="9" tint="-0.499984740745262"/>
      <name val="Abadi Extra Light"/>
      <family val="2"/>
    </font>
    <font>
      <sz val="12"/>
      <color theme="1" tint="4.9989318521683403E-2"/>
      <name val="Calibri"/>
      <family val="2"/>
      <scheme val="minor"/>
    </font>
    <font>
      <sz val="20"/>
      <color theme="1"/>
      <name val="Abadi"/>
      <family val="2"/>
    </font>
    <font>
      <sz val="12"/>
      <color theme="1"/>
      <name val="Abadi Extra Light"/>
      <family val="2"/>
    </font>
    <font>
      <b/>
      <sz val="12"/>
      <color rgb="FF002060"/>
      <name val="Abadi Extra Light"/>
      <family val="2"/>
    </font>
    <font>
      <b/>
      <sz val="12"/>
      <color theme="1"/>
      <name val="Abadi Extra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9F9F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166" fontId="3" fillId="2" borderId="2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7" fontId="6" fillId="2" borderId="1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64" fontId="7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7" fillId="2" borderId="4" xfId="0" applyNumberFormat="1" applyFont="1" applyFill="1" applyBorder="1" applyAlignment="1">
      <alignment horizontal="center" vertical="center"/>
    </xf>
    <xf numFmtId="165" fontId="3" fillId="2" borderId="4" xfId="0" applyNumberFormat="1" applyFont="1" applyFill="1" applyBorder="1" applyAlignment="1">
      <alignment horizontal="center" vertical="center"/>
    </xf>
    <xf numFmtId="166" fontId="3" fillId="2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0" fillId="4" borderId="0" xfId="0" applyFill="1"/>
    <xf numFmtId="165" fontId="12" fillId="2" borderId="0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/>
    <xf numFmtId="0" fontId="16" fillId="4" borderId="0" xfId="0" applyFont="1" applyFill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8" fillId="4" borderId="0" xfId="0" applyFont="1" applyFill="1"/>
    <xf numFmtId="164" fontId="19" fillId="2" borderId="0" xfId="0" applyNumberFormat="1" applyFont="1" applyFill="1" applyBorder="1" applyAlignment="1">
      <alignment horizontal="center" vertical="center"/>
    </xf>
    <xf numFmtId="164" fontId="20" fillId="2" borderId="0" xfId="0" applyNumberFormat="1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165" fontId="21" fillId="2" borderId="0" xfId="0" applyNumberFormat="1" applyFont="1" applyFill="1" applyBorder="1" applyAlignment="1">
      <alignment horizontal="center" vertical="center"/>
    </xf>
    <xf numFmtId="166" fontId="21" fillId="2" borderId="0" xfId="0" applyNumberFormat="1" applyFont="1" applyFill="1" applyBorder="1" applyAlignment="1">
      <alignment horizontal="center" vertical="center"/>
    </xf>
    <xf numFmtId="0" fontId="0" fillId="5" borderId="0" xfId="0" applyFill="1"/>
    <xf numFmtId="0" fontId="15" fillId="5" borderId="0" xfId="0" applyFont="1" applyFill="1"/>
    <xf numFmtId="0" fontId="18" fillId="5" borderId="0" xfId="0" applyFont="1" applyFill="1"/>
    <xf numFmtId="0" fontId="22" fillId="0" borderId="0" xfId="0" applyFont="1" applyFill="1" applyBorder="1" applyAlignment="1">
      <alignment horizontal="center" vertical="center"/>
    </xf>
    <xf numFmtId="165" fontId="12" fillId="0" borderId="0" xfId="0" applyNumberFormat="1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67" fontId="23" fillId="0" borderId="0" xfId="0" applyNumberFormat="1" applyFont="1" applyFill="1" applyBorder="1" applyAlignment="1">
      <alignment horizontal="center" vertical="center"/>
    </xf>
    <xf numFmtId="0" fontId="24" fillId="0" borderId="0" xfId="0" applyFont="1" applyFill="1" applyBorder="1"/>
    <xf numFmtId="0" fontId="13" fillId="0" borderId="0" xfId="0" applyFont="1" applyFill="1" applyBorder="1" applyAlignment="1">
      <alignment horizontal="center" vertical="center"/>
    </xf>
    <xf numFmtId="0" fontId="25" fillId="0" borderId="0" xfId="0" applyFont="1"/>
    <xf numFmtId="167" fontId="13" fillId="0" borderId="0" xfId="0" applyNumberFormat="1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1" fillId="0" borderId="6" xfId="0" applyFont="1" applyFill="1" applyBorder="1"/>
    <xf numFmtId="0" fontId="26" fillId="0" borderId="0" xfId="0" applyFont="1" applyAlignment="1">
      <alignment horizontal="left"/>
    </xf>
    <xf numFmtId="169" fontId="26" fillId="0" borderId="0" xfId="0" applyNumberFormat="1" applyFont="1"/>
    <xf numFmtId="0" fontId="27" fillId="0" borderId="7" xfId="0" applyFont="1" applyFill="1" applyBorder="1" applyAlignment="1">
      <alignment horizontal="left"/>
    </xf>
    <xf numFmtId="0" fontId="26" fillId="0" borderId="0" xfId="0" applyFont="1"/>
    <xf numFmtId="0" fontId="28" fillId="6" borderId="6" xfId="0" applyFont="1" applyFill="1" applyBorder="1"/>
    <xf numFmtId="0" fontId="26" fillId="0" borderId="0" xfId="0" applyNumberFormat="1" applyFont="1"/>
    <xf numFmtId="0" fontId="28" fillId="6" borderId="7" xfId="0" applyFont="1" applyFill="1" applyBorder="1" applyAlignment="1">
      <alignment horizontal="left"/>
    </xf>
    <xf numFmtId="0" fontId="28" fillId="6" borderId="7" xfId="0" applyNumberFormat="1" applyFont="1" applyFill="1" applyBorder="1"/>
    <xf numFmtId="173" fontId="2" fillId="0" borderId="0" xfId="1" applyNumberFormat="1" applyFont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182" fontId="0" fillId="0" borderId="0" xfId="0" applyNumberFormat="1"/>
  </cellXfs>
  <cellStyles count="2">
    <cellStyle name="Normalny" xfId="0" builtinId="0"/>
    <cellStyle name="Walutowy" xfId="1" builtinId="4"/>
  </cellStyles>
  <dxfs count="53">
    <dxf>
      <numFmt numFmtId="181" formatCode="_-[$$-C09]* #,##0.0_-;\-[$$-C09]* #,##0.0_-;_-[$$-C09]* &quot;-&quot;??_-;_-@_-"/>
    </dxf>
    <dxf>
      <numFmt numFmtId="182" formatCode="_-[$$-C09]* #,##0_-;\-[$$-C09]* #,##0_-;_-[$$-C09]* &quot;-&quot;??_-;_-@_-"/>
    </dxf>
    <dxf>
      <numFmt numFmtId="178" formatCode="_-[$$-C09]* #,##0.00_-;\-[$$-C09]* #,##0.00_-;_-[$$-C09]* &quot;-&quot;??_-;_-@_-"/>
    </dxf>
    <dxf>
      <numFmt numFmtId="179" formatCode="_-[$$-C09]* #,##0.000_-;\-[$$-C09]* #,##0.000_-;_-[$$-C09]* &quot;-&quot;??_-;_-@_-"/>
    </dxf>
    <dxf>
      <numFmt numFmtId="180" formatCode="_-[$$-C09]* #,##0.0000_-;\-[$$-C09]* #,##0.0000_-;_-[$$-C09]* &quot;-&quot;??_-;_-@_-"/>
    </dxf>
    <dxf>
      <numFmt numFmtId="179" formatCode="_-[$$-C09]* #,##0.000_-;\-[$$-C09]* #,##0.000_-;_-[$$-C09]* &quot;-&quot;??_-;_-@_-"/>
    </dxf>
    <dxf>
      <numFmt numFmtId="178" formatCode="_-[$$-C09]* #,##0.00_-;\-[$$-C09]* #,##0.00_-;_-[$$-C09]* &quot;-&quot;??_-;_-@_-"/>
    </dxf>
    <dxf>
      <numFmt numFmtId="169" formatCode="#,##0.00\ &quot;zł&quot;"/>
    </dxf>
    <dxf>
      <numFmt numFmtId="177" formatCode="_-* #,##0_-;\-* #,##0_-;_-* &quot;-&quot;??_-;_-@_-"/>
    </dxf>
    <dxf>
      <numFmt numFmtId="176" formatCode="_-* #,##0.0_-;\-* #,##0.0_-;_-* &quot;-&quot;??_-;_-@_-"/>
    </dxf>
    <dxf>
      <numFmt numFmtId="35" formatCode="_-* #,##0.00_-;\-* #,##0.00_-;_-* &quot;-&quot;??_-;_-@_-"/>
    </dxf>
    <dxf>
      <numFmt numFmtId="174" formatCode="_-* #,##0.000_-;\-* #,##0.000_-;_-* &quot;-&quot;??_-;_-@_-"/>
    </dxf>
    <dxf>
      <numFmt numFmtId="175" formatCode="_-* #,##0.0000_-;\-* #,##0.0000_-;_-* &quot;-&quot;??_-;_-@_-"/>
    </dxf>
    <dxf>
      <numFmt numFmtId="174" formatCode="_-* #,##0.000_-;\-* #,##0.000_-;_-* &quot;-&quot;??_-;_-@_-"/>
    </dxf>
    <dxf>
      <numFmt numFmtId="35" formatCode="_-* #,##0.00_-;\-* #,##0.00_-;_-* &quot;-&quot;??_-;_-@_-"/>
    </dxf>
    <dxf>
      <numFmt numFmtId="2" formatCode="0.00"/>
    </dxf>
    <dxf>
      <numFmt numFmtId="34" formatCode="_-* #,##0.00\ &quot;zł&quot;_-;\-* #,##0.00\ &quot;zł&quot;_-;_-* &quot;-&quot;??\ &quot;zł&quot;_-;_-@_-"/>
    </dxf>
    <dxf>
      <numFmt numFmtId="169" formatCode="#,##0.00\ &quot;zł&quot;"/>
    </dxf>
    <dxf>
      <font>
        <color theme="5" tint="-0.2499465926084170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6" formatCode="_(&quot;$&quot;* #,##0_);_(&quot;$&quot;* \(#,##0\);_(&quot;$&quot;* &quot;-&quot;??_);_(@_)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65" formatCode="[$-409]mmm\ d\,\ yyyy;@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rial"/>
        <family val="2"/>
        <scheme val="none"/>
      </font>
      <numFmt numFmtId="164" formatCode="&quot;$&quot;#,##0;[Red]&quot;$&quot;#,##0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/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249977111117893"/>
        </right>
        <top style="thin">
          <color theme="0" tint="-0.249977111117893"/>
        </top>
        <bottom style="thin">
          <color theme="0" tint="-0.249977111117893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rgb="FF000000"/>
          <bgColor rgb="FF00206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2060"/>
        <name val="Abadi Extra Light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Abadi Extra Light"/>
        <family val="2"/>
        <scheme val="none"/>
      </font>
      <numFmt numFmtId="164" formatCode="&quot;$&quot;#,##0;[Red]&quot;$&quot;#,##0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9F9F9"/>
        <name val="Abadi Extra Light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 Extra Light"/>
        <family val="2"/>
        <scheme val="none"/>
      </font>
      <numFmt numFmtId="165" formatCode="[$-409]mmm\ d\,\ yyyy;@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badi Extra Light"/>
        <family val="2"/>
        <scheme val="none"/>
      </font>
      <numFmt numFmtId="166" formatCode="_(&quot;$&quot;* #,##0_);_(&quot;$&quot;* \(#,##0\);_(&quot;$&quot;* &quot;-&quot;??_);_(@_)"/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9F9F9"/>
        <name val="Abadi Extra Light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F9F9F9"/>
        <name val="Abadi Extra Light"/>
        <family val="2"/>
        <scheme val="none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 tint="4.9989318521683403E-2"/>
        <name val="Abadi Extra Light"/>
        <family val="2"/>
        <scheme val="none"/>
      </font>
      <fill>
        <patternFill patternType="solid">
          <fgColor indexed="64"/>
          <bgColor rgb="FFF9F9F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Abadi Extra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B050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rgb="FF000000"/>
          <bgColor rgb="FFF9F9F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77111117893"/>
        </left>
        <right style="thin">
          <color theme="0" tint="-0.249977111117893"/>
        </right>
        <top/>
        <bottom/>
      </border>
    </dxf>
    <dxf>
      <border outline="0">
        <bottom style="medium">
          <color theme="0" tint="-0.249977111117893"/>
        </bottom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</dxfs>
  <tableStyles count="0" defaultTableStyle="TableStyleMedium2" defaultPivotStyle="PivotStyleLight16"/>
  <colors>
    <mruColors>
      <color rgb="FFF9F9F9"/>
      <color rgb="FFEE3268"/>
      <color rgb="FF0ED4C6"/>
      <color rgb="FFF7A809"/>
      <color rgb="FFF6B30A"/>
      <color rgb="FFFF3300"/>
      <color rgb="FFFCDCE5"/>
      <color rgb="FF08084C"/>
      <color rgb="FFF369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'Assets &amp; Goals'!$V$26:$V$30</c:f>
              <c:strCache>
                <c:ptCount val="5"/>
                <c:pt idx="0">
                  <c:v>Gold</c:v>
                </c:pt>
                <c:pt idx="1">
                  <c:v>Bonds</c:v>
                </c:pt>
                <c:pt idx="2">
                  <c:v>Stock </c:v>
                </c:pt>
                <c:pt idx="3">
                  <c:v>Warehouse</c:v>
                </c:pt>
                <c:pt idx="4">
                  <c:v>Land</c:v>
                </c:pt>
              </c:strCache>
            </c:strRef>
          </c:tx>
          <c:dPt>
            <c:idx val="0"/>
            <c:bubble3D val="0"/>
            <c:spPr>
              <a:solidFill>
                <a:srgbClr val="FCDCE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158-484A-A143-77ED5602CFC8}"/>
              </c:ext>
            </c:extLst>
          </c:dPt>
          <c:dPt>
            <c:idx val="1"/>
            <c:bubble3D val="0"/>
            <c:spPr>
              <a:solidFill>
                <a:srgbClr val="08084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158-484A-A143-77ED5602CFC8}"/>
              </c:ext>
            </c:extLst>
          </c:dPt>
          <c:dPt>
            <c:idx val="2"/>
            <c:bubble3D val="0"/>
            <c:spPr>
              <a:solidFill>
                <a:schemeClr val="accent2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158-484A-A143-77ED5602CFC8}"/>
              </c:ext>
            </c:extLst>
          </c:dPt>
          <c:dPt>
            <c:idx val="3"/>
            <c:bubble3D val="0"/>
            <c:spPr>
              <a:solidFill>
                <a:srgbClr val="0ED4C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8158-484A-A143-77ED5602CFC8}"/>
              </c:ext>
            </c:extLst>
          </c:dPt>
          <c:dPt>
            <c:idx val="4"/>
            <c:bubble3D val="0"/>
            <c:spPr>
              <a:solidFill>
                <a:srgbClr val="EE3268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158-484A-A143-77ED5602CFC8}"/>
              </c:ext>
            </c:extLst>
          </c:dPt>
          <c:val>
            <c:numRef>
              <c:f>'Assets &amp; Goals'!$U$26:$U$30</c:f>
              <c:numCache>
                <c:formatCode>"$"#\ ##0</c:formatCode>
                <c:ptCount val="5"/>
                <c:pt idx="0">
                  <c:v>5407</c:v>
                </c:pt>
                <c:pt idx="1">
                  <c:v>2020</c:v>
                </c:pt>
                <c:pt idx="2">
                  <c:v>4660</c:v>
                </c:pt>
                <c:pt idx="3">
                  <c:v>4272</c:v>
                </c:pt>
                <c:pt idx="4">
                  <c:v>5989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58-484A-A143-77ED5602C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Assets &amp; Goals'!A1"/><Relationship Id="rId1" Type="http://schemas.openxmlformats.org/officeDocument/2006/relationships/hyperlink" Target="#Dashboard!A1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chart" Target="../charts/chart1.xml"/><Relationship Id="rId2" Type="http://schemas.openxmlformats.org/officeDocument/2006/relationships/hyperlink" Target="#'Income &amp; Expenses'!A1"/><Relationship Id="rId1" Type="http://schemas.openxmlformats.org/officeDocument/2006/relationships/hyperlink" Target="#Dashboard!A1"/><Relationship Id="rId6" Type="http://schemas.openxmlformats.org/officeDocument/2006/relationships/image" Target="../media/image8.svg"/><Relationship Id="rId5" Type="http://schemas.openxmlformats.org/officeDocument/2006/relationships/image" Target="../media/image7.png"/><Relationship Id="rId4" Type="http://schemas.openxmlformats.org/officeDocument/2006/relationships/image" Target="../media/image6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hyperlink" Target="#'Assets &amp; Goals'!A1"/><Relationship Id="rId1" Type="http://schemas.openxmlformats.org/officeDocument/2006/relationships/hyperlink" Target="#'Income &amp; Expenses'!A1"/><Relationship Id="rId6" Type="http://schemas.openxmlformats.org/officeDocument/2006/relationships/image" Target="../media/image11.svg"/><Relationship Id="rId5" Type="http://schemas.openxmlformats.org/officeDocument/2006/relationships/image" Target="../media/image10.png"/><Relationship Id="rId4" Type="http://schemas.openxmlformats.org/officeDocument/2006/relationships/image" Target="../media/image9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787400</xdr:colOff>
      <xdr:row>25</xdr:row>
      <xdr:rowOff>50800</xdr:rowOff>
    </xdr:from>
    <xdr:to>
      <xdr:col>8</xdr:col>
      <xdr:colOff>520700</xdr:colOff>
      <xdr:row>26</xdr:row>
      <xdr:rowOff>165100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10F72A-1D12-1C9F-EB6F-ECA293748BCC}"/>
            </a:ext>
          </a:extLst>
        </xdr:cNvPr>
        <xdr:cNvSpPr>
          <a:spLocks noChangeAspect="1"/>
        </xdr:cNvSpPr>
      </xdr:nvSpPr>
      <xdr:spPr>
        <a:xfrm>
          <a:off x="14884400" y="8699500"/>
          <a:ext cx="520700" cy="355600"/>
        </a:xfrm>
        <a:prstGeom prst="rect">
          <a:avLst/>
        </a:prstGeom>
        <a:solidFill>
          <a:srgbClr val="F9F9F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251987</xdr:colOff>
      <xdr:row>1</xdr:row>
      <xdr:rowOff>126273</xdr:rowOff>
    </xdr:from>
    <xdr:to>
      <xdr:col>5</xdr:col>
      <xdr:colOff>484941</xdr:colOff>
      <xdr:row>234</xdr:row>
      <xdr:rowOff>200738</xdr:rowOff>
    </xdr:to>
    <xdr:grpSp>
      <xdr:nvGrpSpPr>
        <xdr:cNvPr id="104" name="Grupa 103">
          <a:extLst>
            <a:ext uri="{FF2B5EF4-FFF2-40B4-BE49-F238E27FC236}">
              <a16:creationId xmlns:a16="http://schemas.microsoft.com/office/drawing/2014/main" id="{320A0116-850D-1E08-4026-9796B0BB9593}"/>
            </a:ext>
          </a:extLst>
        </xdr:cNvPr>
        <xdr:cNvGrpSpPr/>
      </xdr:nvGrpSpPr>
      <xdr:grpSpPr>
        <a:xfrm>
          <a:off x="926901" y="322216"/>
          <a:ext cx="2932611" cy="7291693"/>
          <a:chOff x="795205" y="979714"/>
          <a:chExt cx="2932611" cy="6598721"/>
        </a:xfrm>
      </xdr:grpSpPr>
      <xdr:grpSp>
        <xdr:nvGrpSpPr>
          <xdr:cNvPr id="103" name="Grupa 102">
            <a:extLst>
              <a:ext uri="{FF2B5EF4-FFF2-40B4-BE49-F238E27FC236}">
                <a16:creationId xmlns:a16="http://schemas.microsoft.com/office/drawing/2014/main" id="{E75145EE-25EB-797D-48E7-C626E49AB1E0}"/>
              </a:ext>
            </a:extLst>
          </xdr:cNvPr>
          <xdr:cNvGrpSpPr/>
        </xdr:nvGrpSpPr>
        <xdr:grpSpPr>
          <a:xfrm>
            <a:off x="795205" y="979714"/>
            <a:ext cx="2932611" cy="6598721"/>
            <a:chOff x="2738829" y="851632"/>
            <a:chExt cx="2932611" cy="6598721"/>
          </a:xfrm>
        </xdr:grpSpPr>
        <xdr:grpSp>
          <xdr:nvGrpSpPr>
            <xdr:cNvPr id="102" name="Grupa 101">
              <a:extLst>
                <a:ext uri="{FF2B5EF4-FFF2-40B4-BE49-F238E27FC236}">
                  <a16:creationId xmlns:a16="http://schemas.microsoft.com/office/drawing/2014/main" id="{134DFE9C-B9A7-4336-E9CA-8DA235510E43}"/>
                </a:ext>
              </a:extLst>
            </xdr:cNvPr>
            <xdr:cNvGrpSpPr/>
          </xdr:nvGrpSpPr>
          <xdr:grpSpPr>
            <a:xfrm>
              <a:off x="2738829" y="851632"/>
              <a:ext cx="2932611" cy="6598721"/>
              <a:chOff x="1348759" y="881530"/>
              <a:chExt cx="2932611" cy="6598721"/>
            </a:xfrm>
          </xdr:grpSpPr>
          <xdr:grpSp>
            <xdr:nvGrpSpPr>
              <xdr:cNvPr id="101" name="Grupa 100">
                <a:extLst>
                  <a:ext uri="{FF2B5EF4-FFF2-40B4-BE49-F238E27FC236}">
                    <a16:creationId xmlns:a16="http://schemas.microsoft.com/office/drawing/2014/main" id="{F1997E65-01F7-491B-8AA3-D9CA3DB34538}"/>
                  </a:ext>
                </a:extLst>
              </xdr:cNvPr>
              <xdr:cNvGrpSpPr/>
            </xdr:nvGrpSpPr>
            <xdr:grpSpPr>
              <a:xfrm>
                <a:off x="1348759" y="881530"/>
                <a:ext cx="2932611" cy="6598721"/>
                <a:chOff x="592369" y="791075"/>
                <a:chExt cx="2932611" cy="6598721"/>
              </a:xfrm>
            </xdr:grpSpPr>
            <xdr:sp macro="" textlink="">
              <xdr:nvSpPr>
                <xdr:cNvPr id="61" name="Prostokąt: zaokrąglone rogi 60">
                  <a:extLst>
                    <a:ext uri="{FF2B5EF4-FFF2-40B4-BE49-F238E27FC236}">
                      <a16:creationId xmlns:a16="http://schemas.microsoft.com/office/drawing/2014/main" id="{532E0B26-788C-26AB-7B85-1F7D799315DB}"/>
                    </a:ext>
                  </a:extLst>
                </xdr:cNvPr>
                <xdr:cNvSpPr/>
              </xdr:nvSpPr>
              <xdr:spPr>
                <a:xfrm>
                  <a:off x="592369" y="791075"/>
                  <a:ext cx="2932611" cy="6598721"/>
                </a:xfrm>
                <a:prstGeom prst="roundRect">
                  <a:avLst>
                    <a:gd name="adj" fmla="val 6541"/>
                  </a:avLst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l-PL" sz="1100"/>
                </a:p>
              </xdr:txBody>
            </xdr:sp>
            <xdr:sp macro="" textlink="">
              <xdr:nvSpPr>
                <xdr:cNvPr id="82" name="pole tekstowe 81">
                  <a:hlinkClick xmlns:r="http://schemas.openxmlformats.org/officeDocument/2006/relationships" r:id="rId1"/>
                  <a:extLst>
                    <a:ext uri="{FF2B5EF4-FFF2-40B4-BE49-F238E27FC236}">
                      <a16:creationId xmlns:a16="http://schemas.microsoft.com/office/drawing/2014/main" id="{5D090EC9-2B0D-6CA3-2FE9-DF334B8A6625}"/>
                    </a:ext>
                  </a:extLst>
                </xdr:cNvPr>
                <xdr:cNvSpPr txBox="1"/>
              </xdr:nvSpPr>
              <xdr:spPr>
                <a:xfrm>
                  <a:off x="962666" y="3187129"/>
                  <a:ext cx="2088241" cy="4572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Dashboard</a:t>
                  </a:r>
                </a:p>
              </xdr:txBody>
            </xdr:sp>
            <xdr:sp macro="" textlink="">
              <xdr:nvSpPr>
                <xdr:cNvPr id="83" name="pole tekstowe 82">
                  <a:extLst>
                    <a:ext uri="{FF2B5EF4-FFF2-40B4-BE49-F238E27FC236}">
                      <a16:creationId xmlns:a16="http://schemas.microsoft.com/office/drawing/2014/main" id="{87CA4904-736C-48B6-B729-085A64C27E90}"/>
                    </a:ext>
                  </a:extLst>
                </xdr:cNvPr>
                <xdr:cNvSpPr txBox="1"/>
              </xdr:nvSpPr>
              <xdr:spPr>
                <a:xfrm>
                  <a:off x="962666" y="3568129"/>
                  <a:ext cx="2539268" cy="39427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Income</a:t>
                  </a:r>
                  <a:r>
                    <a:rPr lang="pl-PL" sz="20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 &amp; Expenses</a:t>
                  </a:r>
                  <a:endParaRPr lang="pl-PL" sz="2000">
                    <a:solidFill>
                      <a:schemeClr val="bg1">
                        <a:lumMod val="95000"/>
                      </a:schemeClr>
                    </a:solidFill>
                    <a:latin typeface="Bahnschrift" panose="020B0502040204020203" pitchFamily="34" charset="0"/>
                  </a:endParaRPr>
                </a:p>
              </xdr:txBody>
            </xdr:sp>
            <xdr:sp macro="" textlink="">
              <xdr:nvSpPr>
                <xdr:cNvPr id="84" name="pole tekstowe 83">
                  <a:hlinkClick xmlns:r="http://schemas.openxmlformats.org/officeDocument/2006/relationships" r:id="rId2"/>
                  <a:extLst>
                    <a:ext uri="{FF2B5EF4-FFF2-40B4-BE49-F238E27FC236}">
                      <a16:creationId xmlns:a16="http://schemas.microsoft.com/office/drawing/2014/main" id="{E0258B5E-8C3F-480D-BDD1-28BD5D8EEE9F}"/>
                    </a:ext>
                  </a:extLst>
                </xdr:cNvPr>
                <xdr:cNvSpPr txBox="1"/>
              </xdr:nvSpPr>
              <xdr:spPr>
                <a:xfrm>
                  <a:off x="962666" y="3936458"/>
                  <a:ext cx="2088241" cy="39628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Assets</a:t>
                  </a:r>
                  <a:r>
                    <a:rPr lang="pl-PL" sz="20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 &amp; Goals</a:t>
                  </a:r>
                  <a:endParaRPr lang="pl-PL" sz="2000">
                    <a:solidFill>
                      <a:schemeClr val="bg1">
                        <a:lumMod val="95000"/>
                      </a:schemeClr>
                    </a:solidFill>
                    <a:latin typeface="Bahnschrift" panose="020B0502040204020203" pitchFamily="34" charset="0"/>
                  </a:endParaRPr>
                </a:p>
              </xdr:txBody>
            </xdr:sp>
          </xdr:grpSp>
          <xdr:pic>
            <xdr:nvPicPr>
              <xdr:cNvPr id="88" name="Grafika 87" descr="Sortuj z wypełnieniem pełnym">
                <a:extLst>
                  <a:ext uri="{FF2B5EF4-FFF2-40B4-BE49-F238E27FC236}">
                    <a16:creationId xmlns:a16="http://schemas.microsoft.com/office/drawing/2014/main" id="{210EBBBA-A8E8-D5AF-823D-4543F41913D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1482303" y="3734784"/>
                <a:ext cx="255076" cy="255076"/>
              </a:xfrm>
              <a:prstGeom prst="rect">
                <a:avLst/>
              </a:prstGeom>
            </xdr:spPr>
          </xdr:pic>
          <xdr:pic>
            <xdr:nvPicPr>
              <xdr:cNvPr id="90" name="Grafika 89" descr="Karteczki samoprzylepne z wypełnieniem pełnym">
                <a:extLst>
                  <a:ext uri="{FF2B5EF4-FFF2-40B4-BE49-F238E27FC236}">
                    <a16:creationId xmlns:a16="http://schemas.microsoft.com/office/drawing/2014/main" id="{820BC828-FB73-5ED0-B3F9-833E0DB9B34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96DAC541-7B7A-43D3-8B79-37D633B846F1}">
                    <asvg:svgBlip xmlns:asvg="http://schemas.microsoft.com/office/drawing/2016/SVG/main" r:embed="rId6"/>
                  </a:ext>
                </a:extLst>
              </a:blip>
              <a:stretch>
                <a:fillRect/>
              </a:stretch>
            </xdr:blipFill>
            <xdr:spPr>
              <a:xfrm>
                <a:off x="1482303" y="4075398"/>
                <a:ext cx="298619" cy="298619"/>
              </a:xfrm>
              <a:prstGeom prst="rect">
                <a:avLst/>
              </a:prstGeom>
            </xdr:spPr>
          </xdr:pic>
        </xdr:grpSp>
        <xdr:grpSp>
          <xdr:nvGrpSpPr>
            <xdr:cNvPr id="98" name="Grafika 93" descr="Warstwy (projekt) kontur">
              <a:extLst>
                <a:ext uri="{FF2B5EF4-FFF2-40B4-BE49-F238E27FC236}">
                  <a16:creationId xmlns:a16="http://schemas.microsoft.com/office/drawing/2014/main" id="{FCA9D831-CFD1-8F22-9C9D-667C3A45AF71}"/>
                </a:ext>
              </a:extLst>
            </xdr:cNvPr>
            <xdr:cNvGrpSpPr/>
          </xdr:nvGrpSpPr>
          <xdr:grpSpPr>
            <a:xfrm>
              <a:off x="2872322" y="3242697"/>
              <a:ext cx="298723" cy="314284"/>
              <a:chOff x="5612413" y="2968719"/>
              <a:chExt cx="868640" cy="558943"/>
            </a:xfrm>
            <a:solidFill>
              <a:schemeClr val="bg2">
                <a:lumMod val="50000"/>
              </a:schemeClr>
            </a:solidFill>
          </xdr:grpSpPr>
          <xdr:sp macro="" textlink="">
            <xdr:nvSpPr>
              <xdr:cNvPr id="99" name="Dowolny kształt: kształt 98">
                <a:extLst>
                  <a:ext uri="{FF2B5EF4-FFF2-40B4-BE49-F238E27FC236}">
                    <a16:creationId xmlns:a16="http://schemas.microsoft.com/office/drawing/2014/main" id="{70FB673E-512F-EC6E-F2CF-BDEF31E63316}"/>
                  </a:ext>
                </a:extLst>
              </xdr:cNvPr>
              <xdr:cNvSpPr/>
            </xdr:nvSpPr>
            <xdr:spPr>
              <a:xfrm>
                <a:off x="5612413" y="3256999"/>
                <a:ext cx="868489" cy="270663"/>
              </a:xfrm>
              <a:custGeom>
                <a:avLst/>
                <a:gdLst>
                  <a:gd name="connsiteX0" fmla="*/ 631488 w 868489"/>
                  <a:gd name="connsiteY0" fmla="*/ 10325 h 270662"/>
                  <a:gd name="connsiteX1" fmla="*/ 819150 w 868489"/>
                  <a:gd name="connsiteY1" fmla="*/ 88887 h 270662"/>
                  <a:gd name="connsiteX2" fmla="*/ 434245 w 868489"/>
                  <a:gd name="connsiteY2" fmla="*/ 250012 h 270662"/>
                  <a:gd name="connsiteX3" fmla="*/ 49340 w 868489"/>
                  <a:gd name="connsiteY3" fmla="*/ 88887 h 270662"/>
                  <a:gd name="connsiteX4" fmla="*/ 237001 w 868489"/>
                  <a:gd name="connsiteY4" fmla="*/ 10325 h 270662"/>
                  <a:gd name="connsiteX5" fmla="*/ 212341 w 868489"/>
                  <a:gd name="connsiteY5" fmla="*/ 0 h 270662"/>
                  <a:gd name="connsiteX6" fmla="*/ 0 w 868489"/>
                  <a:gd name="connsiteY6" fmla="*/ 88887 h 270662"/>
                  <a:gd name="connsiteX7" fmla="*/ 434245 w 868489"/>
                  <a:gd name="connsiteY7" fmla="*/ 270662 h 270662"/>
                  <a:gd name="connsiteX8" fmla="*/ 868489 w 868489"/>
                  <a:gd name="connsiteY8" fmla="*/ 88887 h 270662"/>
                  <a:gd name="connsiteX9" fmla="*/ 656149 w 868489"/>
                  <a:gd name="connsiteY9" fmla="*/ 0 h 270662"/>
                  <a:gd name="connsiteX10" fmla="*/ 631488 w 868489"/>
                  <a:gd name="connsiteY10" fmla="*/ 10325 h 27066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868489" h="270662">
                    <a:moveTo>
                      <a:pt x="631488" y="10325"/>
                    </a:moveTo>
                    <a:lnTo>
                      <a:pt x="819150" y="88887"/>
                    </a:lnTo>
                    <a:lnTo>
                      <a:pt x="434245" y="250012"/>
                    </a:lnTo>
                    <a:lnTo>
                      <a:pt x="49340" y="88887"/>
                    </a:lnTo>
                    <a:lnTo>
                      <a:pt x="237001" y="10325"/>
                    </a:lnTo>
                    <a:lnTo>
                      <a:pt x="212341" y="0"/>
                    </a:lnTo>
                    <a:lnTo>
                      <a:pt x="0" y="88887"/>
                    </a:lnTo>
                    <a:lnTo>
                      <a:pt x="434245" y="270662"/>
                    </a:lnTo>
                    <a:lnTo>
                      <a:pt x="868489" y="88887"/>
                    </a:lnTo>
                    <a:lnTo>
                      <a:pt x="656149" y="0"/>
                    </a:lnTo>
                    <a:lnTo>
                      <a:pt x="631488" y="10325"/>
                    </a:lnTo>
                    <a:close/>
                  </a:path>
                </a:pathLst>
              </a:custGeom>
              <a:grpFill/>
              <a:ln w="9525" cap="flat">
                <a:noFill/>
                <a:prstDash val="solid"/>
                <a:miter/>
              </a:ln>
            </xdr:spPr>
            <xdr:txBody>
              <a:bodyPr rtlCol="0" anchor="ctr"/>
              <a:lstStyle/>
              <a:p>
                <a:endParaRPr lang="pl-PL"/>
              </a:p>
            </xdr:txBody>
          </xdr:sp>
          <xdr:sp macro="" textlink="">
            <xdr:nvSpPr>
              <xdr:cNvPr id="100" name="Dowolny kształt: kształt 99">
                <a:extLst>
                  <a:ext uri="{FF2B5EF4-FFF2-40B4-BE49-F238E27FC236}">
                    <a16:creationId xmlns:a16="http://schemas.microsoft.com/office/drawing/2014/main" id="{990046D1-8E71-1958-D99A-0F6104A93694}"/>
                  </a:ext>
                </a:extLst>
              </xdr:cNvPr>
              <xdr:cNvSpPr/>
            </xdr:nvSpPr>
            <xdr:spPr>
              <a:xfrm>
                <a:off x="5612564" y="2968719"/>
                <a:ext cx="868489" cy="363550"/>
              </a:xfrm>
              <a:custGeom>
                <a:avLst/>
                <a:gdLst>
                  <a:gd name="connsiteX0" fmla="*/ 868489 w 868489"/>
                  <a:gd name="connsiteY0" fmla="*/ 181775 h 363550"/>
                  <a:gd name="connsiteX1" fmla="*/ 434245 w 868489"/>
                  <a:gd name="connsiteY1" fmla="*/ 0 h 363550"/>
                  <a:gd name="connsiteX2" fmla="*/ 0 w 868489"/>
                  <a:gd name="connsiteY2" fmla="*/ 181775 h 363550"/>
                  <a:gd name="connsiteX3" fmla="*/ 434245 w 868489"/>
                  <a:gd name="connsiteY3" fmla="*/ 363550 h 363550"/>
                  <a:gd name="connsiteX4" fmla="*/ 434245 w 868489"/>
                  <a:gd name="connsiteY4" fmla="*/ 20650 h 363550"/>
                  <a:gd name="connsiteX5" fmla="*/ 819150 w 868489"/>
                  <a:gd name="connsiteY5" fmla="*/ 181775 h 363550"/>
                  <a:gd name="connsiteX6" fmla="*/ 434245 w 868489"/>
                  <a:gd name="connsiteY6" fmla="*/ 342900 h 363550"/>
                  <a:gd name="connsiteX7" fmla="*/ 49340 w 868489"/>
                  <a:gd name="connsiteY7" fmla="*/ 181775 h 36355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868489" h="363550">
                    <a:moveTo>
                      <a:pt x="868489" y="181775"/>
                    </a:moveTo>
                    <a:lnTo>
                      <a:pt x="434245" y="0"/>
                    </a:lnTo>
                    <a:lnTo>
                      <a:pt x="0" y="181775"/>
                    </a:lnTo>
                    <a:lnTo>
                      <a:pt x="434245" y="363550"/>
                    </a:lnTo>
                    <a:close/>
                    <a:moveTo>
                      <a:pt x="434245" y="20650"/>
                    </a:moveTo>
                    <a:lnTo>
                      <a:pt x="819150" y="181775"/>
                    </a:lnTo>
                    <a:lnTo>
                      <a:pt x="434245" y="342900"/>
                    </a:lnTo>
                    <a:lnTo>
                      <a:pt x="49340" y="181775"/>
                    </a:lnTo>
                    <a:close/>
                  </a:path>
                </a:pathLst>
              </a:custGeom>
              <a:grpFill/>
              <a:ln w="9525" cap="flat">
                <a:noFill/>
                <a:prstDash val="solid"/>
                <a:miter/>
              </a:ln>
            </xdr:spPr>
            <xdr:txBody>
              <a:bodyPr rtlCol="0" anchor="ctr"/>
              <a:lstStyle/>
              <a:p>
                <a:endParaRPr lang="pl-PL"/>
              </a:p>
            </xdr:txBody>
          </xdr:sp>
        </xdr:grpSp>
      </xdr:grpSp>
      <xdr:sp macro="" textlink="">
        <xdr:nvSpPr>
          <xdr:cNvPr id="86" name="pole tekstowe 85">
            <a:extLst>
              <a:ext uri="{FF2B5EF4-FFF2-40B4-BE49-F238E27FC236}">
                <a16:creationId xmlns:a16="http://schemas.microsoft.com/office/drawing/2014/main" id="{8E2EC447-16AD-4339-BDA7-AD2876D6C4B2}"/>
              </a:ext>
            </a:extLst>
          </xdr:cNvPr>
          <xdr:cNvSpPr txBox="1"/>
        </xdr:nvSpPr>
        <xdr:spPr>
          <a:xfrm>
            <a:off x="1115916" y="6780143"/>
            <a:ext cx="2351822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l-PL" sz="1400">
                <a:solidFill>
                  <a:schemeClr val="bg1">
                    <a:lumMod val="95000"/>
                  </a:schemeClr>
                </a:solidFill>
                <a:latin typeface="Bahnschrift" panose="020B0502040204020203" pitchFamily="34" charset="0"/>
              </a:rPr>
              <a:t>Personal</a:t>
            </a:r>
            <a:r>
              <a:rPr lang="pl-PL" sz="1400" baseline="0">
                <a:solidFill>
                  <a:schemeClr val="bg1">
                    <a:lumMod val="95000"/>
                  </a:schemeClr>
                </a:solidFill>
                <a:latin typeface="Bahnschrift" panose="020B0502040204020203" pitchFamily="34" charset="0"/>
              </a:rPr>
              <a:t> Finance Tracker </a:t>
            </a:r>
            <a:endParaRPr lang="pl-PL" sz="1400">
              <a:solidFill>
                <a:schemeClr val="bg1">
                  <a:lumMod val="95000"/>
                </a:schemeClr>
              </a:solidFill>
              <a:latin typeface="Bahnschrift" panose="020B0502040204020203" pitchFamily="34" charset="0"/>
            </a:endParaRPr>
          </a:p>
        </xdr:txBody>
      </xdr:sp>
      <xdr:grpSp>
        <xdr:nvGrpSpPr>
          <xdr:cNvPr id="95" name="Grafika 91" descr="Ślady dinozaura kontur">
            <a:extLst>
              <a:ext uri="{FF2B5EF4-FFF2-40B4-BE49-F238E27FC236}">
                <a16:creationId xmlns:a16="http://schemas.microsoft.com/office/drawing/2014/main" id="{0454067B-B59A-C9DE-3D50-E380D46F86A6}"/>
              </a:ext>
            </a:extLst>
          </xdr:cNvPr>
          <xdr:cNvGrpSpPr/>
        </xdr:nvGrpSpPr>
        <xdr:grpSpPr>
          <a:xfrm>
            <a:off x="3148132" y="4093334"/>
            <a:ext cx="226439" cy="216283"/>
            <a:chOff x="4290878" y="2796664"/>
            <a:chExt cx="775989" cy="735597"/>
          </a:xfrm>
          <a:solidFill>
            <a:schemeClr val="tx1">
              <a:lumMod val="65000"/>
              <a:lumOff val="35000"/>
            </a:schemeClr>
          </a:solidFill>
        </xdr:grpSpPr>
        <xdr:sp macro="" textlink="">
          <xdr:nvSpPr>
            <xdr:cNvPr id="96" name="Dowolny kształt: kształt 95">
              <a:extLst>
                <a:ext uri="{FF2B5EF4-FFF2-40B4-BE49-F238E27FC236}">
                  <a16:creationId xmlns:a16="http://schemas.microsoft.com/office/drawing/2014/main" id="{04CEBADA-860F-212C-C630-01D5258A3FC6}"/>
                </a:ext>
              </a:extLst>
            </xdr:cNvPr>
            <xdr:cNvSpPr/>
          </xdr:nvSpPr>
          <xdr:spPr>
            <a:xfrm>
              <a:off x="4290878" y="2796664"/>
              <a:ext cx="348943" cy="426355"/>
            </a:xfrm>
            <a:custGeom>
              <a:avLst/>
              <a:gdLst>
                <a:gd name="connsiteX0" fmla="*/ 15895 w 348943"/>
                <a:gd name="connsiteY0" fmla="*/ 201124 h 426355"/>
                <a:gd name="connsiteX1" fmla="*/ 121622 w 348943"/>
                <a:gd name="connsiteY1" fmla="*/ 359239 h 426355"/>
                <a:gd name="connsiteX2" fmla="*/ 138767 w 348943"/>
                <a:gd name="connsiteY2" fmla="*/ 397339 h 426355"/>
                <a:gd name="connsiteX3" fmla="*/ 195917 w 348943"/>
                <a:gd name="connsiteY3" fmla="*/ 424962 h 426355"/>
                <a:gd name="connsiteX4" fmla="*/ 255925 w 348943"/>
                <a:gd name="connsiteY4" fmla="*/ 413532 h 426355"/>
                <a:gd name="connsiteX5" fmla="*/ 298787 w 348943"/>
                <a:gd name="connsiteY5" fmla="*/ 366859 h 426355"/>
                <a:gd name="connsiteX6" fmla="*/ 301645 w 348943"/>
                <a:gd name="connsiteY6" fmla="*/ 317329 h 426355"/>
                <a:gd name="connsiteX7" fmla="*/ 348317 w 348943"/>
                <a:gd name="connsiteY7" fmla="*/ 108732 h 426355"/>
                <a:gd name="connsiteX8" fmla="*/ 347365 w 348943"/>
                <a:gd name="connsiteY8" fmla="*/ 89682 h 426355"/>
                <a:gd name="connsiteX9" fmla="*/ 327362 w 348943"/>
                <a:gd name="connsiteY9" fmla="*/ 69679 h 426355"/>
                <a:gd name="connsiteX10" fmla="*/ 333077 w 348943"/>
                <a:gd name="connsiteY10" fmla="*/ 43009 h 426355"/>
                <a:gd name="connsiteX11" fmla="*/ 325457 w 348943"/>
                <a:gd name="connsiteY11" fmla="*/ 31579 h 426355"/>
                <a:gd name="connsiteX12" fmla="*/ 314027 w 348943"/>
                <a:gd name="connsiteY12" fmla="*/ 39199 h 426355"/>
                <a:gd name="connsiteX13" fmla="*/ 314027 w 348943"/>
                <a:gd name="connsiteY13" fmla="*/ 39199 h 426355"/>
                <a:gd name="connsiteX14" fmla="*/ 308312 w 348943"/>
                <a:gd name="connsiteY14" fmla="*/ 66822 h 426355"/>
                <a:gd name="connsiteX15" fmla="*/ 308312 w 348943"/>
                <a:gd name="connsiteY15" fmla="*/ 66822 h 426355"/>
                <a:gd name="connsiteX16" fmla="*/ 282595 w 348943"/>
                <a:gd name="connsiteY16" fmla="*/ 78252 h 426355"/>
                <a:gd name="connsiteX17" fmla="*/ 274975 w 348943"/>
                <a:gd name="connsiteY17" fmla="*/ 94444 h 426355"/>
                <a:gd name="connsiteX18" fmla="*/ 246400 w 348943"/>
                <a:gd name="connsiteY18" fmla="*/ 223032 h 426355"/>
                <a:gd name="connsiteX19" fmla="*/ 237827 w 348943"/>
                <a:gd name="connsiteY19" fmla="*/ 230652 h 426355"/>
                <a:gd name="connsiteX20" fmla="*/ 235922 w 348943"/>
                <a:gd name="connsiteY20" fmla="*/ 230652 h 426355"/>
                <a:gd name="connsiteX21" fmla="*/ 225445 w 348943"/>
                <a:gd name="connsiteY21" fmla="*/ 222079 h 426355"/>
                <a:gd name="connsiteX22" fmla="*/ 225445 w 348943"/>
                <a:gd name="connsiteY22" fmla="*/ 222079 h 426355"/>
                <a:gd name="connsiteX23" fmla="*/ 197822 w 348943"/>
                <a:gd name="connsiteY23" fmla="*/ 72537 h 426355"/>
                <a:gd name="connsiteX24" fmla="*/ 194965 w 348943"/>
                <a:gd name="connsiteY24" fmla="*/ 63012 h 426355"/>
                <a:gd name="connsiteX25" fmla="*/ 165437 w 348943"/>
                <a:gd name="connsiteY25" fmla="*/ 43962 h 426355"/>
                <a:gd name="connsiteX26" fmla="*/ 159722 w 348943"/>
                <a:gd name="connsiteY26" fmla="*/ 7767 h 426355"/>
                <a:gd name="connsiteX27" fmla="*/ 148292 w 348943"/>
                <a:gd name="connsiteY27" fmla="*/ 147 h 426355"/>
                <a:gd name="connsiteX28" fmla="*/ 140672 w 348943"/>
                <a:gd name="connsiteY28" fmla="*/ 10624 h 426355"/>
                <a:gd name="connsiteX29" fmla="*/ 147340 w 348943"/>
                <a:gd name="connsiteY29" fmla="*/ 46819 h 426355"/>
                <a:gd name="connsiteX30" fmla="*/ 127337 w 348943"/>
                <a:gd name="connsiteY30" fmla="*/ 66822 h 426355"/>
                <a:gd name="connsiteX31" fmla="*/ 126385 w 348943"/>
                <a:gd name="connsiteY31" fmla="*/ 84919 h 426355"/>
                <a:gd name="connsiteX32" fmla="*/ 154007 w 348943"/>
                <a:gd name="connsiteY32" fmla="*/ 234462 h 426355"/>
                <a:gd name="connsiteX33" fmla="*/ 145435 w 348943"/>
                <a:gd name="connsiteY33" fmla="*/ 246844 h 426355"/>
                <a:gd name="connsiteX34" fmla="*/ 143530 w 348943"/>
                <a:gd name="connsiteY34" fmla="*/ 246844 h 426355"/>
                <a:gd name="connsiteX35" fmla="*/ 141625 w 348943"/>
                <a:gd name="connsiteY35" fmla="*/ 246844 h 426355"/>
                <a:gd name="connsiteX36" fmla="*/ 133052 w 348943"/>
                <a:gd name="connsiteY36" fmla="*/ 242082 h 426355"/>
                <a:gd name="connsiteX37" fmla="*/ 76855 w 348943"/>
                <a:gd name="connsiteY37" fmla="*/ 158262 h 426355"/>
                <a:gd name="connsiteX38" fmla="*/ 63520 w 348943"/>
                <a:gd name="connsiteY38" fmla="*/ 145879 h 426355"/>
                <a:gd name="connsiteX39" fmla="*/ 49232 w 348943"/>
                <a:gd name="connsiteY39" fmla="*/ 142069 h 426355"/>
                <a:gd name="connsiteX40" fmla="*/ 34945 w 348943"/>
                <a:gd name="connsiteY40" fmla="*/ 144927 h 426355"/>
                <a:gd name="connsiteX41" fmla="*/ 17800 w 348943"/>
                <a:gd name="connsiteY41" fmla="*/ 120162 h 426355"/>
                <a:gd name="connsiteX42" fmla="*/ 4465 w 348943"/>
                <a:gd name="connsiteY42" fmla="*/ 117304 h 426355"/>
                <a:gd name="connsiteX43" fmla="*/ 1607 w 348943"/>
                <a:gd name="connsiteY43" fmla="*/ 130639 h 426355"/>
                <a:gd name="connsiteX44" fmla="*/ 1607 w 348943"/>
                <a:gd name="connsiteY44" fmla="*/ 130639 h 426355"/>
                <a:gd name="connsiteX45" fmla="*/ 18752 w 348943"/>
                <a:gd name="connsiteY45" fmla="*/ 155404 h 426355"/>
                <a:gd name="connsiteX46" fmla="*/ 9227 w 348943"/>
                <a:gd name="connsiteY46" fmla="*/ 174454 h 426355"/>
                <a:gd name="connsiteX47" fmla="*/ 15895 w 348943"/>
                <a:gd name="connsiteY47" fmla="*/ 201124 h 426355"/>
                <a:gd name="connsiteX48" fmla="*/ 38755 w 348943"/>
                <a:gd name="connsiteY48" fmla="*/ 165882 h 426355"/>
                <a:gd name="connsiteX49" fmla="*/ 49232 w 348943"/>
                <a:gd name="connsiteY49" fmla="*/ 163024 h 426355"/>
                <a:gd name="connsiteX50" fmla="*/ 54947 w 348943"/>
                <a:gd name="connsiteY50" fmla="*/ 163977 h 426355"/>
                <a:gd name="connsiteX51" fmla="*/ 61615 w 348943"/>
                <a:gd name="connsiteY51" fmla="*/ 169692 h 426355"/>
                <a:gd name="connsiteX52" fmla="*/ 117812 w 348943"/>
                <a:gd name="connsiteY52" fmla="*/ 253512 h 426355"/>
                <a:gd name="connsiteX53" fmla="*/ 145435 w 348943"/>
                <a:gd name="connsiteY53" fmla="*/ 265894 h 426355"/>
                <a:gd name="connsiteX54" fmla="*/ 149245 w 348943"/>
                <a:gd name="connsiteY54" fmla="*/ 265894 h 426355"/>
                <a:gd name="connsiteX55" fmla="*/ 151150 w 348943"/>
                <a:gd name="connsiteY55" fmla="*/ 264942 h 426355"/>
                <a:gd name="connsiteX56" fmla="*/ 174010 w 348943"/>
                <a:gd name="connsiteY56" fmla="*/ 230652 h 426355"/>
                <a:gd name="connsiteX57" fmla="*/ 146387 w 348943"/>
                <a:gd name="connsiteY57" fmla="*/ 81109 h 426355"/>
                <a:gd name="connsiteX58" fmla="*/ 147340 w 348943"/>
                <a:gd name="connsiteY58" fmla="*/ 72537 h 426355"/>
                <a:gd name="connsiteX59" fmla="*/ 159722 w 348943"/>
                <a:gd name="connsiteY59" fmla="*/ 63012 h 426355"/>
                <a:gd name="connsiteX60" fmla="*/ 162580 w 348943"/>
                <a:gd name="connsiteY60" fmla="*/ 63012 h 426355"/>
                <a:gd name="connsiteX61" fmla="*/ 166390 w 348943"/>
                <a:gd name="connsiteY61" fmla="*/ 63012 h 426355"/>
                <a:gd name="connsiteX62" fmla="*/ 180677 w 348943"/>
                <a:gd name="connsiteY62" fmla="*/ 71584 h 426355"/>
                <a:gd name="connsiteX63" fmla="*/ 181630 w 348943"/>
                <a:gd name="connsiteY63" fmla="*/ 76347 h 426355"/>
                <a:gd name="connsiteX64" fmla="*/ 209252 w 348943"/>
                <a:gd name="connsiteY64" fmla="*/ 225889 h 426355"/>
                <a:gd name="connsiteX65" fmla="*/ 209252 w 348943"/>
                <a:gd name="connsiteY65" fmla="*/ 225889 h 426355"/>
                <a:gd name="connsiteX66" fmla="*/ 209252 w 348943"/>
                <a:gd name="connsiteY66" fmla="*/ 225889 h 426355"/>
                <a:gd name="connsiteX67" fmla="*/ 237827 w 348943"/>
                <a:gd name="connsiteY67" fmla="*/ 249702 h 426355"/>
                <a:gd name="connsiteX68" fmla="*/ 243542 w 348943"/>
                <a:gd name="connsiteY68" fmla="*/ 248749 h 426355"/>
                <a:gd name="connsiteX69" fmla="*/ 266402 w 348943"/>
                <a:gd name="connsiteY69" fmla="*/ 225889 h 426355"/>
                <a:gd name="connsiteX70" fmla="*/ 294977 w 348943"/>
                <a:gd name="connsiteY70" fmla="*/ 97302 h 426355"/>
                <a:gd name="connsiteX71" fmla="*/ 298787 w 348943"/>
                <a:gd name="connsiteY71" fmla="*/ 89682 h 426355"/>
                <a:gd name="connsiteX72" fmla="*/ 310217 w 348943"/>
                <a:gd name="connsiteY72" fmla="*/ 84919 h 426355"/>
                <a:gd name="connsiteX73" fmla="*/ 314027 w 348943"/>
                <a:gd name="connsiteY73" fmla="*/ 84919 h 426355"/>
                <a:gd name="connsiteX74" fmla="*/ 317837 w 348943"/>
                <a:gd name="connsiteY74" fmla="*/ 85872 h 426355"/>
                <a:gd name="connsiteX75" fmla="*/ 330220 w 348943"/>
                <a:gd name="connsiteY75" fmla="*/ 95397 h 426355"/>
                <a:gd name="connsiteX76" fmla="*/ 331172 w 348943"/>
                <a:gd name="connsiteY76" fmla="*/ 104922 h 426355"/>
                <a:gd name="connsiteX77" fmla="*/ 283547 w 348943"/>
                <a:gd name="connsiteY77" fmla="*/ 313519 h 426355"/>
                <a:gd name="connsiteX78" fmla="*/ 283547 w 348943"/>
                <a:gd name="connsiteY78" fmla="*/ 315424 h 426355"/>
                <a:gd name="connsiteX79" fmla="*/ 283547 w 348943"/>
                <a:gd name="connsiteY79" fmla="*/ 317329 h 426355"/>
                <a:gd name="connsiteX80" fmla="*/ 280690 w 348943"/>
                <a:gd name="connsiteY80" fmla="*/ 366859 h 426355"/>
                <a:gd name="connsiteX81" fmla="*/ 253067 w 348943"/>
                <a:gd name="connsiteY81" fmla="*/ 396387 h 426355"/>
                <a:gd name="connsiteX82" fmla="*/ 253067 w 348943"/>
                <a:gd name="connsiteY82" fmla="*/ 396387 h 426355"/>
                <a:gd name="connsiteX83" fmla="*/ 253067 w 348943"/>
                <a:gd name="connsiteY83" fmla="*/ 396387 h 426355"/>
                <a:gd name="connsiteX84" fmla="*/ 193060 w 348943"/>
                <a:gd name="connsiteY84" fmla="*/ 407817 h 426355"/>
                <a:gd name="connsiteX85" fmla="*/ 193060 w 348943"/>
                <a:gd name="connsiteY85" fmla="*/ 407817 h 426355"/>
                <a:gd name="connsiteX86" fmla="*/ 193060 w 348943"/>
                <a:gd name="connsiteY86" fmla="*/ 407817 h 426355"/>
                <a:gd name="connsiteX87" fmla="*/ 156865 w 348943"/>
                <a:gd name="connsiteY87" fmla="*/ 390672 h 426355"/>
                <a:gd name="connsiteX88" fmla="*/ 139720 w 348943"/>
                <a:gd name="connsiteY88" fmla="*/ 352572 h 426355"/>
                <a:gd name="connsiteX89" fmla="*/ 138767 w 348943"/>
                <a:gd name="connsiteY89" fmla="*/ 350667 h 426355"/>
                <a:gd name="connsiteX90" fmla="*/ 137815 w 348943"/>
                <a:gd name="connsiteY90" fmla="*/ 349714 h 426355"/>
                <a:gd name="connsiteX91" fmla="*/ 31135 w 348943"/>
                <a:gd name="connsiteY91" fmla="*/ 190647 h 426355"/>
                <a:gd name="connsiteX92" fmla="*/ 28277 w 348943"/>
                <a:gd name="connsiteY92" fmla="*/ 179217 h 426355"/>
                <a:gd name="connsiteX93" fmla="*/ 34945 w 348943"/>
                <a:gd name="connsiteY93" fmla="*/ 168739 h 426355"/>
                <a:gd name="connsiteX94" fmla="*/ 38755 w 348943"/>
                <a:gd name="connsiteY94" fmla="*/ 165882 h 4263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</a:cxnLst>
              <a:rect l="l" t="t" r="r" b="b"/>
              <a:pathLst>
                <a:path w="348943" h="426355">
                  <a:moveTo>
                    <a:pt x="15895" y="201124"/>
                  </a:moveTo>
                  <a:lnTo>
                    <a:pt x="121622" y="359239"/>
                  </a:lnTo>
                  <a:lnTo>
                    <a:pt x="138767" y="397339"/>
                  </a:lnTo>
                  <a:cubicBezTo>
                    <a:pt x="149245" y="418294"/>
                    <a:pt x="173057" y="430677"/>
                    <a:pt x="195917" y="424962"/>
                  </a:cubicBezTo>
                  <a:lnTo>
                    <a:pt x="255925" y="413532"/>
                  </a:lnTo>
                  <a:cubicBezTo>
                    <a:pt x="279737" y="409722"/>
                    <a:pt x="296882" y="390672"/>
                    <a:pt x="298787" y="366859"/>
                  </a:cubicBezTo>
                  <a:lnTo>
                    <a:pt x="301645" y="317329"/>
                  </a:lnTo>
                  <a:lnTo>
                    <a:pt x="348317" y="108732"/>
                  </a:lnTo>
                  <a:cubicBezTo>
                    <a:pt x="349270" y="102064"/>
                    <a:pt x="349270" y="95397"/>
                    <a:pt x="347365" y="89682"/>
                  </a:cubicBezTo>
                  <a:cubicBezTo>
                    <a:pt x="344507" y="80157"/>
                    <a:pt x="336887" y="72537"/>
                    <a:pt x="327362" y="69679"/>
                  </a:cubicBezTo>
                  <a:lnTo>
                    <a:pt x="333077" y="43009"/>
                  </a:lnTo>
                  <a:cubicBezTo>
                    <a:pt x="334030" y="38247"/>
                    <a:pt x="331172" y="32532"/>
                    <a:pt x="325457" y="31579"/>
                  </a:cubicBezTo>
                  <a:cubicBezTo>
                    <a:pt x="320695" y="30627"/>
                    <a:pt x="314980" y="33484"/>
                    <a:pt x="314027" y="39199"/>
                  </a:cubicBezTo>
                  <a:cubicBezTo>
                    <a:pt x="314027" y="39199"/>
                    <a:pt x="314027" y="39199"/>
                    <a:pt x="314027" y="39199"/>
                  </a:cubicBezTo>
                  <a:lnTo>
                    <a:pt x="308312" y="66822"/>
                  </a:lnTo>
                  <a:lnTo>
                    <a:pt x="308312" y="66822"/>
                  </a:lnTo>
                  <a:cubicBezTo>
                    <a:pt x="298787" y="66822"/>
                    <a:pt x="289262" y="70632"/>
                    <a:pt x="282595" y="78252"/>
                  </a:cubicBezTo>
                  <a:cubicBezTo>
                    <a:pt x="278785" y="83014"/>
                    <a:pt x="275927" y="88729"/>
                    <a:pt x="274975" y="94444"/>
                  </a:cubicBezTo>
                  <a:lnTo>
                    <a:pt x="246400" y="223032"/>
                  </a:lnTo>
                  <a:cubicBezTo>
                    <a:pt x="245447" y="226842"/>
                    <a:pt x="242590" y="230652"/>
                    <a:pt x="237827" y="230652"/>
                  </a:cubicBezTo>
                  <a:cubicBezTo>
                    <a:pt x="236875" y="230652"/>
                    <a:pt x="236875" y="230652"/>
                    <a:pt x="235922" y="230652"/>
                  </a:cubicBezTo>
                  <a:cubicBezTo>
                    <a:pt x="231160" y="230652"/>
                    <a:pt x="226397" y="226842"/>
                    <a:pt x="225445" y="222079"/>
                  </a:cubicBezTo>
                  <a:lnTo>
                    <a:pt x="225445" y="222079"/>
                  </a:lnTo>
                  <a:lnTo>
                    <a:pt x="197822" y="72537"/>
                  </a:lnTo>
                  <a:cubicBezTo>
                    <a:pt x="196870" y="69679"/>
                    <a:pt x="195917" y="65869"/>
                    <a:pt x="194965" y="63012"/>
                  </a:cubicBezTo>
                  <a:cubicBezTo>
                    <a:pt x="189250" y="51582"/>
                    <a:pt x="177820" y="43962"/>
                    <a:pt x="165437" y="43962"/>
                  </a:cubicBezTo>
                  <a:lnTo>
                    <a:pt x="159722" y="7767"/>
                  </a:lnTo>
                  <a:cubicBezTo>
                    <a:pt x="158770" y="3004"/>
                    <a:pt x="154007" y="-806"/>
                    <a:pt x="148292" y="147"/>
                  </a:cubicBezTo>
                  <a:cubicBezTo>
                    <a:pt x="143530" y="1099"/>
                    <a:pt x="139720" y="5862"/>
                    <a:pt x="140672" y="10624"/>
                  </a:cubicBezTo>
                  <a:lnTo>
                    <a:pt x="147340" y="46819"/>
                  </a:lnTo>
                  <a:cubicBezTo>
                    <a:pt x="137815" y="50629"/>
                    <a:pt x="131147" y="57297"/>
                    <a:pt x="127337" y="66822"/>
                  </a:cubicBezTo>
                  <a:cubicBezTo>
                    <a:pt x="125432" y="72537"/>
                    <a:pt x="124480" y="79204"/>
                    <a:pt x="126385" y="84919"/>
                  </a:cubicBezTo>
                  <a:lnTo>
                    <a:pt x="154007" y="234462"/>
                  </a:lnTo>
                  <a:cubicBezTo>
                    <a:pt x="154960" y="240177"/>
                    <a:pt x="151150" y="245892"/>
                    <a:pt x="145435" y="246844"/>
                  </a:cubicBezTo>
                  <a:lnTo>
                    <a:pt x="143530" y="246844"/>
                  </a:lnTo>
                  <a:cubicBezTo>
                    <a:pt x="142577" y="246844"/>
                    <a:pt x="142577" y="246844"/>
                    <a:pt x="141625" y="246844"/>
                  </a:cubicBezTo>
                  <a:cubicBezTo>
                    <a:pt x="137815" y="246844"/>
                    <a:pt x="134957" y="244939"/>
                    <a:pt x="133052" y="242082"/>
                  </a:cubicBezTo>
                  <a:lnTo>
                    <a:pt x="76855" y="158262"/>
                  </a:lnTo>
                  <a:cubicBezTo>
                    <a:pt x="73045" y="153499"/>
                    <a:pt x="68282" y="148737"/>
                    <a:pt x="63520" y="145879"/>
                  </a:cubicBezTo>
                  <a:cubicBezTo>
                    <a:pt x="58757" y="143974"/>
                    <a:pt x="53995" y="142069"/>
                    <a:pt x="49232" y="142069"/>
                  </a:cubicBezTo>
                  <a:cubicBezTo>
                    <a:pt x="44470" y="142069"/>
                    <a:pt x="39707" y="143022"/>
                    <a:pt x="34945" y="144927"/>
                  </a:cubicBezTo>
                  <a:lnTo>
                    <a:pt x="17800" y="120162"/>
                  </a:lnTo>
                  <a:cubicBezTo>
                    <a:pt x="14942" y="115399"/>
                    <a:pt x="9227" y="114447"/>
                    <a:pt x="4465" y="117304"/>
                  </a:cubicBezTo>
                  <a:cubicBezTo>
                    <a:pt x="-298" y="120162"/>
                    <a:pt x="-1250" y="125877"/>
                    <a:pt x="1607" y="130639"/>
                  </a:cubicBezTo>
                  <a:cubicBezTo>
                    <a:pt x="1607" y="130639"/>
                    <a:pt x="1607" y="130639"/>
                    <a:pt x="1607" y="130639"/>
                  </a:cubicBezTo>
                  <a:lnTo>
                    <a:pt x="18752" y="155404"/>
                  </a:lnTo>
                  <a:cubicBezTo>
                    <a:pt x="13037" y="160167"/>
                    <a:pt x="10180" y="167787"/>
                    <a:pt x="9227" y="174454"/>
                  </a:cubicBezTo>
                  <a:cubicBezTo>
                    <a:pt x="9227" y="184932"/>
                    <a:pt x="11132" y="193504"/>
                    <a:pt x="15895" y="201124"/>
                  </a:cubicBezTo>
                  <a:close/>
                  <a:moveTo>
                    <a:pt x="38755" y="165882"/>
                  </a:moveTo>
                  <a:cubicBezTo>
                    <a:pt x="41612" y="163977"/>
                    <a:pt x="45422" y="163024"/>
                    <a:pt x="49232" y="163024"/>
                  </a:cubicBezTo>
                  <a:cubicBezTo>
                    <a:pt x="51137" y="163024"/>
                    <a:pt x="53042" y="163024"/>
                    <a:pt x="54947" y="163977"/>
                  </a:cubicBezTo>
                  <a:cubicBezTo>
                    <a:pt x="57805" y="164929"/>
                    <a:pt x="59710" y="167787"/>
                    <a:pt x="61615" y="169692"/>
                  </a:cubicBezTo>
                  <a:lnTo>
                    <a:pt x="117812" y="253512"/>
                  </a:lnTo>
                  <a:cubicBezTo>
                    <a:pt x="123527" y="262084"/>
                    <a:pt x="134957" y="267799"/>
                    <a:pt x="145435" y="265894"/>
                  </a:cubicBezTo>
                  <a:lnTo>
                    <a:pt x="149245" y="265894"/>
                  </a:lnTo>
                  <a:lnTo>
                    <a:pt x="151150" y="264942"/>
                  </a:lnTo>
                  <a:cubicBezTo>
                    <a:pt x="166390" y="261132"/>
                    <a:pt x="176867" y="246844"/>
                    <a:pt x="174010" y="230652"/>
                  </a:cubicBezTo>
                  <a:lnTo>
                    <a:pt x="146387" y="81109"/>
                  </a:lnTo>
                  <a:cubicBezTo>
                    <a:pt x="145435" y="78252"/>
                    <a:pt x="146387" y="75394"/>
                    <a:pt x="147340" y="72537"/>
                  </a:cubicBezTo>
                  <a:cubicBezTo>
                    <a:pt x="149245" y="67774"/>
                    <a:pt x="154007" y="63964"/>
                    <a:pt x="159722" y="63012"/>
                  </a:cubicBezTo>
                  <a:lnTo>
                    <a:pt x="162580" y="63012"/>
                  </a:lnTo>
                  <a:cubicBezTo>
                    <a:pt x="163532" y="63012"/>
                    <a:pt x="164485" y="63012"/>
                    <a:pt x="166390" y="63012"/>
                  </a:cubicBezTo>
                  <a:cubicBezTo>
                    <a:pt x="172105" y="63012"/>
                    <a:pt x="177820" y="65869"/>
                    <a:pt x="180677" y="71584"/>
                  </a:cubicBezTo>
                  <a:cubicBezTo>
                    <a:pt x="181630" y="72537"/>
                    <a:pt x="181630" y="74442"/>
                    <a:pt x="181630" y="76347"/>
                  </a:cubicBezTo>
                  <a:lnTo>
                    <a:pt x="209252" y="225889"/>
                  </a:lnTo>
                  <a:lnTo>
                    <a:pt x="209252" y="225889"/>
                  </a:lnTo>
                  <a:lnTo>
                    <a:pt x="209252" y="225889"/>
                  </a:lnTo>
                  <a:cubicBezTo>
                    <a:pt x="212110" y="239224"/>
                    <a:pt x="223540" y="249702"/>
                    <a:pt x="237827" y="249702"/>
                  </a:cubicBezTo>
                  <a:cubicBezTo>
                    <a:pt x="239732" y="249702"/>
                    <a:pt x="241637" y="249702"/>
                    <a:pt x="243542" y="248749"/>
                  </a:cubicBezTo>
                  <a:cubicBezTo>
                    <a:pt x="254972" y="246844"/>
                    <a:pt x="264497" y="237319"/>
                    <a:pt x="266402" y="225889"/>
                  </a:cubicBezTo>
                  <a:lnTo>
                    <a:pt x="294977" y="97302"/>
                  </a:lnTo>
                  <a:cubicBezTo>
                    <a:pt x="295930" y="94444"/>
                    <a:pt x="296882" y="91587"/>
                    <a:pt x="298787" y="89682"/>
                  </a:cubicBezTo>
                  <a:cubicBezTo>
                    <a:pt x="301645" y="86824"/>
                    <a:pt x="305455" y="84919"/>
                    <a:pt x="310217" y="84919"/>
                  </a:cubicBezTo>
                  <a:cubicBezTo>
                    <a:pt x="311170" y="84919"/>
                    <a:pt x="313075" y="84919"/>
                    <a:pt x="314027" y="84919"/>
                  </a:cubicBezTo>
                  <a:lnTo>
                    <a:pt x="317837" y="85872"/>
                  </a:lnTo>
                  <a:cubicBezTo>
                    <a:pt x="323552" y="86824"/>
                    <a:pt x="328315" y="90634"/>
                    <a:pt x="330220" y="95397"/>
                  </a:cubicBezTo>
                  <a:cubicBezTo>
                    <a:pt x="331172" y="98254"/>
                    <a:pt x="331172" y="101112"/>
                    <a:pt x="331172" y="104922"/>
                  </a:cubicBezTo>
                  <a:lnTo>
                    <a:pt x="283547" y="313519"/>
                  </a:lnTo>
                  <a:lnTo>
                    <a:pt x="283547" y="315424"/>
                  </a:lnTo>
                  <a:lnTo>
                    <a:pt x="283547" y="317329"/>
                  </a:lnTo>
                  <a:lnTo>
                    <a:pt x="280690" y="366859"/>
                  </a:lnTo>
                  <a:cubicBezTo>
                    <a:pt x="279737" y="382099"/>
                    <a:pt x="268307" y="393529"/>
                    <a:pt x="253067" y="396387"/>
                  </a:cubicBezTo>
                  <a:lnTo>
                    <a:pt x="253067" y="396387"/>
                  </a:lnTo>
                  <a:lnTo>
                    <a:pt x="253067" y="396387"/>
                  </a:lnTo>
                  <a:lnTo>
                    <a:pt x="193060" y="407817"/>
                  </a:lnTo>
                  <a:lnTo>
                    <a:pt x="193060" y="407817"/>
                  </a:lnTo>
                  <a:lnTo>
                    <a:pt x="193060" y="407817"/>
                  </a:lnTo>
                  <a:cubicBezTo>
                    <a:pt x="178772" y="410674"/>
                    <a:pt x="163532" y="404007"/>
                    <a:pt x="156865" y="390672"/>
                  </a:cubicBezTo>
                  <a:lnTo>
                    <a:pt x="139720" y="352572"/>
                  </a:lnTo>
                  <a:lnTo>
                    <a:pt x="138767" y="350667"/>
                  </a:lnTo>
                  <a:lnTo>
                    <a:pt x="137815" y="349714"/>
                  </a:lnTo>
                  <a:lnTo>
                    <a:pt x="31135" y="190647"/>
                  </a:lnTo>
                  <a:cubicBezTo>
                    <a:pt x="29230" y="186837"/>
                    <a:pt x="28277" y="183027"/>
                    <a:pt x="28277" y="179217"/>
                  </a:cubicBezTo>
                  <a:cubicBezTo>
                    <a:pt x="29230" y="175407"/>
                    <a:pt x="32087" y="171597"/>
                    <a:pt x="34945" y="168739"/>
                  </a:cubicBezTo>
                  <a:lnTo>
                    <a:pt x="38755" y="165882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l-PL"/>
            </a:p>
          </xdr:txBody>
        </xdr:sp>
        <xdr:sp macro="" textlink="">
          <xdr:nvSpPr>
            <xdr:cNvPr id="97" name="Dowolny kształt: kształt 96">
              <a:extLst>
                <a:ext uri="{FF2B5EF4-FFF2-40B4-BE49-F238E27FC236}">
                  <a16:creationId xmlns:a16="http://schemas.microsoft.com/office/drawing/2014/main" id="{E603DE54-B1B6-194C-09AE-6E9FF07529C9}"/>
                </a:ext>
              </a:extLst>
            </xdr:cNvPr>
            <xdr:cNvSpPr/>
          </xdr:nvSpPr>
          <xdr:spPr>
            <a:xfrm>
              <a:off x="4717627" y="3107179"/>
              <a:ext cx="349240" cy="425082"/>
            </a:xfrm>
            <a:custGeom>
              <a:avLst/>
              <a:gdLst>
                <a:gd name="connsiteX0" fmla="*/ 345431 w 349240"/>
                <a:gd name="connsiteY0" fmla="*/ 118257 h 425082"/>
                <a:gd name="connsiteX1" fmla="*/ 332096 w 349240"/>
                <a:gd name="connsiteY1" fmla="*/ 121114 h 425082"/>
                <a:gd name="connsiteX2" fmla="*/ 314951 w 349240"/>
                <a:gd name="connsiteY2" fmla="*/ 145879 h 425082"/>
                <a:gd name="connsiteX3" fmla="*/ 300663 w 349240"/>
                <a:gd name="connsiteY3" fmla="*/ 143022 h 425082"/>
                <a:gd name="connsiteX4" fmla="*/ 286376 w 349240"/>
                <a:gd name="connsiteY4" fmla="*/ 146832 h 425082"/>
                <a:gd name="connsiteX5" fmla="*/ 273041 w 349240"/>
                <a:gd name="connsiteY5" fmla="*/ 159214 h 425082"/>
                <a:gd name="connsiteX6" fmla="*/ 217796 w 349240"/>
                <a:gd name="connsiteY6" fmla="*/ 243034 h 425082"/>
                <a:gd name="connsiteX7" fmla="*/ 209223 w 349240"/>
                <a:gd name="connsiteY7" fmla="*/ 247797 h 425082"/>
                <a:gd name="connsiteX8" fmla="*/ 207318 w 349240"/>
                <a:gd name="connsiteY8" fmla="*/ 247797 h 425082"/>
                <a:gd name="connsiteX9" fmla="*/ 205413 w 349240"/>
                <a:gd name="connsiteY9" fmla="*/ 247797 h 425082"/>
                <a:gd name="connsiteX10" fmla="*/ 196841 w 349240"/>
                <a:gd name="connsiteY10" fmla="*/ 235414 h 425082"/>
                <a:gd name="connsiteX11" fmla="*/ 196841 w 349240"/>
                <a:gd name="connsiteY11" fmla="*/ 235414 h 425082"/>
                <a:gd name="connsiteX12" fmla="*/ 223511 w 349240"/>
                <a:gd name="connsiteY12" fmla="*/ 85872 h 425082"/>
                <a:gd name="connsiteX13" fmla="*/ 222558 w 349240"/>
                <a:gd name="connsiteY13" fmla="*/ 67774 h 425082"/>
                <a:gd name="connsiteX14" fmla="*/ 202556 w 349240"/>
                <a:gd name="connsiteY14" fmla="*/ 47772 h 425082"/>
                <a:gd name="connsiteX15" fmla="*/ 209223 w 349240"/>
                <a:gd name="connsiteY15" fmla="*/ 11577 h 425082"/>
                <a:gd name="connsiteX16" fmla="*/ 201603 w 349240"/>
                <a:gd name="connsiteY16" fmla="*/ 147 h 425082"/>
                <a:gd name="connsiteX17" fmla="*/ 190173 w 349240"/>
                <a:gd name="connsiteY17" fmla="*/ 7767 h 425082"/>
                <a:gd name="connsiteX18" fmla="*/ 183506 w 349240"/>
                <a:gd name="connsiteY18" fmla="*/ 43962 h 425082"/>
                <a:gd name="connsiteX19" fmla="*/ 153978 w 349240"/>
                <a:gd name="connsiteY19" fmla="*/ 63012 h 425082"/>
                <a:gd name="connsiteX20" fmla="*/ 151121 w 349240"/>
                <a:gd name="connsiteY20" fmla="*/ 72537 h 425082"/>
                <a:gd name="connsiteX21" fmla="*/ 123498 w 349240"/>
                <a:gd name="connsiteY21" fmla="*/ 221127 h 425082"/>
                <a:gd name="connsiteX22" fmla="*/ 123498 w 349240"/>
                <a:gd name="connsiteY22" fmla="*/ 221127 h 425082"/>
                <a:gd name="connsiteX23" fmla="*/ 113021 w 349240"/>
                <a:gd name="connsiteY23" fmla="*/ 229699 h 425082"/>
                <a:gd name="connsiteX24" fmla="*/ 111116 w 349240"/>
                <a:gd name="connsiteY24" fmla="*/ 229699 h 425082"/>
                <a:gd name="connsiteX25" fmla="*/ 102543 w 349240"/>
                <a:gd name="connsiteY25" fmla="*/ 222079 h 425082"/>
                <a:gd name="connsiteX26" fmla="*/ 73968 w 349240"/>
                <a:gd name="connsiteY26" fmla="*/ 93492 h 425082"/>
                <a:gd name="connsiteX27" fmla="*/ 66348 w 349240"/>
                <a:gd name="connsiteY27" fmla="*/ 77299 h 425082"/>
                <a:gd name="connsiteX28" fmla="*/ 40631 w 349240"/>
                <a:gd name="connsiteY28" fmla="*/ 65869 h 425082"/>
                <a:gd name="connsiteX29" fmla="*/ 40631 w 349240"/>
                <a:gd name="connsiteY29" fmla="*/ 65869 h 425082"/>
                <a:gd name="connsiteX30" fmla="*/ 34916 w 349240"/>
                <a:gd name="connsiteY30" fmla="*/ 38247 h 425082"/>
                <a:gd name="connsiteX31" fmla="*/ 23486 w 349240"/>
                <a:gd name="connsiteY31" fmla="*/ 30627 h 425082"/>
                <a:gd name="connsiteX32" fmla="*/ 15866 w 349240"/>
                <a:gd name="connsiteY32" fmla="*/ 42057 h 425082"/>
                <a:gd name="connsiteX33" fmla="*/ 21581 w 349240"/>
                <a:gd name="connsiteY33" fmla="*/ 68727 h 425082"/>
                <a:gd name="connsiteX34" fmla="*/ 1578 w 349240"/>
                <a:gd name="connsiteY34" fmla="*/ 89682 h 425082"/>
                <a:gd name="connsiteX35" fmla="*/ 626 w 349240"/>
                <a:gd name="connsiteY35" fmla="*/ 108732 h 425082"/>
                <a:gd name="connsiteX36" fmla="*/ 48251 w 349240"/>
                <a:gd name="connsiteY36" fmla="*/ 316377 h 425082"/>
                <a:gd name="connsiteX37" fmla="*/ 51108 w 349240"/>
                <a:gd name="connsiteY37" fmla="*/ 365907 h 425082"/>
                <a:gd name="connsiteX38" fmla="*/ 94923 w 349240"/>
                <a:gd name="connsiteY38" fmla="*/ 412579 h 425082"/>
                <a:gd name="connsiteX39" fmla="*/ 154931 w 349240"/>
                <a:gd name="connsiteY39" fmla="*/ 424009 h 425082"/>
                <a:gd name="connsiteX40" fmla="*/ 212081 w 349240"/>
                <a:gd name="connsiteY40" fmla="*/ 396387 h 425082"/>
                <a:gd name="connsiteX41" fmla="*/ 229226 w 349240"/>
                <a:gd name="connsiteY41" fmla="*/ 358287 h 425082"/>
                <a:gd name="connsiteX42" fmla="*/ 334953 w 349240"/>
                <a:gd name="connsiteY42" fmla="*/ 200172 h 425082"/>
                <a:gd name="connsiteX43" fmla="*/ 340668 w 349240"/>
                <a:gd name="connsiteY43" fmla="*/ 176359 h 425082"/>
                <a:gd name="connsiteX44" fmla="*/ 331143 w 349240"/>
                <a:gd name="connsiteY44" fmla="*/ 157309 h 425082"/>
                <a:gd name="connsiteX45" fmla="*/ 348288 w 349240"/>
                <a:gd name="connsiteY45" fmla="*/ 132544 h 425082"/>
                <a:gd name="connsiteX46" fmla="*/ 345431 w 349240"/>
                <a:gd name="connsiteY46" fmla="*/ 118257 h 425082"/>
                <a:gd name="connsiteX47" fmla="*/ 318761 w 349240"/>
                <a:gd name="connsiteY47" fmla="*/ 189694 h 425082"/>
                <a:gd name="connsiteX48" fmla="*/ 213033 w 349240"/>
                <a:gd name="connsiteY48" fmla="*/ 347809 h 425082"/>
                <a:gd name="connsiteX49" fmla="*/ 212081 w 349240"/>
                <a:gd name="connsiteY49" fmla="*/ 348762 h 425082"/>
                <a:gd name="connsiteX50" fmla="*/ 211128 w 349240"/>
                <a:gd name="connsiteY50" fmla="*/ 350667 h 425082"/>
                <a:gd name="connsiteX51" fmla="*/ 193983 w 349240"/>
                <a:gd name="connsiteY51" fmla="*/ 388767 h 425082"/>
                <a:gd name="connsiteX52" fmla="*/ 164456 w 349240"/>
                <a:gd name="connsiteY52" fmla="*/ 406864 h 425082"/>
                <a:gd name="connsiteX53" fmla="*/ 157788 w 349240"/>
                <a:gd name="connsiteY53" fmla="*/ 405912 h 425082"/>
                <a:gd name="connsiteX54" fmla="*/ 157788 w 349240"/>
                <a:gd name="connsiteY54" fmla="*/ 405912 h 425082"/>
                <a:gd name="connsiteX55" fmla="*/ 157788 w 349240"/>
                <a:gd name="connsiteY55" fmla="*/ 405912 h 425082"/>
                <a:gd name="connsiteX56" fmla="*/ 97781 w 349240"/>
                <a:gd name="connsiteY56" fmla="*/ 394482 h 425082"/>
                <a:gd name="connsiteX57" fmla="*/ 97781 w 349240"/>
                <a:gd name="connsiteY57" fmla="*/ 394482 h 425082"/>
                <a:gd name="connsiteX58" fmla="*/ 97781 w 349240"/>
                <a:gd name="connsiteY58" fmla="*/ 394482 h 425082"/>
                <a:gd name="connsiteX59" fmla="*/ 70158 w 349240"/>
                <a:gd name="connsiteY59" fmla="*/ 365907 h 425082"/>
                <a:gd name="connsiteX60" fmla="*/ 67301 w 349240"/>
                <a:gd name="connsiteY60" fmla="*/ 316377 h 425082"/>
                <a:gd name="connsiteX61" fmla="*/ 67301 w 349240"/>
                <a:gd name="connsiteY61" fmla="*/ 314472 h 425082"/>
                <a:gd name="connsiteX62" fmla="*/ 67301 w 349240"/>
                <a:gd name="connsiteY62" fmla="*/ 312567 h 425082"/>
                <a:gd name="connsiteX63" fmla="*/ 20628 w 349240"/>
                <a:gd name="connsiteY63" fmla="*/ 103969 h 425082"/>
                <a:gd name="connsiteX64" fmla="*/ 20628 w 349240"/>
                <a:gd name="connsiteY64" fmla="*/ 94444 h 425082"/>
                <a:gd name="connsiteX65" fmla="*/ 33011 w 349240"/>
                <a:gd name="connsiteY65" fmla="*/ 84919 h 425082"/>
                <a:gd name="connsiteX66" fmla="*/ 36821 w 349240"/>
                <a:gd name="connsiteY66" fmla="*/ 83967 h 425082"/>
                <a:gd name="connsiteX67" fmla="*/ 40631 w 349240"/>
                <a:gd name="connsiteY67" fmla="*/ 83967 h 425082"/>
                <a:gd name="connsiteX68" fmla="*/ 52061 w 349240"/>
                <a:gd name="connsiteY68" fmla="*/ 88729 h 425082"/>
                <a:gd name="connsiteX69" fmla="*/ 55871 w 349240"/>
                <a:gd name="connsiteY69" fmla="*/ 96349 h 425082"/>
                <a:gd name="connsiteX70" fmla="*/ 84446 w 349240"/>
                <a:gd name="connsiteY70" fmla="*/ 224937 h 425082"/>
                <a:gd name="connsiteX71" fmla="*/ 107306 w 349240"/>
                <a:gd name="connsiteY71" fmla="*/ 247797 h 425082"/>
                <a:gd name="connsiteX72" fmla="*/ 141596 w 349240"/>
                <a:gd name="connsiteY72" fmla="*/ 224937 h 425082"/>
                <a:gd name="connsiteX73" fmla="*/ 141596 w 349240"/>
                <a:gd name="connsiteY73" fmla="*/ 224937 h 425082"/>
                <a:gd name="connsiteX74" fmla="*/ 169218 w 349240"/>
                <a:gd name="connsiteY74" fmla="*/ 75394 h 425082"/>
                <a:gd name="connsiteX75" fmla="*/ 171123 w 349240"/>
                <a:gd name="connsiteY75" fmla="*/ 70632 h 425082"/>
                <a:gd name="connsiteX76" fmla="*/ 185411 w 349240"/>
                <a:gd name="connsiteY76" fmla="*/ 62059 h 425082"/>
                <a:gd name="connsiteX77" fmla="*/ 189221 w 349240"/>
                <a:gd name="connsiteY77" fmla="*/ 62059 h 425082"/>
                <a:gd name="connsiteX78" fmla="*/ 192078 w 349240"/>
                <a:gd name="connsiteY78" fmla="*/ 62059 h 425082"/>
                <a:gd name="connsiteX79" fmla="*/ 204461 w 349240"/>
                <a:gd name="connsiteY79" fmla="*/ 71584 h 425082"/>
                <a:gd name="connsiteX80" fmla="*/ 205413 w 349240"/>
                <a:gd name="connsiteY80" fmla="*/ 80157 h 425082"/>
                <a:gd name="connsiteX81" fmla="*/ 177791 w 349240"/>
                <a:gd name="connsiteY81" fmla="*/ 230652 h 425082"/>
                <a:gd name="connsiteX82" fmla="*/ 200651 w 349240"/>
                <a:gd name="connsiteY82" fmla="*/ 264942 h 425082"/>
                <a:gd name="connsiteX83" fmla="*/ 201603 w 349240"/>
                <a:gd name="connsiteY83" fmla="*/ 264942 h 425082"/>
                <a:gd name="connsiteX84" fmla="*/ 202556 w 349240"/>
                <a:gd name="connsiteY84" fmla="*/ 264942 h 425082"/>
                <a:gd name="connsiteX85" fmla="*/ 203508 w 349240"/>
                <a:gd name="connsiteY85" fmla="*/ 264942 h 425082"/>
                <a:gd name="connsiteX86" fmla="*/ 205413 w 349240"/>
                <a:gd name="connsiteY86" fmla="*/ 264942 h 425082"/>
                <a:gd name="connsiteX87" fmla="*/ 208271 w 349240"/>
                <a:gd name="connsiteY87" fmla="*/ 264942 h 425082"/>
                <a:gd name="connsiteX88" fmla="*/ 233036 w 349240"/>
                <a:gd name="connsiteY88" fmla="*/ 251607 h 425082"/>
                <a:gd name="connsiteX89" fmla="*/ 288281 w 349240"/>
                <a:gd name="connsiteY89" fmla="*/ 167787 h 425082"/>
                <a:gd name="connsiteX90" fmla="*/ 294948 w 349240"/>
                <a:gd name="connsiteY90" fmla="*/ 162072 h 425082"/>
                <a:gd name="connsiteX91" fmla="*/ 300663 w 349240"/>
                <a:gd name="connsiteY91" fmla="*/ 161119 h 425082"/>
                <a:gd name="connsiteX92" fmla="*/ 311141 w 349240"/>
                <a:gd name="connsiteY92" fmla="*/ 163977 h 425082"/>
                <a:gd name="connsiteX93" fmla="*/ 314951 w 349240"/>
                <a:gd name="connsiteY93" fmla="*/ 166834 h 425082"/>
                <a:gd name="connsiteX94" fmla="*/ 321618 w 349240"/>
                <a:gd name="connsiteY94" fmla="*/ 177312 h 425082"/>
                <a:gd name="connsiteX95" fmla="*/ 318761 w 349240"/>
                <a:gd name="connsiteY95" fmla="*/ 189694 h 4250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</a:cxnLst>
              <a:rect l="l" t="t" r="r" b="b"/>
              <a:pathLst>
                <a:path w="349240" h="425082">
                  <a:moveTo>
                    <a:pt x="345431" y="118257"/>
                  </a:moveTo>
                  <a:cubicBezTo>
                    <a:pt x="340668" y="115399"/>
                    <a:pt x="334953" y="116352"/>
                    <a:pt x="332096" y="121114"/>
                  </a:cubicBezTo>
                  <a:lnTo>
                    <a:pt x="314951" y="145879"/>
                  </a:lnTo>
                  <a:cubicBezTo>
                    <a:pt x="310188" y="143974"/>
                    <a:pt x="305426" y="143022"/>
                    <a:pt x="300663" y="143022"/>
                  </a:cubicBezTo>
                  <a:cubicBezTo>
                    <a:pt x="295901" y="143022"/>
                    <a:pt x="291138" y="143974"/>
                    <a:pt x="286376" y="146832"/>
                  </a:cubicBezTo>
                  <a:cubicBezTo>
                    <a:pt x="280661" y="149689"/>
                    <a:pt x="275898" y="153499"/>
                    <a:pt x="273041" y="159214"/>
                  </a:cubicBezTo>
                  <a:lnTo>
                    <a:pt x="217796" y="243034"/>
                  </a:lnTo>
                  <a:cubicBezTo>
                    <a:pt x="215891" y="245892"/>
                    <a:pt x="212081" y="247797"/>
                    <a:pt x="209223" y="247797"/>
                  </a:cubicBezTo>
                  <a:cubicBezTo>
                    <a:pt x="208271" y="247797"/>
                    <a:pt x="208271" y="247797"/>
                    <a:pt x="207318" y="247797"/>
                  </a:cubicBezTo>
                  <a:lnTo>
                    <a:pt x="205413" y="247797"/>
                  </a:lnTo>
                  <a:cubicBezTo>
                    <a:pt x="199698" y="246844"/>
                    <a:pt x="195888" y="241129"/>
                    <a:pt x="196841" y="235414"/>
                  </a:cubicBezTo>
                  <a:cubicBezTo>
                    <a:pt x="196841" y="235414"/>
                    <a:pt x="196841" y="235414"/>
                    <a:pt x="196841" y="235414"/>
                  </a:cubicBezTo>
                  <a:lnTo>
                    <a:pt x="223511" y="85872"/>
                  </a:lnTo>
                  <a:cubicBezTo>
                    <a:pt x="224463" y="80157"/>
                    <a:pt x="224463" y="73489"/>
                    <a:pt x="222558" y="67774"/>
                  </a:cubicBezTo>
                  <a:cubicBezTo>
                    <a:pt x="219701" y="58249"/>
                    <a:pt x="212081" y="51582"/>
                    <a:pt x="202556" y="47772"/>
                  </a:cubicBezTo>
                  <a:lnTo>
                    <a:pt x="209223" y="11577"/>
                  </a:lnTo>
                  <a:cubicBezTo>
                    <a:pt x="210176" y="6814"/>
                    <a:pt x="206366" y="1099"/>
                    <a:pt x="201603" y="147"/>
                  </a:cubicBezTo>
                  <a:cubicBezTo>
                    <a:pt x="196841" y="-806"/>
                    <a:pt x="191126" y="3004"/>
                    <a:pt x="190173" y="7767"/>
                  </a:cubicBezTo>
                  <a:lnTo>
                    <a:pt x="183506" y="43962"/>
                  </a:lnTo>
                  <a:cubicBezTo>
                    <a:pt x="171123" y="43962"/>
                    <a:pt x="159693" y="51582"/>
                    <a:pt x="153978" y="63012"/>
                  </a:cubicBezTo>
                  <a:cubicBezTo>
                    <a:pt x="153026" y="65869"/>
                    <a:pt x="152073" y="68727"/>
                    <a:pt x="151121" y="72537"/>
                  </a:cubicBezTo>
                  <a:lnTo>
                    <a:pt x="123498" y="221127"/>
                  </a:lnTo>
                  <a:lnTo>
                    <a:pt x="123498" y="221127"/>
                  </a:lnTo>
                  <a:cubicBezTo>
                    <a:pt x="122546" y="225889"/>
                    <a:pt x="118736" y="229699"/>
                    <a:pt x="113021" y="229699"/>
                  </a:cubicBezTo>
                  <a:cubicBezTo>
                    <a:pt x="112068" y="229699"/>
                    <a:pt x="112068" y="229699"/>
                    <a:pt x="111116" y="229699"/>
                  </a:cubicBezTo>
                  <a:cubicBezTo>
                    <a:pt x="107306" y="228747"/>
                    <a:pt x="103496" y="225889"/>
                    <a:pt x="102543" y="222079"/>
                  </a:cubicBezTo>
                  <a:lnTo>
                    <a:pt x="73968" y="93492"/>
                  </a:lnTo>
                  <a:cubicBezTo>
                    <a:pt x="73016" y="87777"/>
                    <a:pt x="70158" y="82062"/>
                    <a:pt x="66348" y="77299"/>
                  </a:cubicBezTo>
                  <a:cubicBezTo>
                    <a:pt x="59681" y="69679"/>
                    <a:pt x="50156" y="65869"/>
                    <a:pt x="40631" y="65869"/>
                  </a:cubicBezTo>
                  <a:lnTo>
                    <a:pt x="40631" y="65869"/>
                  </a:lnTo>
                  <a:lnTo>
                    <a:pt x="34916" y="38247"/>
                  </a:lnTo>
                  <a:cubicBezTo>
                    <a:pt x="33963" y="33484"/>
                    <a:pt x="28248" y="29674"/>
                    <a:pt x="23486" y="30627"/>
                  </a:cubicBezTo>
                  <a:cubicBezTo>
                    <a:pt x="18723" y="31579"/>
                    <a:pt x="14913" y="36342"/>
                    <a:pt x="15866" y="42057"/>
                  </a:cubicBezTo>
                  <a:lnTo>
                    <a:pt x="21581" y="68727"/>
                  </a:lnTo>
                  <a:cubicBezTo>
                    <a:pt x="12056" y="72537"/>
                    <a:pt x="5388" y="80157"/>
                    <a:pt x="1578" y="89682"/>
                  </a:cubicBezTo>
                  <a:cubicBezTo>
                    <a:pt x="-327" y="95397"/>
                    <a:pt x="-327" y="102064"/>
                    <a:pt x="626" y="108732"/>
                  </a:cubicBezTo>
                  <a:lnTo>
                    <a:pt x="48251" y="316377"/>
                  </a:lnTo>
                  <a:lnTo>
                    <a:pt x="51108" y="365907"/>
                  </a:lnTo>
                  <a:cubicBezTo>
                    <a:pt x="53013" y="389719"/>
                    <a:pt x="71111" y="408769"/>
                    <a:pt x="94923" y="412579"/>
                  </a:cubicBezTo>
                  <a:lnTo>
                    <a:pt x="154931" y="424009"/>
                  </a:lnTo>
                  <a:cubicBezTo>
                    <a:pt x="177791" y="428772"/>
                    <a:pt x="201603" y="417342"/>
                    <a:pt x="212081" y="396387"/>
                  </a:cubicBezTo>
                  <a:lnTo>
                    <a:pt x="229226" y="358287"/>
                  </a:lnTo>
                  <a:lnTo>
                    <a:pt x="334953" y="200172"/>
                  </a:lnTo>
                  <a:cubicBezTo>
                    <a:pt x="339716" y="193504"/>
                    <a:pt x="341621" y="184932"/>
                    <a:pt x="340668" y="176359"/>
                  </a:cubicBezTo>
                  <a:cubicBezTo>
                    <a:pt x="339716" y="168739"/>
                    <a:pt x="335906" y="162072"/>
                    <a:pt x="331143" y="157309"/>
                  </a:cubicBezTo>
                  <a:lnTo>
                    <a:pt x="348288" y="132544"/>
                  </a:lnTo>
                  <a:cubicBezTo>
                    <a:pt x="350193" y="126829"/>
                    <a:pt x="349241" y="121114"/>
                    <a:pt x="345431" y="118257"/>
                  </a:cubicBezTo>
                  <a:close/>
                  <a:moveTo>
                    <a:pt x="318761" y="189694"/>
                  </a:moveTo>
                  <a:lnTo>
                    <a:pt x="213033" y="347809"/>
                  </a:lnTo>
                  <a:lnTo>
                    <a:pt x="212081" y="348762"/>
                  </a:lnTo>
                  <a:lnTo>
                    <a:pt x="211128" y="350667"/>
                  </a:lnTo>
                  <a:lnTo>
                    <a:pt x="193983" y="388767"/>
                  </a:lnTo>
                  <a:cubicBezTo>
                    <a:pt x="188268" y="400197"/>
                    <a:pt x="176838" y="406864"/>
                    <a:pt x="164456" y="406864"/>
                  </a:cubicBezTo>
                  <a:cubicBezTo>
                    <a:pt x="162551" y="406864"/>
                    <a:pt x="159693" y="406864"/>
                    <a:pt x="157788" y="405912"/>
                  </a:cubicBezTo>
                  <a:lnTo>
                    <a:pt x="157788" y="405912"/>
                  </a:lnTo>
                  <a:lnTo>
                    <a:pt x="157788" y="405912"/>
                  </a:lnTo>
                  <a:lnTo>
                    <a:pt x="97781" y="394482"/>
                  </a:lnTo>
                  <a:lnTo>
                    <a:pt x="97781" y="394482"/>
                  </a:lnTo>
                  <a:lnTo>
                    <a:pt x="97781" y="394482"/>
                  </a:lnTo>
                  <a:cubicBezTo>
                    <a:pt x="83493" y="392577"/>
                    <a:pt x="72063" y="380194"/>
                    <a:pt x="70158" y="365907"/>
                  </a:cubicBezTo>
                  <a:lnTo>
                    <a:pt x="67301" y="316377"/>
                  </a:lnTo>
                  <a:lnTo>
                    <a:pt x="67301" y="314472"/>
                  </a:lnTo>
                  <a:lnTo>
                    <a:pt x="67301" y="312567"/>
                  </a:lnTo>
                  <a:lnTo>
                    <a:pt x="20628" y="103969"/>
                  </a:lnTo>
                  <a:cubicBezTo>
                    <a:pt x="19676" y="101112"/>
                    <a:pt x="19676" y="97302"/>
                    <a:pt x="20628" y="94444"/>
                  </a:cubicBezTo>
                  <a:cubicBezTo>
                    <a:pt x="22533" y="88729"/>
                    <a:pt x="27296" y="85872"/>
                    <a:pt x="33011" y="84919"/>
                  </a:cubicBezTo>
                  <a:lnTo>
                    <a:pt x="36821" y="83967"/>
                  </a:lnTo>
                  <a:cubicBezTo>
                    <a:pt x="37773" y="83967"/>
                    <a:pt x="39678" y="83967"/>
                    <a:pt x="40631" y="83967"/>
                  </a:cubicBezTo>
                  <a:cubicBezTo>
                    <a:pt x="44441" y="83967"/>
                    <a:pt x="49203" y="85872"/>
                    <a:pt x="52061" y="88729"/>
                  </a:cubicBezTo>
                  <a:cubicBezTo>
                    <a:pt x="53966" y="90634"/>
                    <a:pt x="54918" y="93492"/>
                    <a:pt x="55871" y="96349"/>
                  </a:cubicBezTo>
                  <a:lnTo>
                    <a:pt x="84446" y="224937"/>
                  </a:lnTo>
                  <a:cubicBezTo>
                    <a:pt x="87303" y="236367"/>
                    <a:pt x="95876" y="245892"/>
                    <a:pt x="107306" y="247797"/>
                  </a:cubicBezTo>
                  <a:cubicBezTo>
                    <a:pt x="123498" y="250654"/>
                    <a:pt x="138738" y="240177"/>
                    <a:pt x="141596" y="224937"/>
                  </a:cubicBezTo>
                  <a:cubicBezTo>
                    <a:pt x="141596" y="224937"/>
                    <a:pt x="141596" y="224937"/>
                    <a:pt x="141596" y="224937"/>
                  </a:cubicBezTo>
                  <a:lnTo>
                    <a:pt x="169218" y="75394"/>
                  </a:lnTo>
                  <a:cubicBezTo>
                    <a:pt x="169218" y="73489"/>
                    <a:pt x="170171" y="72537"/>
                    <a:pt x="171123" y="70632"/>
                  </a:cubicBezTo>
                  <a:cubicBezTo>
                    <a:pt x="173981" y="64917"/>
                    <a:pt x="179696" y="62059"/>
                    <a:pt x="185411" y="62059"/>
                  </a:cubicBezTo>
                  <a:cubicBezTo>
                    <a:pt x="186363" y="62059"/>
                    <a:pt x="187316" y="62059"/>
                    <a:pt x="189221" y="62059"/>
                  </a:cubicBezTo>
                  <a:lnTo>
                    <a:pt x="192078" y="62059"/>
                  </a:lnTo>
                  <a:cubicBezTo>
                    <a:pt x="197793" y="63012"/>
                    <a:pt x="202556" y="66822"/>
                    <a:pt x="204461" y="71584"/>
                  </a:cubicBezTo>
                  <a:cubicBezTo>
                    <a:pt x="205413" y="74442"/>
                    <a:pt x="205413" y="77299"/>
                    <a:pt x="205413" y="80157"/>
                  </a:cubicBezTo>
                  <a:lnTo>
                    <a:pt x="177791" y="230652"/>
                  </a:lnTo>
                  <a:cubicBezTo>
                    <a:pt x="174933" y="246844"/>
                    <a:pt x="185411" y="262084"/>
                    <a:pt x="200651" y="264942"/>
                  </a:cubicBezTo>
                  <a:lnTo>
                    <a:pt x="201603" y="264942"/>
                  </a:lnTo>
                  <a:lnTo>
                    <a:pt x="202556" y="264942"/>
                  </a:lnTo>
                  <a:lnTo>
                    <a:pt x="203508" y="264942"/>
                  </a:lnTo>
                  <a:lnTo>
                    <a:pt x="205413" y="264942"/>
                  </a:lnTo>
                  <a:cubicBezTo>
                    <a:pt x="206366" y="264942"/>
                    <a:pt x="207318" y="264942"/>
                    <a:pt x="208271" y="264942"/>
                  </a:cubicBezTo>
                  <a:cubicBezTo>
                    <a:pt x="217796" y="264942"/>
                    <a:pt x="227321" y="260179"/>
                    <a:pt x="233036" y="251607"/>
                  </a:cubicBezTo>
                  <a:lnTo>
                    <a:pt x="288281" y="167787"/>
                  </a:lnTo>
                  <a:cubicBezTo>
                    <a:pt x="290186" y="164929"/>
                    <a:pt x="292091" y="163024"/>
                    <a:pt x="294948" y="162072"/>
                  </a:cubicBezTo>
                  <a:cubicBezTo>
                    <a:pt x="296853" y="161119"/>
                    <a:pt x="298758" y="161119"/>
                    <a:pt x="300663" y="161119"/>
                  </a:cubicBezTo>
                  <a:cubicBezTo>
                    <a:pt x="304473" y="161119"/>
                    <a:pt x="308283" y="162072"/>
                    <a:pt x="311141" y="163977"/>
                  </a:cubicBezTo>
                  <a:lnTo>
                    <a:pt x="314951" y="166834"/>
                  </a:lnTo>
                  <a:cubicBezTo>
                    <a:pt x="318761" y="168739"/>
                    <a:pt x="321618" y="172549"/>
                    <a:pt x="321618" y="177312"/>
                  </a:cubicBezTo>
                  <a:cubicBezTo>
                    <a:pt x="322571" y="182074"/>
                    <a:pt x="321618" y="185884"/>
                    <a:pt x="318761" y="189694"/>
                  </a:cubicBez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l-PL"/>
            </a:p>
          </xdr:txBody>
        </xdr:sp>
      </xdr:grpSp>
    </xdr:grpSp>
    <xdr:clientData/>
  </xdr:twoCellAnchor>
  <xdr:twoCellAnchor>
    <xdr:from>
      <xdr:col>8</xdr:col>
      <xdr:colOff>254002</xdr:colOff>
      <xdr:row>0</xdr:row>
      <xdr:rowOff>47740</xdr:rowOff>
    </xdr:from>
    <xdr:to>
      <xdr:col>9</xdr:col>
      <xdr:colOff>390816</xdr:colOff>
      <xdr:row>4</xdr:row>
      <xdr:rowOff>1739</xdr:rowOff>
    </xdr:to>
    <xdr:sp macro="" textlink="">
      <xdr:nvSpPr>
        <xdr:cNvPr id="17" name="Trójkąt prostokątny 16">
          <a:extLst>
            <a:ext uri="{FF2B5EF4-FFF2-40B4-BE49-F238E27FC236}">
              <a16:creationId xmlns:a16="http://schemas.microsoft.com/office/drawing/2014/main" id="{3ECD64F0-0E01-4DDF-9DC0-4C1639B567CB}"/>
            </a:ext>
          </a:extLst>
        </xdr:cNvPr>
        <xdr:cNvSpPr/>
      </xdr:nvSpPr>
      <xdr:spPr>
        <a:xfrm rot="10800000">
          <a:off x="5653316" y="47740"/>
          <a:ext cx="1116529" cy="737770"/>
        </a:xfrm>
        <a:prstGeom prst="rtTriangle">
          <a:avLst/>
        </a:prstGeom>
        <a:solidFill>
          <a:srgbClr val="FCDCE5"/>
        </a:solidFill>
        <a:ln>
          <a:solidFill>
            <a:srgbClr val="FCDCE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16</xdr:col>
      <xdr:colOff>39026</xdr:colOff>
      <xdr:row>0</xdr:row>
      <xdr:rowOff>0</xdr:rowOff>
    </xdr:from>
    <xdr:to>
      <xdr:col>17</xdr:col>
      <xdr:colOff>529999</xdr:colOff>
      <xdr:row>3</xdr:row>
      <xdr:rowOff>154641</xdr:rowOff>
    </xdr:to>
    <xdr:sp macro="" textlink="">
      <xdr:nvSpPr>
        <xdr:cNvPr id="34" name="Trójkąt prostokątny 33">
          <a:extLst>
            <a:ext uri="{FF2B5EF4-FFF2-40B4-BE49-F238E27FC236}">
              <a16:creationId xmlns:a16="http://schemas.microsoft.com/office/drawing/2014/main" id="{89E4C2F3-E881-2885-47DF-C8122D958B57}"/>
            </a:ext>
          </a:extLst>
        </xdr:cNvPr>
        <xdr:cNvSpPr/>
      </xdr:nvSpPr>
      <xdr:spPr>
        <a:xfrm rot="10800000">
          <a:off x="11442132" y="0"/>
          <a:ext cx="1163326" cy="746312"/>
        </a:xfrm>
        <a:prstGeom prst="rtTriangle">
          <a:avLst/>
        </a:prstGeom>
        <a:solidFill>
          <a:srgbClr val="F369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16</xdr:col>
      <xdr:colOff>37975</xdr:colOff>
      <xdr:row>3</xdr:row>
      <xdr:rowOff>155677</xdr:rowOff>
    </xdr:from>
    <xdr:to>
      <xdr:col>17</xdr:col>
      <xdr:colOff>526705</xdr:colOff>
      <xdr:row>7</xdr:row>
      <xdr:rowOff>100739</xdr:rowOff>
    </xdr:to>
    <xdr:sp macro="" textlink="">
      <xdr:nvSpPr>
        <xdr:cNvPr id="37" name="Trójkąt prostokątny 36">
          <a:extLst>
            <a:ext uri="{FF2B5EF4-FFF2-40B4-BE49-F238E27FC236}">
              <a16:creationId xmlns:a16="http://schemas.microsoft.com/office/drawing/2014/main" id="{45553D04-66D2-4B9F-AFB8-B16C46341E16}"/>
            </a:ext>
          </a:extLst>
        </xdr:cNvPr>
        <xdr:cNvSpPr/>
      </xdr:nvSpPr>
      <xdr:spPr>
        <a:xfrm>
          <a:off x="11441081" y="747348"/>
          <a:ext cx="1161083" cy="733956"/>
        </a:xfrm>
        <a:prstGeom prst="rtTriangle">
          <a:avLst/>
        </a:prstGeom>
        <a:solidFill>
          <a:srgbClr val="FCDCE5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oneCell">
    <xdr:from>
      <xdr:col>17</xdr:col>
      <xdr:colOff>525908</xdr:colOff>
      <xdr:row>3</xdr:row>
      <xdr:rowOff>155010</xdr:rowOff>
    </xdr:from>
    <xdr:to>
      <xdr:col>20</xdr:col>
      <xdr:colOff>11057</xdr:colOff>
      <xdr:row>7</xdr:row>
      <xdr:rowOff>100072</xdr:rowOff>
    </xdr:to>
    <xdr:sp macro="" textlink="">
      <xdr:nvSpPr>
        <xdr:cNvPr id="39" name="Trójkąt prostokątny 38">
          <a:extLst>
            <a:ext uri="{FF2B5EF4-FFF2-40B4-BE49-F238E27FC236}">
              <a16:creationId xmlns:a16="http://schemas.microsoft.com/office/drawing/2014/main" id="{A3F1B095-8CFC-4D42-BB7F-03925C546B67}"/>
            </a:ext>
          </a:extLst>
        </xdr:cNvPr>
        <xdr:cNvSpPr/>
      </xdr:nvSpPr>
      <xdr:spPr>
        <a:xfrm rot="10800000">
          <a:off x="15842108" y="742839"/>
          <a:ext cx="1509892" cy="728833"/>
        </a:xfrm>
        <a:prstGeom prst="rtTriangle">
          <a:avLst/>
        </a:prstGeom>
        <a:solidFill>
          <a:srgbClr val="F3699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11058</xdr:colOff>
      <xdr:row>7</xdr:row>
      <xdr:rowOff>106680</xdr:rowOff>
    </xdr:to>
    <xdr:grpSp>
      <xdr:nvGrpSpPr>
        <xdr:cNvPr id="105" name="Grupa 104">
          <a:extLst>
            <a:ext uri="{FF2B5EF4-FFF2-40B4-BE49-F238E27FC236}">
              <a16:creationId xmlns:a16="http://schemas.microsoft.com/office/drawing/2014/main" id="{45FED43C-6F38-4BF2-108C-2B47E49963E0}"/>
            </a:ext>
          </a:extLst>
        </xdr:cNvPr>
        <xdr:cNvGrpSpPr/>
      </xdr:nvGrpSpPr>
      <xdr:grpSpPr>
        <a:xfrm>
          <a:off x="0" y="0"/>
          <a:ext cx="17352001" cy="1478280"/>
          <a:chOff x="0" y="0"/>
          <a:chExt cx="17352001" cy="1478280"/>
        </a:xfrm>
      </xdr:grpSpPr>
      <xdr:sp macro="" textlink="">
        <xdr:nvSpPr>
          <xdr:cNvPr id="3" name="Prostokąt 2">
            <a:extLst>
              <a:ext uri="{FF2B5EF4-FFF2-40B4-BE49-F238E27FC236}">
                <a16:creationId xmlns:a16="http://schemas.microsoft.com/office/drawing/2014/main" id="{7F9A9168-0738-4A2B-846F-84D3E0B0FA05}"/>
              </a:ext>
            </a:extLst>
          </xdr:cNvPr>
          <xdr:cNvSpPr/>
        </xdr:nvSpPr>
        <xdr:spPr>
          <a:xfrm>
            <a:off x="0" y="732609"/>
            <a:ext cx="1418409" cy="730431"/>
          </a:xfrm>
          <a:prstGeom prst="rect">
            <a:avLst/>
          </a:prstGeom>
          <a:pattFill prst="wdDnDiag">
            <a:fgClr>
              <a:schemeClr val="tx2">
                <a:lumMod val="75000"/>
              </a:schemeClr>
            </a:fgClr>
            <a:bgClr>
              <a:schemeClr val="accent4">
                <a:lumMod val="40000"/>
                <a:lumOff val="60000"/>
              </a:schemeClr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4" name="Prostokąt 3">
            <a:extLst>
              <a:ext uri="{FF2B5EF4-FFF2-40B4-BE49-F238E27FC236}">
                <a16:creationId xmlns:a16="http://schemas.microsoft.com/office/drawing/2014/main" id="{4819CAD2-2266-4998-B18A-D43840C359B0}"/>
              </a:ext>
            </a:extLst>
          </xdr:cNvPr>
          <xdr:cNvSpPr/>
        </xdr:nvSpPr>
        <xdr:spPr>
          <a:xfrm>
            <a:off x="1799409" y="0"/>
            <a:ext cx="697774" cy="732609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5" name="Prostokąt 4">
            <a:extLst>
              <a:ext uri="{FF2B5EF4-FFF2-40B4-BE49-F238E27FC236}">
                <a16:creationId xmlns:a16="http://schemas.microsoft.com/office/drawing/2014/main" id="{63873522-AE8E-4F4C-AD04-6BAA64463A89}"/>
              </a:ext>
            </a:extLst>
          </xdr:cNvPr>
          <xdr:cNvSpPr/>
        </xdr:nvSpPr>
        <xdr:spPr>
          <a:xfrm>
            <a:off x="1418409" y="732609"/>
            <a:ext cx="1807028" cy="730431"/>
          </a:xfrm>
          <a:prstGeom prst="rect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15" name="Grupa 14">
            <a:extLst>
              <a:ext uri="{FF2B5EF4-FFF2-40B4-BE49-F238E27FC236}">
                <a16:creationId xmlns:a16="http://schemas.microsoft.com/office/drawing/2014/main" id="{696E804F-E10C-2B45-D238-05AD3DFAE154}"/>
              </a:ext>
            </a:extLst>
          </xdr:cNvPr>
          <xdr:cNvGrpSpPr/>
        </xdr:nvGrpSpPr>
        <xdr:grpSpPr>
          <a:xfrm>
            <a:off x="0" y="0"/>
            <a:ext cx="1807029" cy="732609"/>
            <a:chOff x="0" y="0"/>
            <a:chExt cx="1798320" cy="739140"/>
          </a:xfrm>
        </xdr:grpSpPr>
        <xdr:sp macro="" textlink="">
          <xdr:nvSpPr>
            <xdr:cNvPr id="2" name="Prostokąt 1">
              <a:extLst>
                <a:ext uri="{FF2B5EF4-FFF2-40B4-BE49-F238E27FC236}">
                  <a16:creationId xmlns:a16="http://schemas.microsoft.com/office/drawing/2014/main" id="{FEA85F8C-9EA7-6622-7E3F-7E2BB1494D3A}"/>
                </a:ext>
              </a:extLst>
            </xdr:cNvPr>
            <xdr:cNvSpPr/>
          </xdr:nvSpPr>
          <xdr:spPr>
            <a:xfrm>
              <a:off x="0" y="0"/>
              <a:ext cx="1798320" cy="739140"/>
            </a:xfrm>
            <a:prstGeom prst="rect">
              <a:avLst/>
            </a:prstGeom>
            <a:solidFill>
              <a:srgbClr val="F3699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grpSp>
          <xdr:nvGrpSpPr>
            <xdr:cNvPr id="41" name="Grupa 40">
              <a:extLst>
                <a:ext uri="{FF2B5EF4-FFF2-40B4-BE49-F238E27FC236}">
                  <a16:creationId xmlns:a16="http://schemas.microsoft.com/office/drawing/2014/main" id="{44E19590-5D6A-D32D-F7F0-04A6FDDC9211}"/>
                </a:ext>
              </a:extLst>
            </xdr:cNvPr>
            <xdr:cNvGrpSpPr/>
          </xdr:nvGrpSpPr>
          <xdr:grpSpPr>
            <a:xfrm>
              <a:off x="396240" y="266700"/>
              <a:ext cx="982980" cy="152400"/>
              <a:chOff x="396240" y="266700"/>
              <a:chExt cx="982980" cy="152400"/>
            </a:xfrm>
          </xdr:grpSpPr>
          <xdr:sp macro="" textlink="">
            <xdr:nvSpPr>
              <xdr:cNvPr id="6" name="Owal 5">
                <a:extLst>
                  <a:ext uri="{FF2B5EF4-FFF2-40B4-BE49-F238E27FC236}">
                    <a16:creationId xmlns:a16="http://schemas.microsoft.com/office/drawing/2014/main" id="{2A846CE1-A38B-00DE-9AC0-2DC63FC23ECE}"/>
                  </a:ext>
                </a:extLst>
              </xdr:cNvPr>
              <xdr:cNvSpPr/>
            </xdr:nvSpPr>
            <xdr:spPr>
              <a:xfrm>
                <a:off x="39624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7" name="Owal 6">
                <a:extLst>
                  <a:ext uri="{FF2B5EF4-FFF2-40B4-BE49-F238E27FC236}">
                    <a16:creationId xmlns:a16="http://schemas.microsoft.com/office/drawing/2014/main" id="{52BBC581-6578-4FD3-BF66-AD143CD184E7}"/>
                  </a:ext>
                </a:extLst>
              </xdr:cNvPr>
              <xdr:cNvSpPr/>
            </xdr:nvSpPr>
            <xdr:spPr>
              <a:xfrm>
                <a:off x="69342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8" name="Owal 7">
                <a:extLst>
                  <a:ext uri="{FF2B5EF4-FFF2-40B4-BE49-F238E27FC236}">
                    <a16:creationId xmlns:a16="http://schemas.microsoft.com/office/drawing/2014/main" id="{FE14BD61-C28C-43E9-8BE8-17F6110D0128}"/>
                  </a:ext>
                </a:extLst>
              </xdr:cNvPr>
              <xdr:cNvSpPr/>
            </xdr:nvSpPr>
            <xdr:spPr>
              <a:xfrm>
                <a:off x="97536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9" name="Owal 8">
                <a:extLst>
                  <a:ext uri="{FF2B5EF4-FFF2-40B4-BE49-F238E27FC236}">
                    <a16:creationId xmlns:a16="http://schemas.microsoft.com/office/drawing/2014/main" id="{3C7723A2-D06D-4C3B-9A43-C56FAAEFF497}"/>
                  </a:ext>
                </a:extLst>
              </xdr:cNvPr>
              <xdr:cNvSpPr/>
            </xdr:nvSpPr>
            <xdr:spPr>
              <a:xfrm>
                <a:off x="122682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</xdr:grpSp>
      <xdr:sp macro="" textlink="">
        <xdr:nvSpPr>
          <xdr:cNvPr id="10" name="Prostokąt 9">
            <a:extLst>
              <a:ext uri="{FF2B5EF4-FFF2-40B4-BE49-F238E27FC236}">
                <a16:creationId xmlns:a16="http://schemas.microsoft.com/office/drawing/2014/main" id="{A8590132-394F-4B41-AE97-6CAFC55BDE96}"/>
              </a:ext>
            </a:extLst>
          </xdr:cNvPr>
          <xdr:cNvSpPr/>
        </xdr:nvSpPr>
        <xdr:spPr>
          <a:xfrm>
            <a:off x="2497183" y="0"/>
            <a:ext cx="1697083" cy="732609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1" name="Wycinek okręgu 10">
            <a:extLst>
              <a:ext uri="{FF2B5EF4-FFF2-40B4-BE49-F238E27FC236}">
                <a16:creationId xmlns:a16="http://schemas.microsoft.com/office/drawing/2014/main" id="{0BDFA0BC-AF6A-8ECF-6157-DD95CA1548DB}"/>
              </a:ext>
            </a:extLst>
          </xdr:cNvPr>
          <xdr:cNvSpPr/>
        </xdr:nvSpPr>
        <xdr:spPr>
          <a:xfrm>
            <a:off x="3580311" y="0"/>
            <a:ext cx="1205049" cy="724989"/>
          </a:xfrm>
          <a:prstGeom prst="pie">
            <a:avLst>
              <a:gd name="adj1" fmla="val 5338397"/>
              <a:gd name="adj2" fmla="val 16200000"/>
            </a:avLst>
          </a:prstGeom>
          <a:solidFill>
            <a:schemeClr val="accent1">
              <a:lumMod val="5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>
              <a:solidFill>
                <a:schemeClr val="tx1"/>
              </a:solidFill>
            </a:endParaRPr>
          </a:p>
        </xdr:txBody>
      </xdr:sp>
      <xdr:sp macro="" textlink="">
        <xdr:nvSpPr>
          <xdr:cNvPr id="12" name="Prostokąt 11">
            <a:extLst>
              <a:ext uri="{FF2B5EF4-FFF2-40B4-BE49-F238E27FC236}">
                <a16:creationId xmlns:a16="http://schemas.microsoft.com/office/drawing/2014/main" id="{85E50673-2B2C-4ED1-9155-A0B5D923E930}"/>
              </a:ext>
            </a:extLst>
          </xdr:cNvPr>
          <xdr:cNvSpPr/>
        </xdr:nvSpPr>
        <xdr:spPr>
          <a:xfrm>
            <a:off x="4195260" y="3644"/>
            <a:ext cx="1418409" cy="733271"/>
          </a:xfrm>
          <a:prstGeom prst="rect">
            <a:avLst/>
          </a:prstGeom>
          <a:pattFill prst="wdDnDiag">
            <a:fgClr>
              <a:schemeClr val="tx2">
                <a:lumMod val="75000"/>
              </a:schemeClr>
            </a:fgClr>
            <a:bgClr>
              <a:schemeClr val="accent4">
                <a:lumMod val="40000"/>
                <a:lumOff val="60000"/>
              </a:schemeClr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14" name="Grupa 13">
            <a:extLst>
              <a:ext uri="{FF2B5EF4-FFF2-40B4-BE49-F238E27FC236}">
                <a16:creationId xmlns:a16="http://schemas.microsoft.com/office/drawing/2014/main" id="{2EA034D6-29AB-BC2B-B887-10625618A3F1}"/>
              </a:ext>
            </a:extLst>
          </xdr:cNvPr>
          <xdr:cNvGrpSpPr/>
        </xdr:nvGrpSpPr>
        <xdr:grpSpPr>
          <a:xfrm>
            <a:off x="5034171" y="740229"/>
            <a:ext cx="812816" cy="717098"/>
            <a:chOff x="5000553" y="744071"/>
            <a:chExt cx="808014" cy="722221"/>
          </a:xfrm>
        </xdr:grpSpPr>
        <xdr:sp macro="" textlink="">
          <xdr:nvSpPr>
            <xdr:cNvPr id="18" name="Trójkąt prostokątny 17">
              <a:extLst>
                <a:ext uri="{FF2B5EF4-FFF2-40B4-BE49-F238E27FC236}">
                  <a16:creationId xmlns:a16="http://schemas.microsoft.com/office/drawing/2014/main" id="{B69FA601-D528-4609-891D-612874A370D7}"/>
                </a:ext>
              </a:extLst>
            </xdr:cNvPr>
            <xdr:cNvSpPr/>
          </xdr:nvSpPr>
          <xdr:spPr>
            <a:xfrm>
              <a:off x="5001640" y="749822"/>
              <a:ext cx="806927" cy="716470"/>
            </a:xfrm>
            <a:prstGeom prst="rtTriangle">
              <a:avLst/>
            </a:prstGeom>
            <a:solidFill>
              <a:schemeClr val="tx2">
                <a:lumMod val="75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sp macro="" textlink="">
          <xdr:nvSpPr>
            <xdr:cNvPr id="19" name="Trójkąt prostokątny 18">
              <a:extLst>
                <a:ext uri="{FF2B5EF4-FFF2-40B4-BE49-F238E27FC236}">
                  <a16:creationId xmlns:a16="http://schemas.microsoft.com/office/drawing/2014/main" id="{1397C555-89F2-4FBF-83E2-575C901D9EEB}"/>
                </a:ext>
              </a:extLst>
            </xdr:cNvPr>
            <xdr:cNvSpPr/>
          </xdr:nvSpPr>
          <xdr:spPr>
            <a:xfrm rot="10800000">
              <a:off x="5000553" y="744071"/>
              <a:ext cx="802165" cy="722220"/>
            </a:xfrm>
            <a:prstGeom prst="rtTriangle">
              <a:avLst/>
            </a:prstGeom>
            <a:solidFill>
              <a:srgbClr val="FCDCE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</xdr:grpSp>
      <xdr:sp macro="" textlink="">
        <xdr:nvSpPr>
          <xdr:cNvPr id="21" name="Prostokąt 20">
            <a:extLst>
              <a:ext uri="{FF2B5EF4-FFF2-40B4-BE49-F238E27FC236}">
                <a16:creationId xmlns:a16="http://schemas.microsoft.com/office/drawing/2014/main" id="{2AF015BE-16D0-49D4-B83E-ECAA201C1BB4}"/>
              </a:ext>
            </a:extLst>
          </xdr:cNvPr>
          <xdr:cNvSpPr/>
        </xdr:nvSpPr>
        <xdr:spPr>
          <a:xfrm>
            <a:off x="5842227" y="736419"/>
            <a:ext cx="2377848" cy="730431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2" name="Prostokąt 21">
            <a:extLst>
              <a:ext uri="{FF2B5EF4-FFF2-40B4-BE49-F238E27FC236}">
                <a16:creationId xmlns:a16="http://schemas.microsoft.com/office/drawing/2014/main" id="{8DBDE726-A57A-7C5B-E74C-0E9994ED5353}"/>
              </a:ext>
            </a:extLst>
          </xdr:cNvPr>
          <xdr:cNvSpPr/>
        </xdr:nvSpPr>
        <xdr:spPr>
          <a:xfrm>
            <a:off x="8213308" y="0"/>
            <a:ext cx="2150245" cy="364804"/>
          </a:xfrm>
          <a:prstGeom prst="rect">
            <a:avLst/>
          </a:prstGeom>
          <a:solidFill>
            <a:srgbClr val="F3699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3" name="Prostokąt 22">
            <a:extLst>
              <a:ext uri="{FF2B5EF4-FFF2-40B4-BE49-F238E27FC236}">
                <a16:creationId xmlns:a16="http://schemas.microsoft.com/office/drawing/2014/main" id="{DB9FF506-6B40-47A8-9AFC-0B519EE95BBE}"/>
              </a:ext>
            </a:extLst>
          </xdr:cNvPr>
          <xdr:cNvSpPr/>
        </xdr:nvSpPr>
        <xdr:spPr>
          <a:xfrm>
            <a:off x="6754713" y="0"/>
            <a:ext cx="1464809" cy="737771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4" name="Prostokąt 23">
            <a:extLst>
              <a:ext uri="{FF2B5EF4-FFF2-40B4-BE49-F238E27FC236}">
                <a16:creationId xmlns:a16="http://schemas.microsoft.com/office/drawing/2014/main" id="{EA8173E6-2053-46A7-ABDF-9B3AAA7F9E40}"/>
              </a:ext>
            </a:extLst>
          </xdr:cNvPr>
          <xdr:cNvSpPr/>
        </xdr:nvSpPr>
        <xdr:spPr>
          <a:xfrm>
            <a:off x="8213308" y="734915"/>
            <a:ext cx="3635151" cy="730431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5" name="Prostokąt 24">
            <a:extLst>
              <a:ext uri="{FF2B5EF4-FFF2-40B4-BE49-F238E27FC236}">
                <a16:creationId xmlns:a16="http://schemas.microsoft.com/office/drawing/2014/main" id="{7B6BD9EA-B6BD-441F-92A4-59AA703C3C16}"/>
              </a:ext>
            </a:extLst>
          </xdr:cNvPr>
          <xdr:cNvSpPr/>
        </xdr:nvSpPr>
        <xdr:spPr>
          <a:xfrm>
            <a:off x="8220075" y="359548"/>
            <a:ext cx="1370160" cy="371156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32" name="Grupa 31">
            <a:extLst>
              <a:ext uri="{FF2B5EF4-FFF2-40B4-BE49-F238E27FC236}">
                <a16:creationId xmlns:a16="http://schemas.microsoft.com/office/drawing/2014/main" id="{D300B1B0-ADC5-65F0-9D75-70DB8A87D4EB}"/>
              </a:ext>
            </a:extLst>
          </xdr:cNvPr>
          <xdr:cNvGrpSpPr/>
        </xdr:nvGrpSpPr>
        <xdr:grpSpPr>
          <a:xfrm>
            <a:off x="9588840" y="0"/>
            <a:ext cx="2260124" cy="737771"/>
            <a:chOff x="8038714" y="0"/>
            <a:chExt cx="1075759" cy="744302"/>
          </a:xfrm>
        </xdr:grpSpPr>
        <xdr:sp macro="" textlink="">
          <xdr:nvSpPr>
            <xdr:cNvPr id="26" name="Prostokąt 25">
              <a:extLst>
                <a:ext uri="{FF2B5EF4-FFF2-40B4-BE49-F238E27FC236}">
                  <a16:creationId xmlns:a16="http://schemas.microsoft.com/office/drawing/2014/main" id="{D8696B84-F514-44AD-A7D6-AC7F49B9378A}"/>
                </a:ext>
              </a:extLst>
            </xdr:cNvPr>
            <xdr:cNvSpPr/>
          </xdr:nvSpPr>
          <xdr:spPr>
            <a:xfrm>
              <a:off x="8038714" y="0"/>
              <a:ext cx="1075759" cy="744302"/>
            </a:xfrm>
            <a:prstGeom prst="rect">
              <a:avLst/>
            </a:prstGeom>
            <a:solidFill>
              <a:srgbClr val="FCDCE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sp macro="" textlink="">
          <xdr:nvSpPr>
            <xdr:cNvPr id="27" name="Trójkąt równoramienny 26">
              <a:extLst>
                <a:ext uri="{FF2B5EF4-FFF2-40B4-BE49-F238E27FC236}">
                  <a16:creationId xmlns:a16="http://schemas.microsoft.com/office/drawing/2014/main" id="{1B21C3E0-12CD-6EE9-9B25-883C8F61FBE5}"/>
                </a:ext>
              </a:extLst>
            </xdr:cNvPr>
            <xdr:cNvSpPr/>
          </xdr:nvSpPr>
          <xdr:spPr>
            <a:xfrm rot="10800000">
              <a:off x="8046272" y="0"/>
              <a:ext cx="1056490" cy="474681"/>
            </a:xfrm>
            <a:prstGeom prst="triangle">
              <a:avLst/>
            </a:prstGeom>
            <a:solidFill>
              <a:schemeClr val="tx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</xdr:grpSp>
      <xdr:sp macro="" textlink="">
        <xdr:nvSpPr>
          <xdr:cNvPr id="28" name="Prostokąt 27">
            <a:extLst>
              <a:ext uri="{FF2B5EF4-FFF2-40B4-BE49-F238E27FC236}">
                <a16:creationId xmlns:a16="http://schemas.microsoft.com/office/drawing/2014/main" id="{99158BA2-C1E3-4300-863A-F64E07C25E18}"/>
              </a:ext>
            </a:extLst>
          </xdr:cNvPr>
          <xdr:cNvSpPr/>
        </xdr:nvSpPr>
        <xdr:spPr>
          <a:xfrm>
            <a:off x="11847119" y="0"/>
            <a:ext cx="2832266" cy="737771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9" name="Prostokąt 28">
            <a:extLst>
              <a:ext uri="{FF2B5EF4-FFF2-40B4-BE49-F238E27FC236}">
                <a16:creationId xmlns:a16="http://schemas.microsoft.com/office/drawing/2014/main" id="{F5C28643-68B5-48D8-984F-F5B5B4BC2CB6}"/>
              </a:ext>
            </a:extLst>
          </xdr:cNvPr>
          <xdr:cNvSpPr/>
        </xdr:nvSpPr>
        <xdr:spPr>
          <a:xfrm>
            <a:off x="11848964" y="737562"/>
            <a:ext cx="2831947" cy="728526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30" name="Schemat blokowy: opóźnienie 29">
            <a:extLst>
              <a:ext uri="{FF2B5EF4-FFF2-40B4-BE49-F238E27FC236}">
                <a16:creationId xmlns:a16="http://schemas.microsoft.com/office/drawing/2014/main" id="{3F88F281-2E49-A7FF-7CA0-629D346FE870}"/>
              </a:ext>
            </a:extLst>
          </xdr:cNvPr>
          <xdr:cNvSpPr/>
        </xdr:nvSpPr>
        <xdr:spPr>
          <a:xfrm>
            <a:off x="11848011" y="737181"/>
            <a:ext cx="1321526" cy="728907"/>
          </a:xfrm>
          <a:prstGeom prst="flowChartDelay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35" name="Trójkąt prostokątny 34">
            <a:extLst>
              <a:ext uri="{FF2B5EF4-FFF2-40B4-BE49-F238E27FC236}">
                <a16:creationId xmlns:a16="http://schemas.microsoft.com/office/drawing/2014/main" id="{024A8379-79D1-42DE-BD80-3EEF6F736469}"/>
              </a:ext>
            </a:extLst>
          </xdr:cNvPr>
          <xdr:cNvSpPr/>
        </xdr:nvSpPr>
        <xdr:spPr>
          <a:xfrm>
            <a:off x="14682556" y="0"/>
            <a:ext cx="1163644" cy="742470"/>
          </a:xfrm>
          <a:prstGeom prst="rtTriangle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36" name="Trójkąt prostokątny 35">
            <a:extLst>
              <a:ext uri="{FF2B5EF4-FFF2-40B4-BE49-F238E27FC236}">
                <a16:creationId xmlns:a16="http://schemas.microsoft.com/office/drawing/2014/main" id="{7B7B989C-9D6B-4ACB-9E04-7122A18C3D2B}"/>
              </a:ext>
            </a:extLst>
          </xdr:cNvPr>
          <xdr:cNvSpPr/>
        </xdr:nvSpPr>
        <xdr:spPr>
          <a:xfrm rot="10800000">
            <a:off x="14677272" y="740229"/>
            <a:ext cx="1163644" cy="729527"/>
          </a:xfrm>
          <a:prstGeom prst="rtTriangle">
            <a:avLst/>
          </a:prstGeom>
          <a:solidFill>
            <a:srgbClr val="08084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38" name="Prostokąt 37">
            <a:extLst>
              <a:ext uri="{FF2B5EF4-FFF2-40B4-BE49-F238E27FC236}">
                <a16:creationId xmlns:a16="http://schemas.microsoft.com/office/drawing/2014/main" id="{2D683955-7012-4F80-AD6C-A982F3B0F5C5}"/>
              </a:ext>
            </a:extLst>
          </xdr:cNvPr>
          <xdr:cNvSpPr/>
        </xdr:nvSpPr>
        <xdr:spPr>
          <a:xfrm>
            <a:off x="15845051" y="0"/>
            <a:ext cx="1495892" cy="74598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40" name="Trójkąt prostokątny 39">
            <a:extLst>
              <a:ext uri="{FF2B5EF4-FFF2-40B4-BE49-F238E27FC236}">
                <a16:creationId xmlns:a16="http://schemas.microsoft.com/office/drawing/2014/main" id="{DB6F4D89-E539-4F76-AFFE-37595431C946}"/>
              </a:ext>
            </a:extLst>
          </xdr:cNvPr>
          <xdr:cNvSpPr/>
        </xdr:nvSpPr>
        <xdr:spPr>
          <a:xfrm>
            <a:off x="15840917" y="740923"/>
            <a:ext cx="1511084" cy="728833"/>
          </a:xfrm>
          <a:prstGeom prst="rtTriangle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62" name="pole tekstowe 61">
            <a:extLst>
              <a:ext uri="{FF2B5EF4-FFF2-40B4-BE49-F238E27FC236}">
                <a16:creationId xmlns:a16="http://schemas.microsoft.com/office/drawing/2014/main" id="{3F279491-4249-10F1-DFAC-781DFAE2155B}"/>
              </a:ext>
            </a:extLst>
          </xdr:cNvPr>
          <xdr:cNvSpPr txBox="1"/>
        </xdr:nvSpPr>
        <xdr:spPr>
          <a:xfrm>
            <a:off x="8321040" y="740229"/>
            <a:ext cx="3443151" cy="738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600">
                <a:latin typeface="Abadi Extra Light" panose="020B0204020104020204" pitchFamily="34" charset="0"/>
              </a:rPr>
              <a:t>ADRIANNA ROMANOWSKA </a:t>
            </a:r>
          </a:p>
        </xdr:txBody>
      </xdr:sp>
      <xdr:sp macro="" textlink="">
        <xdr:nvSpPr>
          <xdr:cNvPr id="16" name="Trójkąt prostokątny 15">
            <a:extLst>
              <a:ext uri="{FF2B5EF4-FFF2-40B4-BE49-F238E27FC236}">
                <a16:creationId xmlns:a16="http://schemas.microsoft.com/office/drawing/2014/main" id="{9B15B814-786A-679C-6A92-67D52BBE98DC}"/>
              </a:ext>
            </a:extLst>
          </xdr:cNvPr>
          <xdr:cNvSpPr/>
        </xdr:nvSpPr>
        <xdr:spPr>
          <a:xfrm>
            <a:off x="5620640" y="0"/>
            <a:ext cx="1116529" cy="730704"/>
          </a:xfrm>
          <a:prstGeom prst="rtTriangle">
            <a:avLst/>
          </a:prstGeom>
          <a:solidFill>
            <a:srgbClr val="F36990"/>
          </a:solidFill>
          <a:ln>
            <a:solidFill>
              <a:srgbClr val="F3699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20" name="Grupa 19">
            <a:extLst>
              <a:ext uri="{FF2B5EF4-FFF2-40B4-BE49-F238E27FC236}">
                <a16:creationId xmlns:a16="http://schemas.microsoft.com/office/drawing/2014/main" id="{87ED81D4-334D-B925-D72A-2578E671F2A3}"/>
              </a:ext>
            </a:extLst>
          </xdr:cNvPr>
          <xdr:cNvGrpSpPr/>
        </xdr:nvGrpSpPr>
        <xdr:grpSpPr>
          <a:xfrm>
            <a:off x="3221462" y="734514"/>
            <a:ext cx="1812708" cy="730431"/>
            <a:chOff x="3204045" y="741045"/>
            <a:chExt cx="1799645" cy="739140"/>
          </a:xfrm>
        </xdr:grpSpPr>
        <xdr:sp macro="" textlink="">
          <xdr:nvSpPr>
            <xdr:cNvPr id="13" name="Prostokąt 12">
              <a:extLst>
                <a:ext uri="{FF2B5EF4-FFF2-40B4-BE49-F238E27FC236}">
                  <a16:creationId xmlns:a16="http://schemas.microsoft.com/office/drawing/2014/main" id="{6AD7E79C-8E5D-4BBB-A460-AD835A1A6268}"/>
                </a:ext>
              </a:extLst>
            </xdr:cNvPr>
            <xdr:cNvSpPr/>
          </xdr:nvSpPr>
          <xdr:spPr>
            <a:xfrm>
              <a:off x="3204045" y="741045"/>
              <a:ext cx="1799645" cy="739140"/>
            </a:xfrm>
            <a:prstGeom prst="rect">
              <a:avLst/>
            </a:prstGeom>
            <a:solidFill>
              <a:schemeClr val="bg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grpSp>
          <xdr:nvGrpSpPr>
            <xdr:cNvPr id="42" name="Grupa 41">
              <a:extLst>
                <a:ext uri="{FF2B5EF4-FFF2-40B4-BE49-F238E27FC236}">
                  <a16:creationId xmlns:a16="http://schemas.microsoft.com/office/drawing/2014/main" id="{3D9A128E-80DC-4081-B4D9-B8D07A4C0C3F}"/>
                </a:ext>
              </a:extLst>
            </xdr:cNvPr>
            <xdr:cNvGrpSpPr/>
          </xdr:nvGrpSpPr>
          <xdr:grpSpPr>
            <a:xfrm>
              <a:off x="3627120" y="1028700"/>
              <a:ext cx="982980" cy="152400"/>
              <a:chOff x="396240" y="266700"/>
              <a:chExt cx="982980" cy="1524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43" name="Owal 42">
                <a:extLst>
                  <a:ext uri="{FF2B5EF4-FFF2-40B4-BE49-F238E27FC236}">
                    <a16:creationId xmlns:a16="http://schemas.microsoft.com/office/drawing/2014/main" id="{D88DF03B-2DDF-46FC-3BE4-90B23F5E6A4C}"/>
                  </a:ext>
                </a:extLst>
              </xdr:cNvPr>
              <xdr:cNvSpPr/>
            </xdr:nvSpPr>
            <xdr:spPr>
              <a:xfrm>
                <a:off x="39624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44" name="Owal 43">
                <a:extLst>
                  <a:ext uri="{FF2B5EF4-FFF2-40B4-BE49-F238E27FC236}">
                    <a16:creationId xmlns:a16="http://schemas.microsoft.com/office/drawing/2014/main" id="{E531A70C-BBB5-CCED-035A-78A41F999D2E}"/>
                  </a:ext>
                </a:extLst>
              </xdr:cNvPr>
              <xdr:cNvSpPr/>
            </xdr:nvSpPr>
            <xdr:spPr>
              <a:xfrm>
                <a:off x="69342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45" name="Owal 44">
                <a:extLst>
                  <a:ext uri="{FF2B5EF4-FFF2-40B4-BE49-F238E27FC236}">
                    <a16:creationId xmlns:a16="http://schemas.microsoft.com/office/drawing/2014/main" id="{B1D44BD8-D041-2541-CB31-AB33ADB0B710}"/>
                  </a:ext>
                </a:extLst>
              </xdr:cNvPr>
              <xdr:cNvSpPr/>
            </xdr:nvSpPr>
            <xdr:spPr>
              <a:xfrm>
                <a:off x="97536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46" name="Owal 45">
                <a:extLst>
                  <a:ext uri="{FF2B5EF4-FFF2-40B4-BE49-F238E27FC236}">
                    <a16:creationId xmlns:a16="http://schemas.microsoft.com/office/drawing/2014/main" id="{C5513A14-ED4C-663D-DE94-E85805C15949}"/>
                  </a:ext>
                </a:extLst>
              </xdr:cNvPr>
              <xdr:cNvSpPr/>
            </xdr:nvSpPr>
            <xdr:spPr>
              <a:xfrm>
                <a:off x="122682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</xdr:grpSp>
    </xdr:grpSp>
    <xdr:clientData/>
  </xdr:twoCellAnchor>
  <xdr:twoCellAnchor editAs="absolute">
    <xdr:from>
      <xdr:col>0</xdr:col>
      <xdr:colOff>1</xdr:colOff>
      <xdr:row>0</xdr:row>
      <xdr:rowOff>42430</xdr:rowOff>
    </xdr:from>
    <xdr:to>
      <xdr:col>20</xdr:col>
      <xdr:colOff>11058</xdr:colOff>
      <xdr:row>314</xdr:row>
      <xdr:rowOff>40449</xdr:rowOff>
    </xdr:to>
    <xdr:sp macro="" textlink="">
      <xdr:nvSpPr>
        <xdr:cNvPr id="55" name="Prostokąt: zaokrąglone rogi 54">
          <a:extLst>
            <a:ext uri="{FF2B5EF4-FFF2-40B4-BE49-F238E27FC236}">
              <a16:creationId xmlns:a16="http://schemas.microsoft.com/office/drawing/2014/main" id="{FBEED35C-DFB0-7820-9102-4BFED21A800A}"/>
            </a:ext>
          </a:extLst>
        </xdr:cNvPr>
        <xdr:cNvSpPr/>
      </xdr:nvSpPr>
      <xdr:spPr>
        <a:xfrm>
          <a:off x="1" y="42430"/>
          <a:ext cx="17352000" cy="8521533"/>
        </a:xfrm>
        <a:prstGeom prst="roundRect">
          <a:avLst>
            <a:gd name="adj" fmla="val 5779"/>
          </a:avLst>
        </a:prstGeom>
        <a:noFill/>
        <a:ln w="292100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304800</xdr:colOff>
      <xdr:row>1</xdr:row>
      <xdr:rowOff>126273</xdr:rowOff>
    </xdr:to>
    <xdr:sp macro="" textlink="">
      <xdr:nvSpPr>
        <xdr:cNvPr id="57" name="Trójkąt prostokątny 56">
          <a:extLst>
            <a:ext uri="{FF2B5EF4-FFF2-40B4-BE49-F238E27FC236}">
              <a16:creationId xmlns:a16="http://schemas.microsoft.com/office/drawing/2014/main" id="{6959D646-9C59-E284-C6E7-50D5CCEDDC9D}"/>
            </a:ext>
          </a:extLst>
        </xdr:cNvPr>
        <xdr:cNvSpPr/>
      </xdr:nvSpPr>
      <xdr:spPr>
        <a:xfrm rot="5400000">
          <a:off x="-10885" y="10885"/>
          <a:ext cx="326570" cy="304800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19</xdr:col>
      <xdr:colOff>523731</xdr:colOff>
      <xdr:row>0</xdr:row>
      <xdr:rowOff>0</xdr:rowOff>
    </xdr:from>
    <xdr:to>
      <xdr:col>20</xdr:col>
      <xdr:colOff>163285</xdr:colOff>
      <xdr:row>3</xdr:row>
      <xdr:rowOff>166044</xdr:rowOff>
    </xdr:to>
    <xdr:sp macro="" textlink="">
      <xdr:nvSpPr>
        <xdr:cNvPr id="58" name="Trójkąt prostokątny 57">
          <a:extLst>
            <a:ext uri="{FF2B5EF4-FFF2-40B4-BE49-F238E27FC236}">
              <a16:creationId xmlns:a16="http://schemas.microsoft.com/office/drawing/2014/main" id="{167EB01B-2019-4074-A70A-C2B2A7746BF2}"/>
            </a:ext>
          </a:extLst>
        </xdr:cNvPr>
        <xdr:cNvSpPr/>
      </xdr:nvSpPr>
      <xdr:spPr>
        <a:xfrm rot="10800000">
          <a:off x="17189760" y="0"/>
          <a:ext cx="314468" cy="753873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0</xdr:col>
      <xdr:colOff>0</xdr:colOff>
      <xdr:row>237</xdr:row>
      <xdr:rowOff>0</xdr:rowOff>
    </xdr:from>
    <xdr:to>
      <xdr:col>0</xdr:col>
      <xdr:colOff>641334</xdr:colOff>
      <xdr:row>314</xdr:row>
      <xdr:rowOff>162023</xdr:rowOff>
    </xdr:to>
    <xdr:sp macro="" textlink="">
      <xdr:nvSpPr>
        <xdr:cNvPr id="59" name="Trójkąt prostokątny 58">
          <a:extLst>
            <a:ext uri="{FF2B5EF4-FFF2-40B4-BE49-F238E27FC236}">
              <a16:creationId xmlns:a16="http://schemas.microsoft.com/office/drawing/2014/main" id="{AE090DB2-0944-4EA9-8A83-88CAF7128C94}"/>
            </a:ext>
          </a:extLst>
        </xdr:cNvPr>
        <xdr:cNvSpPr/>
      </xdr:nvSpPr>
      <xdr:spPr>
        <a:xfrm>
          <a:off x="0" y="8098971"/>
          <a:ext cx="641334" cy="586566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19</xdr:col>
      <xdr:colOff>152401</xdr:colOff>
      <xdr:row>236</xdr:row>
      <xdr:rowOff>141401</xdr:rowOff>
    </xdr:from>
    <xdr:to>
      <xdr:col>20</xdr:col>
      <xdr:colOff>466869</xdr:colOff>
      <xdr:row>314</xdr:row>
      <xdr:rowOff>158536</xdr:rowOff>
    </xdr:to>
    <xdr:sp macro="" textlink="">
      <xdr:nvSpPr>
        <xdr:cNvPr id="60" name="Trójkąt prostokątny 59">
          <a:extLst>
            <a:ext uri="{FF2B5EF4-FFF2-40B4-BE49-F238E27FC236}">
              <a16:creationId xmlns:a16="http://schemas.microsoft.com/office/drawing/2014/main" id="{B9969E96-4AC6-4D48-8F32-5A9BF547C795}"/>
            </a:ext>
          </a:extLst>
        </xdr:cNvPr>
        <xdr:cNvSpPr/>
      </xdr:nvSpPr>
      <xdr:spPr>
        <a:xfrm rot="16200000">
          <a:off x="16977982" y="7852220"/>
          <a:ext cx="670278" cy="989382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1</xdr:col>
      <xdr:colOff>476092</xdr:colOff>
      <xdr:row>221</xdr:row>
      <xdr:rowOff>0</xdr:rowOff>
    </xdr:from>
    <xdr:to>
      <xdr:col>5</xdr:col>
      <xdr:colOff>273037</xdr:colOff>
      <xdr:row>230</xdr:row>
      <xdr:rowOff>27736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52" name="Month 1">
              <a:extLst>
                <a:ext uri="{FF2B5EF4-FFF2-40B4-BE49-F238E27FC236}">
                  <a16:creationId xmlns:a16="http://schemas.microsoft.com/office/drawing/2014/main" id="{918B6844-1886-0FB9-8558-7695DD84F4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1006" y="4441371"/>
              <a:ext cx="2496602" cy="208513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l-PL" sz="1100"/>
                <a:t>Ten kształt reprezentuje fragmentator tabeli. Fragmentatory tabel nie są obsługiwane w tej wersji programu Excel.
Jeśli kształt został zmodyfikowany w starszej wersji programu Excel albo skoroszyt został zapisany w programie Excel 2007 lub w starszej wersji, nie można używać fragmentatora.</a:t>
              </a:r>
            </a:p>
          </xdr:txBody>
        </xdr:sp>
      </mc:Fallback>
    </mc:AlternateContent>
    <xdr:clientData/>
  </xdr:twoCellAnchor>
  <xdr:twoCellAnchor editAs="absolute">
    <xdr:from>
      <xdr:col>6</xdr:col>
      <xdr:colOff>489157</xdr:colOff>
      <xdr:row>8</xdr:row>
      <xdr:rowOff>8708</xdr:rowOff>
    </xdr:from>
    <xdr:to>
      <xdr:col>10</xdr:col>
      <xdr:colOff>1110325</xdr:colOff>
      <xdr:row>235</xdr:row>
      <xdr:rowOff>72698</xdr:rowOff>
    </xdr:to>
    <xdr:grpSp>
      <xdr:nvGrpSpPr>
        <xdr:cNvPr id="81" name="Grupa 80">
          <a:extLst>
            <a:ext uri="{FF2B5EF4-FFF2-40B4-BE49-F238E27FC236}">
              <a16:creationId xmlns:a16="http://schemas.microsoft.com/office/drawing/2014/main" id="{ACCAE6B0-E3E0-2BFF-836A-9693A3951375}"/>
            </a:ext>
          </a:extLst>
        </xdr:cNvPr>
        <xdr:cNvGrpSpPr/>
      </xdr:nvGrpSpPr>
      <xdr:grpSpPr>
        <a:xfrm>
          <a:off x="4538643" y="1576251"/>
          <a:ext cx="4267882" cy="6138218"/>
          <a:chOff x="4538643" y="1576251"/>
          <a:chExt cx="4267882" cy="6138218"/>
        </a:xfrm>
      </xdr:grpSpPr>
      <xdr:grpSp>
        <xdr:nvGrpSpPr>
          <xdr:cNvPr id="74" name="Grupa 73">
            <a:extLst>
              <a:ext uri="{FF2B5EF4-FFF2-40B4-BE49-F238E27FC236}">
                <a16:creationId xmlns:a16="http://schemas.microsoft.com/office/drawing/2014/main" id="{A2F629BB-A029-4A19-3D69-F6CA60546E5B}"/>
              </a:ext>
            </a:extLst>
          </xdr:cNvPr>
          <xdr:cNvGrpSpPr/>
        </xdr:nvGrpSpPr>
        <xdr:grpSpPr>
          <a:xfrm>
            <a:off x="4538643" y="1576251"/>
            <a:ext cx="4267882" cy="4931228"/>
            <a:chOff x="4724398" y="2269062"/>
            <a:chExt cx="4377854" cy="5257800"/>
          </a:xfrm>
        </xdr:grpSpPr>
        <xdr:grpSp>
          <xdr:nvGrpSpPr>
            <xdr:cNvPr id="68" name="Grupa 67">
              <a:extLst>
                <a:ext uri="{FF2B5EF4-FFF2-40B4-BE49-F238E27FC236}">
                  <a16:creationId xmlns:a16="http://schemas.microsoft.com/office/drawing/2014/main" id="{64C767D1-56A8-D476-7C3D-6DA7F7CD6758}"/>
                </a:ext>
              </a:extLst>
            </xdr:cNvPr>
            <xdr:cNvGrpSpPr/>
          </xdr:nvGrpSpPr>
          <xdr:grpSpPr>
            <a:xfrm>
              <a:off x="4724398" y="2269062"/>
              <a:ext cx="4377854" cy="5257800"/>
              <a:chOff x="5468238" y="2623457"/>
              <a:chExt cx="4377854" cy="5257800"/>
            </a:xfrm>
            <a:solidFill>
              <a:schemeClr val="bg1">
                <a:lumMod val="95000"/>
              </a:schemeClr>
            </a:solidFill>
            <a:effectLst>
              <a:outerShdw blurRad="50800" dist="50800" dir="5400000" algn="ctr" rotWithShape="0">
                <a:schemeClr val="bg2">
                  <a:lumMod val="50000"/>
                  <a:alpha val="30000"/>
                </a:schemeClr>
              </a:outerShdw>
            </a:effectLst>
          </xdr:grpSpPr>
          <xdr:sp macro="" textlink="">
            <xdr:nvSpPr>
              <xdr:cNvPr id="63" name="Prostokąt: zaokrąglone rogi 62">
                <a:extLst>
                  <a:ext uri="{FF2B5EF4-FFF2-40B4-BE49-F238E27FC236}">
                    <a16:creationId xmlns:a16="http://schemas.microsoft.com/office/drawing/2014/main" id="{430322B7-CB3B-0A59-262C-C7421E5FC4E2}"/>
                  </a:ext>
                </a:extLst>
              </xdr:cNvPr>
              <xdr:cNvSpPr/>
            </xdr:nvSpPr>
            <xdr:spPr>
              <a:xfrm>
                <a:off x="5468238" y="2623457"/>
                <a:ext cx="2075560" cy="5257800"/>
              </a:xfrm>
              <a:prstGeom prst="round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64" name="Prostokąt: zaokrąglone rogi 63">
                <a:extLst>
                  <a:ext uri="{FF2B5EF4-FFF2-40B4-BE49-F238E27FC236}">
                    <a16:creationId xmlns:a16="http://schemas.microsoft.com/office/drawing/2014/main" id="{7A900B41-E3A4-EE8B-F5D4-8AB111C4BD55}"/>
                  </a:ext>
                </a:extLst>
              </xdr:cNvPr>
              <xdr:cNvSpPr/>
            </xdr:nvSpPr>
            <xdr:spPr>
              <a:xfrm>
                <a:off x="7696199" y="2623457"/>
                <a:ext cx="2149892" cy="1817914"/>
              </a:xfrm>
              <a:prstGeom prst="round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66" name="Prostokąt: zaokrąglone rogi 65">
                <a:extLst>
                  <a:ext uri="{FF2B5EF4-FFF2-40B4-BE49-F238E27FC236}">
                    <a16:creationId xmlns:a16="http://schemas.microsoft.com/office/drawing/2014/main" id="{5A6E7662-7BF2-4C5C-874D-368AAE680DFF}"/>
                  </a:ext>
                </a:extLst>
              </xdr:cNvPr>
              <xdr:cNvSpPr/>
            </xdr:nvSpPr>
            <xdr:spPr>
              <a:xfrm>
                <a:off x="7696200" y="6041571"/>
                <a:ext cx="2149892" cy="1817914"/>
              </a:xfrm>
              <a:prstGeom prst="round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67" name="Prostokąt: zaokrąglone rogi 66">
                <a:extLst>
                  <a:ext uri="{FF2B5EF4-FFF2-40B4-BE49-F238E27FC236}">
                    <a16:creationId xmlns:a16="http://schemas.microsoft.com/office/drawing/2014/main" id="{955376B9-B12A-4AF1-A43C-8FB89DE5A46A}"/>
                  </a:ext>
                </a:extLst>
              </xdr:cNvPr>
              <xdr:cNvSpPr/>
            </xdr:nvSpPr>
            <xdr:spPr>
              <a:xfrm>
                <a:off x="7696200" y="4669971"/>
                <a:ext cx="2149892" cy="1143000"/>
              </a:xfrm>
              <a:prstGeom prst="roundRect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  <xdr:grpSp>
          <xdr:nvGrpSpPr>
            <xdr:cNvPr id="73" name="Grupa 72">
              <a:extLst>
                <a:ext uri="{FF2B5EF4-FFF2-40B4-BE49-F238E27FC236}">
                  <a16:creationId xmlns:a16="http://schemas.microsoft.com/office/drawing/2014/main" id="{25FA67B4-2265-18BB-9D04-2BB8A6EF510E}"/>
                </a:ext>
              </a:extLst>
            </xdr:cNvPr>
            <xdr:cNvGrpSpPr/>
          </xdr:nvGrpSpPr>
          <xdr:grpSpPr>
            <a:xfrm>
              <a:off x="4924696" y="2819399"/>
              <a:ext cx="3958047" cy="4180115"/>
              <a:chOff x="4924696" y="2819399"/>
              <a:chExt cx="3958047" cy="4180115"/>
            </a:xfrm>
          </xdr:grpSpPr>
          <xdr:sp macro="" textlink="">
            <xdr:nvSpPr>
              <xdr:cNvPr id="69" name="pole tekstowe 68">
                <a:extLst>
                  <a:ext uri="{FF2B5EF4-FFF2-40B4-BE49-F238E27FC236}">
                    <a16:creationId xmlns:a16="http://schemas.microsoft.com/office/drawing/2014/main" id="{7B97FEE2-77FC-D0D7-BEF8-9521B8983312}"/>
                  </a:ext>
                </a:extLst>
              </xdr:cNvPr>
              <xdr:cNvSpPr txBox="1"/>
            </xdr:nvSpPr>
            <xdr:spPr>
              <a:xfrm>
                <a:off x="7221583" y="2819399"/>
                <a:ext cx="1661160" cy="8055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pl-PL" sz="1600">
                    <a:solidFill>
                      <a:srgbClr val="EE3268"/>
                    </a:solidFill>
                    <a:latin typeface="Bahnschrift" panose="020B0502040204020203" pitchFamily="34" charset="0"/>
                  </a:rPr>
                  <a:t>Housing</a:t>
                </a:r>
              </a:p>
            </xdr:txBody>
          </xdr:sp>
          <xdr:sp macro="" textlink="">
            <xdr:nvSpPr>
              <xdr:cNvPr id="70" name="pole tekstowe 69">
                <a:extLst>
                  <a:ext uri="{FF2B5EF4-FFF2-40B4-BE49-F238E27FC236}">
                    <a16:creationId xmlns:a16="http://schemas.microsoft.com/office/drawing/2014/main" id="{C80F68F5-C841-4346-BA07-BD5D37D1C117}"/>
                  </a:ext>
                </a:extLst>
              </xdr:cNvPr>
              <xdr:cNvSpPr txBox="1"/>
            </xdr:nvSpPr>
            <xdr:spPr>
              <a:xfrm>
                <a:off x="7167154" y="4463143"/>
                <a:ext cx="1661160" cy="8055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pl-PL" sz="1600">
                    <a:solidFill>
                      <a:srgbClr val="EE3268"/>
                    </a:solidFill>
                    <a:latin typeface="Bahnschrift" panose="020B0502040204020203" pitchFamily="34" charset="0"/>
                  </a:rPr>
                  <a:t>Personal</a:t>
                </a:r>
              </a:p>
            </xdr:txBody>
          </xdr:sp>
          <xdr:sp macro="" textlink="">
            <xdr:nvSpPr>
              <xdr:cNvPr id="71" name="pole tekstowe 70">
                <a:extLst>
                  <a:ext uri="{FF2B5EF4-FFF2-40B4-BE49-F238E27FC236}">
                    <a16:creationId xmlns:a16="http://schemas.microsoft.com/office/drawing/2014/main" id="{78598083-EDA7-4488-8E4B-444403B414D9}"/>
                  </a:ext>
                </a:extLst>
              </xdr:cNvPr>
              <xdr:cNvSpPr txBox="1"/>
            </xdr:nvSpPr>
            <xdr:spPr>
              <a:xfrm>
                <a:off x="7221583" y="6193970"/>
                <a:ext cx="1661160" cy="8055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pl-PL" sz="1600">
                    <a:solidFill>
                      <a:srgbClr val="EE3268"/>
                    </a:solidFill>
                    <a:latin typeface="Bahnschrift" panose="020B0502040204020203" pitchFamily="34" charset="0"/>
                  </a:rPr>
                  <a:t>Transportation</a:t>
                </a:r>
              </a:p>
            </xdr:txBody>
          </xdr:sp>
          <xdr:sp macro="" textlink="">
            <xdr:nvSpPr>
              <xdr:cNvPr id="72" name="pole tekstowe 71">
                <a:extLst>
                  <a:ext uri="{FF2B5EF4-FFF2-40B4-BE49-F238E27FC236}">
                    <a16:creationId xmlns:a16="http://schemas.microsoft.com/office/drawing/2014/main" id="{61382B72-72BF-4314-9723-E71B5E0F2E23}"/>
                  </a:ext>
                </a:extLst>
              </xdr:cNvPr>
              <xdr:cNvSpPr txBox="1"/>
            </xdr:nvSpPr>
            <xdr:spPr>
              <a:xfrm>
                <a:off x="4924696" y="4212771"/>
                <a:ext cx="1661160" cy="805544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pl-PL" sz="1600">
                    <a:solidFill>
                      <a:srgbClr val="EE3268"/>
                    </a:solidFill>
                    <a:latin typeface="Bahnschrift" panose="020B0502040204020203" pitchFamily="34" charset="0"/>
                  </a:rPr>
                  <a:t>Expenses</a:t>
                </a:r>
              </a:p>
            </xdr:txBody>
          </xdr:sp>
        </xdr:grpSp>
      </xdr:grpSp>
      <xdr:sp macro="" textlink="">
        <xdr:nvSpPr>
          <xdr:cNvPr id="75" name="Prostokąt: zaokrąglone rogi 74">
            <a:extLst>
              <a:ext uri="{FF2B5EF4-FFF2-40B4-BE49-F238E27FC236}">
                <a16:creationId xmlns:a16="http://schemas.microsoft.com/office/drawing/2014/main" id="{E211C238-E2A1-45A4-9EBE-17B87ED5B0D4}"/>
              </a:ext>
            </a:extLst>
          </xdr:cNvPr>
          <xdr:cNvSpPr/>
        </xdr:nvSpPr>
        <xdr:spPr>
          <a:xfrm>
            <a:off x="4637723" y="6642463"/>
            <a:ext cx="2095887" cy="1072006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50800" dir="5400000" algn="ctr" rotWithShape="0">
              <a:schemeClr val="bg2">
                <a:lumMod val="75000"/>
                <a:alpha val="99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6" name="Prostokąt: zaokrąglone rogi 75">
            <a:extLst>
              <a:ext uri="{FF2B5EF4-FFF2-40B4-BE49-F238E27FC236}">
                <a16:creationId xmlns:a16="http://schemas.microsoft.com/office/drawing/2014/main" id="{F8CFAACA-78CB-493C-B21C-D5BAF8C0B38F}"/>
              </a:ext>
            </a:extLst>
          </xdr:cNvPr>
          <xdr:cNvSpPr/>
        </xdr:nvSpPr>
        <xdr:spPr>
          <a:xfrm>
            <a:off x="6836392" y="6620690"/>
            <a:ext cx="1858939" cy="520337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50800" dir="5400000" algn="ctr" rotWithShape="0">
              <a:schemeClr val="bg2">
                <a:lumMod val="75000"/>
                <a:alpha val="99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7" name="Prostokąt: zaokrąglone rogi 76">
            <a:extLst>
              <a:ext uri="{FF2B5EF4-FFF2-40B4-BE49-F238E27FC236}">
                <a16:creationId xmlns:a16="http://schemas.microsoft.com/office/drawing/2014/main" id="{802C8E53-0518-46E0-9676-E1E4B2A2066F}"/>
              </a:ext>
            </a:extLst>
          </xdr:cNvPr>
          <xdr:cNvSpPr/>
        </xdr:nvSpPr>
        <xdr:spPr>
          <a:xfrm>
            <a:off x="6836392" y="7194132"/>
            <a:ext cx="1858939" cy="520337"/>
          </a:xfrm>
          <a:prstGeom prst="roundRect">
            <a:avLst/>
          </a:prstGeom>
          <a:solidFill>
            <a:schemeClr val="bg1">
              <a:lumMod val="95000"/>
            </a:schemeClr>
          </a:solidFill>
          <a:ln>
            <a:noFill/>
          </a:ln>
          <a:effectLst>
            <a:outerShdw blurRad="50800" dist="50800" dir="5400000" algn="ctr" rotWithShape="0">
              <a:schemeClr val="bg2">
                <a:lumMod val="75000"/>
                <a:alpha val="99000"/>
              </a:schemeClr>
            </a:outerShd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</xdr:grpSp>
    <xdr:clientData/>
  </xdr:twoCellAnchor>
  <xdr:twoCellAnchor editAs="absolute">
    <xdr:from>
      <xdr:col>7</xdr:col>
      <xdr:colOff>129272</xdr:colOff>
      <xdr:row>231</xdr:row>
      <xdr:rowOff>37491</xdr:rowOff>
    </xdr:from>
    <xdr:to>
      <xdr:col>9</xdr:col>
      <xdr:colOff>94075</xdr:colOff>
      <xdr:row>234</xdr:row>
      <xdr:rowOff>107201</xdr:rowOff>
    </xdr:to>
    <xdr:sp macro="" textlink="">
      <xdr:nvSpPr>
        <xdr:cNvPr id="78" name="pole tekstowe 77">
          <a:extLst>
            <a:ext uri="{FF2B5EF4-FFF2-40B4-BE49-F238E27FC236}">
              <a16:creationId xmlns:a16="http://schemas.microsoft.com/office/drawing/2014/main" id="{8C0A808D-A213-46C0-A537-7E520ADF4BDF}"/>
            </a:ext>
          </a:extLst>
        </xdr:cNvPr>
        <xdr:cNvSpPr txBox="1"/>
      </xdr:nvSpPr>
      <xdr:spPr>
        <a:xfrm>
          <a:off x="4853672" y="6764862"/>
          <a:ext cx="1619432" cy="755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>
              <a:solidFill>
                <a:srgbClr val="0ED4C6"/>
              </a:solidFill>
              <a:latin typeface="Bahnschrift" panose="020B0502040204020203" pitchFamily="34" charset="0"/>
            </a:rPr>
            <a:t>Income</a:t>
          </a:r>
        </a:p>
      </xdr:txBody>
    </xdr:sp>
    <xdr:clientData/>
  </xdr:twoCellAnchor>
  <xdr:twoCellAnchor editAs="absolute">
    <xdr:from>
      <xdr:col>9</xdr:col>
      <xdr:colOff>562791</xdr:colOff>
      <xdr:row>230</xdr:row>
      <xdr:rowOff>0</xdr:rowOff>
    </xdr:from>
    <xdr:to>
      <xdr:col>10</xdr:col>
      <xdr:colOff>865052</xdr:colOff>
      <xdr:row>233</xdr:row>
      <xdr:rowOff>69710</xdr:rowOff>
    </xdr:to>
    <xdr:sp macro="" textlink="">
      <xdr:nvSpPr>
        <xdr:cNvPr id="79" name="pole tekstowe 78">
          <a:extLst>
            <a:ext uri="{FF2B5EF4-FFF2-40B4-BE49-F238E27FC236}">
              <a16:creationId xmlns:a16="http://schemas.microsoft.com/office/drawing/2014/main" id="{6EBE176C-F93C-409A-8FB2-38CDA70F1F24}"/>
            </a:ext>
          </a:extLst>
        </xdr:cNvPr>
        <xdr:cNvSpPr txBox="1"/>
      </xdr:nvSpPr>
      <xdr:spPr>
        <a:xfrm>
          <a:off x="6941820" y="6498771"/>
          <a:ext cx="1619432" cy="755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>
              <a:solidFill>
                <a:srgbClr val="0ED4C6"/>
              </a:solidFill>
              <a:latin typeface="Bahnschrift" panose="020B0502040204020203" pitchFamily="34" charset="0"/>
            </a:rPr>
            <a:t>Main</a:t>
          </a:r>
          <a:r>
            <a:rPr lang="pl-PL" sz="1600" baseline="0">
              <a:solidFill>
                <a:srgbClr val="0ED4C6"/>
              </a:solidFill>
              <a:latin typeface="Bahnschrift" panose="020B0502040204020203" pitchFamily="34" charset="0"/>
            </a:rPr>
            <a:t> Income</a:t>
          </a:r>
          <a:endParaRPr lang="pl-PL" sz="1600">
            <a:solidFill>
              <a:srgbClr val="0ED4C6"/>
            </a:solidFill>
            <a:latin typeface="Bahnschrift" panose="020B0502040204020203" pitchFamily="34" charset="0"/>
          </a:endParaRPr>
        </a:p>
      </xdr:txBody>
    </xdr:sp>
    <xdr:clientData/>
  </xdr:twoCellAnchor>
  <xdr:twoCellAnchor editAs="absolute">
    <xdr:from>
      <xdr:col>9</xdr:col>
      <xdr:colOff>573677</xdr:colOff>
      <xdr:row>232</xdr:row>
      <xdr:rowOff>76200</xdr:rowOff>
    </xdr:from>
    <xdr:to>
      <xdr:col>10</xdr:col>
      <xdr:colOff>875938</xdr:colOff>
      <xdr:row>235</xdr:row>
      <xdr:rowOff>145910</xdr:rowOff>
    </xdr:to>
    <xdr:sp macro="" textlink="">
      <xdr:nvSpPr>
        <xdr:cNvPr id="80" name="pole tekstowe 79">
          <a:extLst>
            <a:ext uri="{FF2B5EF4-FFF2-40B4-BE49-F238E27FC236}">
              <a16:creationId xmlns:a16="http://schemas.microsoft.com/office/drawing/2014/main" id="{D0F6B350-C47A-40CB-A332-164D3749C5FB}"/>
            </a:ext>
          </a:extLst>
        </xdr:cNvPr>
        <xdr:cNvSpPr txBox="1"/>
      </xdr:nvSpPr>
      <xdr:spPr>
        <a:xfrm>
          <a:off x="6952706" y="7032171"/>
          <a:ext cx="1619432" cy="7555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600">
              <a:solidFill>
                <a:srgbClr val="0ED4C6"/>
              </a:solidFill>
              <a:latin typeface="Bahnschrift" panose="020B0502040204020203" pitchFamily="34" charset="0"/>
            </a:rPr>
            <a:t>Side</a:t>
          </a:r>
          <a:r>
            <a:rPr lang="pl-PL" sz="1600" baseline="0">
              <a:solidFill>
                <a:srgbClr val="0ED4C6"/>
              </a:solidFill>
              <a:latin typeface="Bahnschrift" panose="020B0502040204020203" pitchFamily="34" charset="0"/>
            </a:rPr>
            <a:t> Income</a:t>
          </a:r>
          <a:endParaRPr lang="pl-PL" sz="1600">
            <a:solidFill>
              <a:srgbClr val="0ED4C6"/>
            </a:solidFill>
            <a:latin typeface="Bahnschrift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235665</xdr:colOff>
      <xdr:row>3</xdr:row>
      <xdr:rowOff>142580</xdr:rowOff>
    </xdr:from>
    <xdr:to>
      <xdr:col>24</xdr:col>
      <xdr:colOff>18039</xdr:colOff>
      <xdr:row>7</xdr:row>
      <xdr:rowOff>80128</xdr:rowOff>
    </xdr:to>
    <xdr:sp macro="" textlink="">
      <xdr:nvSpPr>
        <xdr:cNvPr id="100" name="Trójkąt prostokątny 99">
          <a:extLst>
            <a:ext uri="{FF2B5EF4-FFF2-40B4-BE49-F238E27FC236}">
              <a16:creationId xmlns:a16="http://schemas.microsoft.com/office/drawing/2014/main" id="{70859E8E-5549-471F-BCC3-4E182AD27478}"/>
            </a:ext>
          </a:extLst>
        </xdr:cNvPr>
        <xdr:cNvSpPr/>
      </xdr:nvSpPr>
      <xdr:spPr>
        <a:xfrm rot="10800000">
          <a:off x="15889322" y="730409"/>
          <a:ext cx="1807117" cy="721319"/>
        </a:xfrm>
        <a:prstGeom prst="rtTriangle">
          <a:avLst/>
        </a:prstGeom>
        <a:solidFill>
          <a:srgbClr val="EE326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8</xdr:col>
      <xdr:colOff>301316</xdr:colOff>
      <xdr:row>0</xdr:row>
      <xdr:rowOff>74304</xdr:rowOff>
    </xdr:from>
    <xdr:to>
      <xdr:col>10</xdr:col>
      <xdr:colOff>152400</xdr:colOff>
      <xdr:row>4</xdr:row>
      <xdr:rowOff>28303</xdr:rowOff>
    </xdr:to>
    <xdr:sp macro="" textlink="">
      <xdr:nvSpPr>
        <xdr:cNvPr id="96" name="Trójkąt prostokątny 95">
          <a:extLst>
            <a:ext uri="{FF2B5EF4-FFF2-40B4-BE49-F238E27FC236}">
              <a16:creationId xmlns:a16="http://schemas.microsoft.com/office/drawing/2014/main" id="{54F6D009-178F-48D8-A581-6AC94076E9C3}"/>
            </a:ext>
          </a:extLst>
        </xdr:cNvPr>
        <xdr:cNvSpPr/>
      </xdr:nvSpPr>
      <xdr:spPr>
        <a:xfrm rot="10800000">
          <a:off x="5700630" y="74304"/>
          <a:ext cx="1200913" cy="737770"/>
        </a:xfrm>
        <a:prstGeom prst="rtTriangle">
          <a:avLst/>
        </a:prstGeom>
        <a:solidFill>
          <a:srgbClr val="FCDCE5"/>
        </a:solidFill>
        <a:ln>
          <a:solidFill>
            <a:srgbClr val="FCDCE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</xdr:col>
      <xdr:colOff>203933</xdr:colOff>
      <xdr:row>1</xdr:row>
      <xdr:rowOff>159898</xdr:rowOff>
    </xdr:from>
    <xdr:to>
      <xdr:col>5</xdr:col>
      <xdr:colOff>436887</xdr:colOff>
      <xdr:row>35</xdr:row>
      <xdr:rowOff>96562</xdr:rowOff>
    </xdr:to>
    <xdr:grpSp>
      <xdr:nvGrpSpPr>
        <xdr:cNvPr id="109" name="Grupa 108">
          <a:extLst>
            <a:ext uri="{FF2B5EF4-FFF2-40B4-BE49-F238E27FC236}">
              <a16:creationId xmlns:a16="http://schemas.microsoft.com/office/drawing/2014/main" id="{196176A9-86BD-4C0A-9E0F-2508035E6CC8}"/>
            </a:ext>
          </a:extLst>
        </xdr:cNvPr>
        <xdr:cNvGrpSpPr/>
      </xdr:nvGrpSpPr>
      <xdr:grpSpPr>
        <a:xfrm>
          <a:off x="878847" y="355841"/>
          <a:ext cx="2932611" cy="7208321"/>
          <a:chOff x="795205" y="979714"/>
          <a:chExt cx="2932611" cy="6598721"/>
        </a:xfrm>
      </xdr:grpSpPr>
      <xdr:grpSp>
        <xdr:nvGrpSpPr>
          <xdr:cNvPr id="110" name="Grupa 109">
            <a:extLst>
              <a:ext uri="{FF2B5EF4-FFF2-40B4-BE49-F238E27FC236}">
                <a16:creationId xmlns:a16="http://schemas.microsoft.com/office/drawing/2014/main" id="{9CFA3FBC-BA5B-558D-8872-28E82EF24BFC}"/>
              </a:ext>
            </a:extLst>
          </xdr:cNvPr>
          <xdr:cNvGrpSpPr/>
        </xdr:nvGrpSpPr>
        <xdr:grpSpPr>
          <a:xfrm>
            <a:off x="795205" y="979714"/>
            <a:ext cx="2932611" cy="6598721"/>
            <a:chOff x="2738829" y="851632"/>
            <a:chExt cx="2932611" cy="6598721"/>
          </a:xfrm>
        </xdr:grpSpPr>
        <xdr:grpSp>
          <xdr:nvGrpSpPr>
            <xdr:cNvPr id="115" name="Grupa 114">
              <a:extLst>
                <a:ext uri="{FF2B5EF4-FFF2-40B4-BE49-F238E27FC236}">
                  <a16:creationId xmlns:a16="http://schemas.microsoft.com/office/drawing/2014/main" id="{AFB18D5B-512C-309D-AD92-9DCE83C60653}"/>
                </a:ext>
              </a:extLst>
            </xdr:cNvPr>
            <xdr:cNvGrpSpPr/>
          </xdr:nvGrpSpPr>
          <xdr:grpSpPr>
            <a:xfrm>
              <a:off x="2738829" y="851632"/>
              <a:ext cx="2932611" cy="6598721"/>
              <a:chOff x="1348759" y="881530"/>
              <a:chExt cx="2932611" cy="6598721"/>
            </a:xfrm>
          </xdr:grpSpPr>
          <xdr:grpSp>
            <xdr:nvGrpSpPr>
              <xdr:cNvPr id="119" name="Grupa 118">
                <a:extLst>
                  <a:ext uri="{FF2B5EF4-FFF2-40B4-BE49-F238E27FC236}">
                    <a16:creationId xmlns:a16="http://schemas.microsoft.com/office/drawing/2014/main" id="{118AF9F1-3F08-4656-96AB-E282D76C8B1C}"/>
                  </a:ext>
                </a:extLst>
              </xdr:cNvPr>
              <xdr:cNvGrpSpPr/>
            </xdr:nvGrpSpPr>
            <xdr:grpSpPr>
              <a:xfrm>
                <a:off x="1348759" y="881530"/>
                <a:ext cx="2932611" cy="6598721"/>
                <a:chOff x="592369" y="791075"/>
                <a:chExt cx="2932611" cy="6598721"/>
              </a:xfrm>
            </xdr:grpSpPr>
            <xdr:sp macro="" textlink="">
              <xdr:nvSpPr>
                <xdr:cNvPr id="122" name="Prostokąt: zaokrąglone rogi 121">
                  <a:extLst>
                    <a:ext uri="{FF2B5EF4-FFF2-40B4-BE49-F238E27FC236}">
                      <a16:creationId xmlns:a16="http://schemas.microsoft.com/office/drawing/2014/main" id="{7D02703B-8922-AE0B-8A0E-3EDBA6E1C89F}"/>
                    </a:ext>
                  </a:extLst>
                </xdr:cNvPr>
                <xdr:cNvSpPr/>
              </xdr:nvSpPr>
              <xdr:spPr>
                <a:xfrm>
                  <a:off x="592369" y="791075"/>
                  <a:ext cx="2932611" cy="6598721"/>
                </a:xfrm>
                <a:prstGeom prst="roundRect">
                  <a:avLst>
                    <a:gd name="adj" fmla="val 6541"/>
                  </a:avLst>
                </a:prstGeom>
                <a:solidFill>
                  <a:schemeClr val="tx1"/>
                </a:solidFill>
                <a:ln>
                  <a:noFill/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l-PL" sz="1100"/>
                </a:p>
              </xdr:txBody>
            </xdr:sp>
            <xdr:sp macro="" textlink="">
              <xdr:nvSpPr>
                <xdr:cNvPr id="123" name="pole tekstowe 122">
                  <a:hlinkClick xmlns:r="http://schemas.openxmlformats.org/officeDocument/2006/relationships" r:id="rId1"/>
                  <a:extLst>
                    <a:ext uri="{FF2B5EF4-FFF2-40B4-BE49-F238E27FC236}">
                      <a16:creationId xmlns:a16="http://schemas.microsoft.com/office/drawing/2014/main" id="{C9F66972-53FC-76E6-8E63-53BE0E74E8BE}"/>
                    </a:ext>
                  </a:extLst>
                </xdr:cNvPr>
                <xdr:cNvSpPr txBox="1"/>
              </xdr:nvSpPr>
              <xdr:spPr>
                <a:xfrm>
                  <a:off x="962666" y="3187129"/>
                  <a:ext cx="2088241" cy="4572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Dashboard</a:t>
                  </a:r>
                </a:p>
              </xdr:txBody>
            </xdr:sp>
            <xdr:sp macro="" textlink="">
              <xdr:nvSpPr>
                <xdr:cNvPr id="124" name="pole tekstowe 123">
                  <a:hlinkClick xmlns:r="http://schemas.openxmlformats.org/officeDocument/2006/relationships" r:id="rId2"/>
                  <a:extLst>
                    <a:ext uri="{FF2B5EF4-FFF2-40B4-BE49-F238E27FC236}">
                      <a16:creationId xmlns:a16="http://schemas.microsoft.com/office/drawing/2014/main" id="{8272BF7E-AF16-3104-7175-5C9A37E17A91}"/>
                    </a:ext>
                  </a:extLst>
                </xdr:cNvPr>
                <xdr:cNvSpPr txBox="1"/>
              </xdr:nvSpPr>
              <xdr:spPr>
                <a:xfrm>
                  <a:off x="962666" y="3568129"/>
                  <a:ext cx="2539268" cy="39427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Income</a:t>
                  </a:r>
                  <a:r>
                    <a:rPr lang="pl-PL" sz="20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 &amp; Expenses</a:t>
                  </a:r>
                  <a:endParaRPr lang="pl-PL" sz="2000">
                    <a:solidFill>
                      <a:schemeClr val="bg1">
                        <a:lumMod val="95000"/>
                      </a:schemeClr>
                    </a:solidFill>
                    <a:latin typeface="Bahnschrift" panose="020B0502040204020203" pitchFamily="34" charset="0"/>
                  </a:endParaRPr>
                </a:p>
              </xdr:txBody>
            </xdr:sp>
            <xdr:sp macro="" textlink="">
              <xdr:nvSpPr>
                <xdr:cNvPr id="125" name="pole tekstowe 124">
                  <a:extLst>
                    <a:ext uri="{FF2B5EF4-FFF2-40B4-BE49-F238E27FC236}">
                      <a16:creationId xmlns:a16="http://schemas.microsoft.com/office/drawing/2014/main" id="{C2924E33-03EF-1677-F229-653F43C1DA00}"/>
                    </a:ext>
                  </a:extLst>
                </xdr:cNvPr>
                <xdr:cNvSpPr txBox="1"/>
              </xdr:nvSpPr>
              <xdr:spPr>
                <a:xfrm>
                  <a:off x="962666" y="3936458"/>
                  <a:ext cx="2088241" cy="39628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Assets</a:t>
                  </a:r>
                  <a:r>
                    <a:rPr lang="pl-PL" sz="20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 &amp; Goals</a:t>
                  </a:r>
                  <a:endParaRPr lang="pl-PL" sz="2000">
                    <a:solidFill>
                      <a:schemeClr val="bg1">
                        <a:lumMod val="95000"/>
                      </a:schemeClr>
                    </a:solidFill>
                    <a:latin typeface="Bahnschrift" panose="020B0502040204020203" pitchFamily="34" charset="0"/>
                  </a:endParaRPr>
                </a:p>
              </xdr:txBody>
            </xdr:sp>
          </xdr:grpSp>
          <xdr:pic>
            <xdr:nvPicPr>
              <xdr:cNvPr id="120" name="Grafika 119" descr="Sortuj z wypełnieniem pełnym">
                <a:extLst>
                  <a:ext uri="{FF2B5EF4-FFF2-40B4-BE49-F238E27FC236}">
                    <a16:creationId xmlns:a16="http://schemas.microsoft.com/office/drawing/2014/main" id="{E1455754-9225-18BD-FB81-0A24FA8FD2E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1482303" y="3734784"/>
                <a:ext cx="255076" cy="255076"/>
              </a:xfrm>
              <a:prstGeom prst="rect">
                <a:avLst/>
              </a:prstGeom>
            </xdr:spPr>
          </xdr:pic>
          <xdr:pic>
            <xdr:nvPicPr>
              <xdr:cNvPr id="121" name="Grafika 120" descr="Karteczki samoprzylepne z wypełnieniem pełnym">
                <a:extLst>
                  <a:ext uri="{FF2B5EF4-FFF2-40B4-BE49-F238E27FC236}">
                    <a16:creationId xmlns:a16="http://schemas.microsoft.com/office/drawing/2014/main" id="{5C466B38-FAFE-9FA0-EE4D-EED43C456A9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96DAC541-7B7A-43D3-8B79-37D633B846F1}">
                    <asvg:svgBlip xmlns:asvg="http://schemas.microsoft.com/office/drawing/2016/SVG/main" r:embed="rId6"/>
                  </a:ext>
                </a:extLst>
              </a:blip>
              <a:stretch>
                <a:fillRect/>
              </a:stretch>
            </xdr:blipFill>
            <xdr:spPr>
              <a:xfrm>
                <a:off x="1482303" y="4075398"/>
                <a:ext cx="298619" cy="298619"/>
              </a:xfrm>
              <a:prstGeom prst="rect">
                <a:avLst/>
              </a:prstGeom>
            </xdr:spPr>
          </xdr:pic>
        </xdr:grpSp>
        <xdr:grpSp>
          <xdr:nvGrpSpPr>
            <xdr:cNvPr id="116" name="Grafika 93" descr="Warstwy (projekt) kontur">
              <a:extLst>
                <a:ext uri="{FF2B5EF4-FFF2-40B4-BE49-F238E27FC236}">
                  <a16:creationId xmlns:a16="http://schemas.microsoft.com/office/drawing/2014/main" id="{FDF28B91-70E1-8D21-A5A1-65D1FF897FA4}"/>
                </a:ext>
              </a:extLst>
            </xdr:cNvPr>
            <xdr:cNvGrpSpPr/>
          </xdr:nvGrpSpPr>
          <xdr:grpSpPr>
            <a:xfrm>
              <a:off x="2872322" y="3242697"/>
              <a:ext cx="298723" cy="314284"/>
              <a:chOff x="5612413" y="2968719"/>
              <a:chExt cx="868640" cy="558943"/>
            </a:xfrm>
            <a:solidFill>
              <a:schemeClr val="bg2">
                <a:lumMod val="50000"/>
              </a:schemeClr>
            </a:solidFill>
          </xdr:grpSpPr>
          <xdr:sp macro="" textlink="">
            <xdr:nvSpPr>
              <xdr:cNvPr id="117" name="Dowolny kształt: kształt 116">
                <a:extLst>
                  <a:ext uri="{FF2B5EF4-FFF2-40B4-BE49-F238E27FC236}">
                    <a16:creationId xmlns:a16="http://schemas.microsoft.com/office/drawing/2014/main" id="{02CFAAE1-D234-0002-80D8-F11052354280}"/>
                  </a:ext>
                </a:extLst>
              </xdr:cNvPr>
              <xdr:cNvSpPr/>
            </xdr:nvSpPr>
            <xdr:spPr>
              <a:xfrm>
                <a:off x="5612413" y="3256999"/>
                <a:ext cx="868489" cy="270663"/>
              </a:xfrm>
              <a:custGeom>
                <a:avLst/>
                <a:gdLst>
                  <a:gd name="connsiteX0" fmla="*/ 631488 w 868489"/>
                  <a:gd name="connsiteY0" fmla="*/ 10325 h 270662"/>
                  <a:gd name="connsiteX1" fmla="*/ 819150 w 868489"/>
                  <a:gd name="connsiteY1" fmla="*/ 88887 h 270662"/>
                  <a:gd name="connsiteX2" fmla="*/ 434245 w 868489"/>
                  <a:gd name="connsiteY2" fmla="*/ 250012 h 270662"/>
                  <a:gd name="connsiteX3" fmla="*/ 49340 w 868489"/>
                  <a:gd name="connsiteY3" fmla="*/ 88887 h 270662"/>
                  <a:gd name="connsiteX4" fmla="*/ 237001 w 868489"/>
                  <a:gd name="connsiteY4" fmla="*/ 10325 h 270662"/>
                  <a:gd name="connsiteX5" fmla="*/ 212341 w 868489"/>
                  <a:gd name="connsiteY5" fmla="*/ 0 h 270662"/>
                  <a:gd name="connsiteX6" fmla="*/ 0 w 868489"/>
                  <a:gd name="connsiteY6" fmla="*/ 88887 h 270662"/>
                  <a:gd name="connsiteX7" fmla="*/ 434245 w 868489"/>
                  <a:gd name="connsiteY7" fmla="*/ 270662 h 270662"/>
                  <a:gd name="connsiteX8" fmla="*/ 868489 w 868489"/>
                  <a:gd name="connsiteY8" fmla="*/ 88887 h 270662"/>
                  <a:gd name="connsiteX9" fmla="*/ 656149 w 868489"/>
                  <a:gd name="connsiteY9" fmla="*/ 0 h 270662"/>
                  <a:gd name="connsiteX10" fmla="*/ 631488 w 868489"/>
                  <a:gd name="connsiteY10" fmla="*/ 10325 h 27066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868489" h="270662">
                    <a:moveTo>
                      <a:pt x="631488" y="10325"/>
                    </a:moveTo>
                    <a:lnTo>
                      <a:pt x="819150" y="88887"/>
                    </a:lnTo>
                    <a:lnTo>
                      <a:pt x="434245" y="250012"/>
                    </a:lnTo>
                    <a:lnTo>
                      <a:pt x="49340" y="88887"/>
                    </a:lnTo>
                    <a:lnTo>
                      <a:pt x="237001" y="10325"/>
                    </a:lnTo>
                    <a:lnTo>
                      <a:pt x="212341" y="0"/>
                    </a:lnTo>
                    <a:lnTo>
                      <a:pt x="0" y="88887"/>
                    </a:lnTo>
                    <a:lnTo>
                      <a:pt x="434245" y="270662"/>
                    </a:lnTo>
                    <a:lnTo>
                      <a:pt x="868489" y="88887"/>
                    </a:lnTo>
                    <a:lnTo>
                      <a:pt x="656149" y="0"/>
                    </a:lnTo>
                    <a:lnTo>
                      <a:pt x="631488" y="10325"/>
                    </a:lnTo>
                    <a:close/>
                  </a:path>
                </a:pathLst>
              </a:custGeom>
              <a:grpFill/>
              <a:ln w="9525" cap="flat">
                <a:noFill/>
                <a:prstDash val="solid"/>
                <a:miter/>
              </a:ln>
            </xdr:spPr>
            <xdr:txBody>
              <a:bodyPr rtlCol="0" anchor="ctr"/>
              <a:lstStyle/>
              <a:p>
                <a:endParaRPr lang="pl-PL"/>
              </a:p>
            </xdr:txBody>
          </xdr:sp>
          <xdr:sp macro="" textlink="">
            <xdr:nvSpPr>
              <xdr:cNvPr id="118" name="Dowolny kształt: kształt 117">
                <a:extLst>
                  <a:ext uri="{FF2B5EF4-FFF2-40B4-BE49-F238E27FC236}">
                    <a16:creationId xmlns:a16="http://schemas.microsoft.com/office/drawing/2014/main" id="{E64DD964-2C2C-21ED-032F-12122E814A01}"/>
                  </a:ext>
                </a:extLst>
              </xdr:cNvPr>
              <xdr:cNvSpPr/>
            </xdr:nvSpPr>
            <xdr:spPr>
              <a:xfrm>
                <a:off x="5612564" y="2968719"/>
                <a:ext cx="868489" cy="363550"/>
              </a:xfrm>
              <a:custGeom>
                <a:avLst/>
                <a:gdLst>
                  <a:gd name="connsiteX0" fmla="*/ 868489 w 868489"/>
                  <a:gd name="connsiteY0" fmla="*/ 181775 h 363550"/>
                  <a:gd name="connsiteX1" fmla="*/ 434245 w 868489"/>
                  <a:gd name="connsiteY1" fmla="*/ 0 h 363550"/>
                  <a:gd name="connsiteX2" fmla="*/ 0 w 868489"/>
                  <a:gd name="connsiteY2" fmla="*/ 181775 h 363550"/>
                  <a:gd name="connsiteX3" fmla="*/ 434245 w 868489"/>
                  <a:gd name="connsiteY3" fmla="*/ 363550 h 363550"/>
                  <a:gd name="connsiteX4" fmla="*/ 434245 w 868489"/>
                  <a:gd name="connsiteY4" fmla="*/ 20650 h 363550"/>
                  <a:gd name="connsiteX5" fmla="*/ 819150 w 868489"/>
                  <a:gd name="connsiteY5" fmla="*/ 181775 h 363550"/>
                  <a:gd name="connsiteX6" fmla="*/ 434245 w 868489"/>
                  <a:gd name="connsiteY6" fmla="*/ 342900 h 363550"/>
                  <a:gd name="connsiteX7" fmla="*/ 49340 w 868489"/>
                  <a:gd name="connsiteY7" fmla="*/ 181775 h 36355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868489" h="363550">
                    <a:moveTo>
                      <a:pt x="868489" y="181775"/>
                    </a:moveTo>
                    <a:lnTo>
                      <a:pt x="434245" y="0"/>
                    </a:lnTo>
                    <a:lnTo>
                      <a:pt x="0" y="181775"/>
                    </a:lnTo>
                    <a:lnTo>
                      <a:pt x="434245" y="363550"/>
                    </a:lnTo>
                    <a:close/>
                    <a:moveTo>
                      <a:pt x="434245" y="20650"/>
                    </a:moveTo>
                    <a:lnTo>
                      <a:pt x="819150" y="181775"/>
                    </a:lnTo>
                    <a:lnTo>
                      <a:pt x="434245" y="342900"/>
                    </a:lnTo>
                    <a:lnTo>
                      <a:pt x="49340" y="181775"/>
                    </a:lnTo>
                    <a:close/>
                  </a:path>
                </a:pathLst>
              </a:custGeom>
              <a:grpFill/>
              <a:ln w="9525" cap="flat">
                <a:noFill/>
                <a:prstDash val="solid"/>
                <a:miter/>
              </a:ln>
            </xdr:spPr>
            <xdr:txBody>
              <a:bodyPr rtlCol="0" anchor="ctr"/>
              <a:lstStyle/>
              <a:p>
                <a:endParaRPr lang="pl-PL"/>
              </a:p>
            </xdr:txBody>
          </xdr:sp>
        </xdr:grpSp>
      </xdr:grpSp>
      <xdr:sp macro="" textlink="">
        <xdr:nvSpPr>
          <xdr:cNvPr id="111" name="pole tekstowe 110">
            <a:extLst>
              <a:ext uri="{FF2B5EF4-FFF2-40B4-BE49-F238E27FC236}">
                <a16:creationId xmlns:a16="http://schemas.microsoft.com/office/drawing/2014/main" id="{53407FDD-51D4-928C-546D-E75CFD17878B}"/>
              </a:ext>
            </a:extLst>
          </xdr:cNvPr>
          <xdr:cNvSpPr txBox="1"/>
        </xdr:nvSpPr>
        <xdr:spPr>
          <a:xfrm>
            <a:off x="1115916" y="6780143"/>
            <a:ext cx="2351822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l-PL" sz="1400">
                <a:solidFill>
                  <a:schemeClr val="bg1">
                    <a:lumMod val="95000"/>
                  </a:schemeClr>
                </a:solidFill>
                <a:latin typeface="Bahnschrift" panose="020B0502040204020203" pitchFamily="34" charset="0"/>
              </a:rPr>
              <a:t>Personal</a:t>
            </a:r>
            <a:r>
              <a:rPr lang="pl-PL" sz="1400" baseline="0">
                <a:solidFill>
                  <a:schemeClr val="bg1">
                    <a:lumMod val="95000"/>
                  </a:schemeClr>
                </a:solidFill>
                <a:latin typeface="Bahnschrift" panose="020B0502040204020203" pitchFamily="34" charset="0"/>
              </a:rPr>
              <a:t> Finance Tracker </a:t>
            </a:r>
            <a:endParaRPr lang="pl-PL" sz="1400">
              <a:solidFill>
                <a:schemeClr val="bg1">
                  <a:lumMod val="95000"/>
                </a:schemeClr>
              </a:solidFill>
              <a:latin typeface="Bahnschrift" panose="020B0502040204020203" pitchFamily="34" charset="0"/>
            </a:endParaRPr>
          </a:p>
        </xdr:txBody>
      </xdr:sp>
      <xdr:grpSp>
        <xdr:nvGrpSpPr>
          <xdr:cNvPr id="112" name="Grafika 91" descr="Ślady dinozaura kontur">
            <a:extLst>
              <a:ext uri="{FF2B5EF4-FFF2-40B4-BE49-F238E27FC236}">
                <a16:creationId xmlns:a16="http://schemas.microsoft.com/office/drawing/2014/main" id="{DD63C6A5-0949-2C78-5D70-05BBCA460281}"/>
              </a:ext>
            </a:extLst>
          </xdr:cNvPr>
          <xdr:cNvGrpSpPr/>
        </xdr:nvGrpSpPr>
        <xdr:grpSpPr>
          <a:xfrm>
            <a:off x="3148132" y="4093334"/>
            <a:ext cx="226439" cy="216283"/>
            <a:chOff x="4290878" y="2796664"/>
            <a:chExt cx="775989" cy="735597"/>
          </a:xfrm>
          <a:solidFill>
            <a:schemeClr val="tx1">
              <a:lumMod val="65000"/>
              <a:lumOff val="35000"/>
            </a:schemeClr>
          </a:solidFill>
        </xdr:grpSpPr>
        <xdr:sp macro="" textlink="">
          <xdr:nvSpPr>
            <xdr:cNvPr id="113" name="Dowolny kształt: kształt 112">
              <a:extLst>
                <a:ext uri="{FF2B5EF4-FFF2-40B4-BE49-F238E27FC236}">
                  <a16:creationId xmlns:a16="http://schemas.microsoft.com/office/drawing/2014/main" id="{8E098028-1D57-9981-45B9-7C96DAACF0EB}"/>
                </a:ext>
              </a:extLst>
            </xdr:cNvPr>
            <xdr:cNvSpPr/>
          </xdr:nvSpPr>
          <xdr:spPr>
            <a:xfrm>
              <a:off x="4290878" y="2796664"/>
              <a:ext cx="348943" cy="426355"/>
            </a:xfrm>
            <a:custGeom>
              <a:avLst/>
              <a:gdLst>
                <a:gd name="connsiteX0" fmla="*/ 15895 w 348943"/>
                <a:gd name="connsiteY0" fmla="*/ 201124 h 426355"/>
                <a:gd name="connsiteX1" fmla="*/ 121622 w 348943"/>
                <a:gd name="connsiteY1" fmla="*/ 359239 h 426355"/>
                <a:gd name="connsiteX2" fmla="*/ 138767 w 348943"/>
                <a:gd name="connsiteY2" fmla="*/ 397339 h 426355"/>
                <a:gd name="connsiteX3" fmla="*/ 195917 w 348943"/>
                <a:gd name="connsiteY3" fmla="*/ 424962 h 426355"/>
                <a:gd name="connsiteX4" fmla="*/ 255925 w 348943"/>
                <a:gd name="connsiteY4" fmla="*/ 413532 h 426355"/>
                <a:gd name="connsiteX5" fmla="*/ 298787 w 348943"/>
                <a:gd name="connsiteY5" fmla="*/ 366859 h 426355"/>
                <a:gd name="connsiteX6" fmla="*/ 301645 w 348943"/>
                <a:gd name="connsiteY6" fmla="*/ 317329 h 426355"/>
                <a:gd name="connsiteX7" fmla="*/ 348317 w 348943"/>
                <a:gd name="connsiteY7" fmla="*/ 108732 h 426355"/>
                <a:gd name="connsiteX8" fmla="*/ 347365 w 348943"/>
                <a:gd name="connsiteY8" fmla="*/ 89682 h 426355"/>
                <a:gd name="connsiteX9" fmla="*/ 327362 w 348943"/>
                <a:gd name="connsiteY9" fmla="*/ 69679 h 426355"/>
                <a:gd name="connsiteX10" fmla="*/ 333077 w 348943"/>
                <a:gd name="connsiteY10" fmla="*/ 43009 h 426355"/>
                <a:gd name="connsiteX11" fmla="*/ 325457 w 348943"/>
                <a:gd name="connsiteY11" fmla="*/ 31579 h 426355"/>
                <a:gd name="connsiteX12" fmla="*/ 314027 w 348943"/>
                <a:gd name="connsiteY12" fmla="*/ 39199 h 426355"/>
                <a:gd name="connsiteX13" fmla="*/ 314027 w 348943"/>
                <a:gd name="connsiteY13" fmla="*/ 39199 h 426355"/>
                <a:gd name="connsiteX14" fmla="*/ 308312 w 348943"/>
                <a:gd name="connsiteY14" fmla="*/ 66822 h 426355"/>
                <a:gd name="connsiteX15" fmla="*/ 308312 w 348943"/>
                <a:gd name="connsiteY15" fmla="*/ 66822 h 426355"/>
                <a:gd name="connsiteX16" fmla="*/ 282595 w 348943"/>
                <a:gd name="connsiteY16" fmla="*/ 78252 h 426355"/>
                <a:gd name="connsiteX17" fmla="*/ 274975 w 348943"/>
                <a:gd name="connsiteY17" fmla="*/ 94444 h 426355"/>
                <a:gd name="connsiteX18" fmla="*/ 246400 w 348943"/>
                <a:gd name="connsiteY18" fmla="*/ 223032 h 426355"/>
                <a:gd name="connsiteX19" fmla="*/ 237827 w 348943"/>
                <a:gd name="connsiteY19" fmla="*/ 230652 h 426355"/>
                <a:gd name="connsiteX20" fmla="*/ 235922 w 348943"/>
                <a:gd name="connsiteY20" fmla="*/ 230652 h 426355"/>
                <a:gd name="connsiteX21" fmla="*/ 225445 w 348943"/>
                <a:gd name="connsiteY21" fmla="*/ 222079 h 426355"/>
                <a:gd name="connsiteX22" fmla="*/ 225445 w 348943"/>
                <a:gd name="connsiteY22" fmla="*/ 222079 h 426355"/>
                <a:gd name="connsiteX23" fmla="*/ 197822 w 348943"/>
                <a:gd name="connsiteY23" fmla="*/ 72537 h 426355"/>
                <a:gd name="connsiteX24" fmla="*/ 194965 w 348943"/>
                <a:gd name="connsiteY24" fmla="*/ 63012 h 426355"/>
                <a:gd name="connsiteX25" fmla="*/ 165437 w 348943"/>
                <a:gd name="connsiteY25" fmla="*/ 43962 h 426355"/>
                <a:gd name="connsiteX26" fmla="*/ 159722 w 348943"/>
                <a:gd name="connsiteY26" fmla="*/ 7767 h 426355"/>
                <a:gd name="connsiteX27" fmla="*/ 148292 w 348943"/>
                <a:gd name="connsiteY27" fmla="*/ 147 h 426355"/>
                <a:gd name="connsiteX28" fmla="*/ 140672 w 348943"/>
                <a:gd name="connsiteY28" fmla="*/ 10624 h 426355"/>
                <a:gd name="connsiteX29" fmla="*/ 147340 w 348943"/>
                <a:gd name="connsiteY29" fmla="*/ 46819 h 426355"/>
                <a:gd name="connsiteX30" fmla="*/ 127337 w 348943"/>
                <a:gd name="connsiteY30" fmla="*/ 66822 h 426355"/>
                <a:gd name="connsiteX31" fmla="*/ 126385 w 348943"/>
                <a:gd name="connsiteY31" fmla="*/ 84919 h 426355"/>
                <a:gd name="connsiteX32" fmla="*/ 154007 w 348943"/>
                <a:gd name="connsiteY32" fmla="*/ 234462 h 426355"/>
                <a:gd name="connsiteX33" fmla="*/ 145435 w 348943"/>
                <a:gd name="connsiteY33" fmla="*/ 246844 h 426355"/>
                <a:gd name="connsiteX34" fmla="*/ 143530 w 348943"/>
                <a:gd name="connsiteY34" fmla="*/ 246844 h 426355"/>
                <a:gd name="connsiteX35" fmla="*/ 141625 w 348943"/>
                <a:gd name="connsiteY35" fmla="*/ 246844 h 426355"/>
                <a:gd name="connsiteX36" fmla="*/ 133052 w 348943"/>
                <a:gd name="connsiteY36" fmla="*/ 242082 h 426355"/>
                <a:gd name="connsiteX37" fmla="*/ 76855 w 348943"/>
                <a:gd name="connsiteY37" fmla="*/ 158262 h 426355"/>
                <a:gd name="connsiteX38" fmla="*/ 63520 w 348943"/>
                <a:gd name="connsiteY38" fmla="*/ 145879 h 426355"/>
                <a:gd name="connsiteX39" fmla="*/ 49232 w 348943"/>
                <a:gd name="connsiteY39" fmla="*/ 142069 h 426355"/>
                <a:gd name="connsiteX40" fmla="*/ 34945 w 348943"/>
                <a:gd name="connsiteY40" fmla="*/ 144927 h 426355"/>
                <a:gd name="connsiteX41" fmla="*/ 17800 w 348943"/>
                <a:gd name="connsiteY41" fmla="*/ 120162 h 426355"/>
                <a:gd name="connsiteX42" fmla="*/ 4465 w 348943"/>
                <a:gd name="connsiteY42" fmla="*/ 117304 h 426355"/>
                <a:gd name="connsiteX43" fmla="*/ 1607 w 348943"/>
                <a:gd name="connsiteY43" fmla="*/ 130639 h 426355"/>
                <a:gd name="connsiteX44" fmla="*/ 1607 w 348943"/>
                <a:gd name="connsiteY44" fmla="*/ 130639 h 426355"/>
                <a:gd name="connsiteX45" fmla="*/ 18752 w 348943"/>
                <a:gd name="connsiteY45" fmla="*/ 155404 h 426355"/>
                <a:gd name="connsiteX46" fmla="*/ 9227 w 348943"/>
                <a:gd name="connsiteY46" fmla="*/ 174454 h 426355"/>
                <a:gd name="connsiteX47" fmla="*/ 15895 w 348943"/>
                <a:gd name="connsiteY47" fmla="*/ 201124 h 426355"/>
                <a:gd name="connsiteX48" fmla="*/ 38755 w 348943"/>
                <a:gd name="connsiteY48" fmla="*/ 165882 h 426355"/>
                <a:gd name="connsiteX49" fmla="*/ 49232 w 348943"/>
                <a:gd name="connsiteY49" fmla="*/ 163024 h 426355"/>
                <a:gd name="connsiteX50" fmla="*/ 54947 w 348943"/>
                <a:gd name="connsiteY50" fmla="*/ 163977 h 426355"/>
                <a:gd name="connsiteX51" fmla="*/ 61615 w 348943"/>
                <a:gd name="connsiteY51" fmla="*/ 169692 h 426355"/>
                <a:gd name="connsiteX52" fmla="*/ 117812 w 348943"/>
                <a:gd name="connsiteY52" fmla="*/ 253512 h 426355"/>
                <a:gd name="connsiteX53" fmla="*/ 145435 w 348943"/>
                <a:gd name="connsiteY53" fmla="*/ 265894 h 426355"/>
                <a:gd name="connsiteX54" fmla="*/ 149245 w 348943"/>
                <a:gd name="connsiteY54" fmla="*/ 265894 h 426355"/>
                <a:gd name="connsiteX55" fmla="*/ 151150 w 348943"/>
                <a:gd name="connsiteY55" fmla="*/ 264942 h 426355"/>
                <a:gd name="connsiteX56" fmla="*/ 174010 w 348943"/>
                <a:gd name="connsiteY56" fmla="*/ 230652 h 426355"/>
                <a:gd name="connsiteX57" fmla="*/ 146387 w 348943"/>
                <a:gd name="connsiteY57" fmla="*/ 81109 h 426355"/>
                <a:gd name="connsiteX58" fmla="*/ 147340 w 348943"/>
                <a:gd name="connsiteY58" fmla="*/ 72537 h 426355"/>
                <a:gd name="connsiteX59" fmla="*/ 159722 w 348943"/>
                <a:gd name="connsiteY59" fmla="*/ 63012 h 426355"/>
                <a:gd name="connsiteX60" fmla="*/ 162580 w 348943"/>
                <a:gd name="connsiteY60" fmla="*/ 63012 h 426355"/>
                <a:gd name="connsiteX61" fmla="*/ 166390 w 348943"/>
                <a:gd name="connsiteY61" fmla="*/ 63012 h 426355"/>
                <a:gd name="connsiteX62" fmla="*/ 180677 w 348943"/>
                <a:gd name="connsiteY62" fmla="*/ 71584 h 426355"/>
                <a:gd name="connsiteX63" fmla="*/ 181630 w 348943"/>
                <a:gd name="connsiteY63" fmla="*/ 76347 h 426355"/>
                <a:gd name="connsiteX64" fmla="*/ 209252 w 348943"/>
                <a:gd name="connsiteY64" fmla="*/ 225889 h 426355"/>
                <a:gd name="connsiteX65" fmla="*/ 209252 w 348943"/>
                <a:gd name="connsiteY65" fmla="*/ 225889 h 426355"/>
                <a:gd name="connsiteX66" fmla="*/ 209252 w 348943"/>
                <a:gd name="connsiteY66" fmla="*/ 225889 h 426355"/>
                <a:gd name="connsiteX67" fmla="*/ 237827 w 348943"/>
                <a:gd name="connsiteY67" fmla="*/ 249702 h 426355"/>
                <a:gd name="connsiteX68" fmla="*/ 243542 w 348943"/>
                <a:gd name="connsiteY68" fmla="*/ 248749 h 426355"/>
                <a:gd name="connsiteX69" fmla="*/ 266402 w 348943"/>
                <a:gd name="connsiteY69" fmla="*/ 225889 h 426355"/>
                <a:gd name="connsiteX70" fmla="*/ 294977 w 348943"/>
                <a:gd name="connsiteY70" fmla="*/ 97302 h 426355"/>
                <a:gd name="connsiteX71" fmla="*/ 298787 w 348943"/>
                <a:gd name="connsiteY71" fmla="*/ 89682 h 426355"/>
                <a:gd name="connsiteX72" fmla="*/ 310217 w 348943"/>
                <a:gd name="connsiteY72" fmla="*/ 84919 h 426355"/>
                <a:gd name="connsiteX73" fmla="*/ 314027 w 348943"/>
                <a:gd name="connsiteY73" fmla="*/ 84919 h 426355"/>
                <a:gd name="connsiteX74" fmla="*/ 317837 w 348943"/>
                <a:gd name="connsiteY74" fmla="*/ 85872 h 426355"/>
                <a:gd name="connsiteX75" fmla="*/ 330220 w 348943"/>
                <a:gd name="connsiteY75" fmla="*/ 95397 h 426355"/>
                <a:gd name="connsiteX76" fmla="*/ 331172 w 348943"/>
                <a:gd name="connsiteY76" fmla="*/ 104922 h 426355"/>
                <a:gd name="connsiteX77" fmla="*/ 283547 w 348943"/>
                <a:gd name="connsiteY77" fmla="*/ 313519 h 426355"/>
                <a:gd name="connsiteX78" fmla="*/ 283547 w 348943"/>
                <a:gd name="connsiteY78" fmla="*/ 315424 h 426355"/>
                <a:gd name="connsiteX79" fmla="*/ 283547 w 348943"/>
                <a:gd name="connsiteY79" fmla="*/ 317329 h 426355"/>
                <a:gd name="connsiteX80" fmla="*/ 280690 w 348943"/>
                <a:gd name="connsiteY80" fmla="*/ 366859 h 426355"/>
                <a:gd name="connsiteX81" fmla="*/ 253067 w 348943"/>
                <a:gd name="connsiteY81" fmla="*/ 396387 h 426355"/>
                <a:gd name="connsiteX82" fmla="*/ 253067 w 348943"/>
                <a:gd name="connsiteY82" fmla="*/ 396387 h 426355"/>
                <a:gd name="connsiteX83" fmla="*/ 253067 w 348943"/>
                <a:gd name="connsiteY83" fmla="*/ 396387 h 426355"/>
                <a:gd name="connsiteX84" fmla="*/ 193060 w 348943"/>
                <a:gd name="connsiteY84" fmla="*/ 407817 h 426355"/>
                <a:gd name="connsiteX85" fmla="*/ 193060 w 348943"/>
                <a:gd name="connsiteY85" fmla="*/ 407817 h 426355"/>
                <a:gd name="connsiteX86" fmla="*/ 193060 w 348943"/>
                <a:gd name="connsiteY86" fmla="*/ 407817 h 426355"/>
                <a:gd name="connsiteX87" fmla="*/ 156865 w 348943"/>
                <a:gd name="connsiteY87" fmla="*/ 390672 h 426355"/>
                <a:gd name="connsiteX88" fmla="*/ 139720 w 348943"/>
                <a:gd name="connsiteY88" fmla="*/ 352572 h 426355"/>
                <a:gd name="connsiteX89" fmla="*/ 138767 w 348943"/>
                <a:gd name="connsiteY89" fmla="*/ 350667 h 426355"/>
                <a:gd name="connsiteX90" fmla="*/ 137815 w 348943"/>
                <a:gd name="connsiteY90" fmla="*/ 349714 h 426355"/>
                <a:gd name="connsiteX91" fmla="*/ 31135 w 348943"/>
                <a:gd name="connsiteY91" fmla="*/ 190647 h 426355"/>
                <a:gd name="connsiteX92" fmla="*/ 28277 w 348943"/>
                <a:gd name="connsiteY92" fmla="*/ 179217 h 426355"/>
                <a:gd name="connsiteX93" fmla="*/ 34945 w 348943"/>
                <a:gd name="connsiteY93" fmla="*/ 168739 h 426355"/>
                <a:gd name="connsiteX94" fmla="*/ 38755 w 348943"/>
                <a:gd name="connsiteY94" fmla="*/ 165882 h 4263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</a:cxnLst>
              <a:rect l="l" t="t" r="r" b="b"/>
              <a:pathLst>
                <a:path w="348943" h="426355">
                  <a:moveTo>
                    <a:pt x="15895" y="201124"/>
                  </a:moveTo>
                  <a:lnTo>
                    <a:pt x="121622" y="359239"/>
                  </a:lnTo>
                  <a:lnTo>
                    <a:pt x="138767" y="397339"/>
                  </a:lnTo>
                  <a:cubicBezTo>
                    <a:pt x="149245" y="418294"/>
                    <a:pt x="173057" y="430677"/>
                    <a:pt x="195917" y="424962"/>
                  </a:cubicBezTo>
                  <a:lnTo>
                    <a:pt x="255925" y="413532"/>
                  </a:lnTo>
                  <a:cubicBezTo>
                    <a:pt x="279737" y="409722"/>
                    <a:pt x="296882" y="390672"/>
                    <a:pt x="298787" y="366859"/>
                  </a:cubicBezTo>
                  <a:lnTo>
                    <a:pt x="301645" y="317329"/>
                  </a:lnTo>
                  <a:lnTo>
                    <a:pt x="348317" y="108732"/>
                  </a:lnTo>
                  <a:cubicBezTo>
                    <a:pt x="349270" y="102064"/>
                    <a:pt x="349270" y="95397"/>
                    <a:pt x="347365" y="89682"/>
                  </a:cubicBezTo>
                  <a:cubicBezTo>
                    <a:pt x="344507" y="80157"/>
                    <a:pt x="336887" y="72537"/>
                    <a:pt x="327362" y="69679"/>
                  </a:cubicBezTo>
                  <a:lnTo>
                    <a:pt x="333077" y="43009"/>
                  </a:lnTo>
                  <a:cubicBezTo>
                    <a:pt x="334030" y="38247"/>
                    <a:pt x="331172" y="32532"/>
                    <a:pt x="325457" y="31579"/>
                  </a:cubicBezTo>
                  <a:cubicBezTo>
                    <a:pt x="320695" y="30627"/>
                    <a:pt x="314980" y="33484"/>
                    <a:pt x="314027" y="39199"/>
                  </a:cubicBezTo>
                  <a:cubicBezTo>
                    <a:pt x="314027" y="39199"/>
                    <a:pt x="314027" y="39199"/>
                    <a:pt x="314027" y="39199"/>
                  </a:cubicBezTo>
                  <a:lnTo>
                    <a:pt x="308312" y="66822"/>
                  </a:lnTo>
                  <a:lnTo>
                    <a:pt x="308312" y="66822"/>
                  </a:lnTo>
                  <a:cubicBezTo>
                    <a:pt x="298787" y="66822"/>
                    <a:pt x="289262" y="70632"/>
                    <a:pt x="282595" y="78252"/>
                  </a:cubicBezTo>
                  <a:cubicBezTo>
                    <a:pt x="278785" y="83014"/>
                    <a:pt x="275927" y="88729"/>
                    <a:pt x="274975" y="94444"/>
                  </a:cubicBezTo>
                  <a:lnTo>
                    <a:pt x="246400" y="223032"/>
                  </a:lnTo>
                  <a:cubicBezTo>
                    <a:pt x="245447" y="226842"/>
                    <a:pt x="242590" y="230652"/>
                    <a:pt x="237827" y="230652"/>
                  </a:cubicBezTo>
                  <a:cubicBezTo>
                    <a:pt x="236875" y="230652"/>
                    <a:pt x="236875" y="230652"/>
                    <a:pt x="235922" y="230652"/>
                  </a:cubicBezTo>
                  <a:cubicBezTo>
                    <a:pt x="231160" y="230652"/>
                    <a:pt x="226397" y="226842"/>
                    <a:pt x="225445" y="222079"/>
                  </a:cubicBezTo>
                  <a:lnTo>
                    <a:pt x="225445" y="222079"/>
                  </a:lnTo>
                  <a:lnTo>
                    <a:pt x="197822" y="72537"/>
                  </a:lnTo>
                  <a:cubicBezTo>
                    <a:pt x="196870" y="69679"/>
                    <a:pt x="195917" y="65869"/>
                    <a:pt x="194965" y="63012"/>
                  </a:cubicBezTo>
                  <a:cubicBezTo>
                    <a:pt x="189250" y="51582"/>
                    <a:pt x="177820" y="43962"/>
                    <a:pt x="165437" y="43962"/>
                  </a:cubicBezTo>
                  <a:lnTo>
                    <a:pt x="159722" y="7767"/>
                  </a:lnTo>
                  <a:cubicBezTo>
                    <a:pt x="158770" y="3004"/>
                    <a:pt x="154007" y="-806"/>
                    <a:pt x="148292" y="147"/>
                  </a:cubicBezTo>
                  <a:cubicBezTo>
                    <a:pt x="143530" y="1099"/>
                    <a:pt x="139720" y="5862"/>
                    <a:pt x="140672" y="10624"/>
                  </a:cubicBezTo>
                  <a:lnTo>
                    <a:pt x="147340" y="46819"/>
                  </a:lnTo>
                  <a:cubicBezTo>
                    <a:pt x="137815" y="50629"/>
                    <a:pt x="131147" y="57297"/>
                    <a:pt x="127337" y="66822"/>
                  </a:cubicBezTo>
                  <a:cubicBezTo>
                    <a:pt x="125432" y="72537"/>
                    <a:pt x="124480" y="79204"/>
                    <a:pt x="126385" y="84919"/>
                  </a:cubicBezTo>
                  <a:lnTo>
                    <a:pt x="154007" y="234462"/>
                  </a:lnTo>
                  <a:cubicBezTo>
                    <a:pt x="154960" y="240177"/>
                    <a:pt x="151150" y="245892"/>
                    <a:pt x="145435" y="246844"/>
                  </a:cubicBezTo>
                  <a:lnTo>
                    <a:pt x="143530" y="246844"/>
                  </a:lnTo>
                  <a:cubicBezTo>
                    <a:pt x="142577" y="246844"/>
                    <a:pt x="142577" y="246844"/>
                    <a:pt x="141625" y="246844"/>
                  </a:cubicBezTo>
                  <a:cubicBezTo>
                    <a:pt x="137815" y="246844"/>
                    <a:pt x="134957" y="244939"/>
                    <a:pt x="133052" y="242082"/>
                  </a:cubicBezTo>
                  <a:lnTo>
                    <a:pt x="76855" y="158262"/>
                  </a:lnTo>
                  <a:cubicBezTo>
                    <a:pt x="73045" y="153499"/>
                    <a:pt x="68282" y="148737"/>
                    <a:pt x="63520" y="145879"/>
                  </a:cubicBezTo>
                  <a:cubicBezTo>
                    <a:pt x="58757" y="143974"/>
                    <a:pt x="53995" y="142069"/>
                    <a:pt x="49232" y="142069"/>
                  </a:cubicBezTo>
                  <a:cubicBezTo>
                    <a:pt x="44470" y="142069"/>
                    <a:pt x="39707" y="143022"/>
                    <a:pt x="34945" y="144927"/>
                  </a:cubicBezTo>
                  <a:lnTo>
                    <a:pt x="17800" y="120162"/>
                  </a:lnTo>
                  <a:cubicBezTo>
                    <a:pt x="14942" y="115399"/>
                    <a:pt x="9227" y="114447"/>
                    <a:pt x="4465" y="117304"/>
                  </a:cubicBezTo>
                  <a:cubicBezTo>
                    <a:pt x="-298" y="120162"/>
                    <a:pt x="-1250" y="125877"/>
                    <a:pt x="1607" y="130639"/>
                  </a:cubicBezTo>
                  <a:cubicBezTo>
                    <a:pt x="1607" y="130639"/>
                    <a:pt x="1607" y="130639"/>
                    <a:pt x="1607" y="130639"/>
                  </a:cubicBezTo>
                  <a:lnTo>
                    <a:pt x="18752" y="155404"/>
                  </a:lnTo>
                  <a:cubicBezTo>
                    <a:pt x="13037" y="160167"/>
                    <a:pt x="10180" y="167787"/>
                    <a:pt x="9227" y="174454"/>
                  </a:cubicBezTo>
                  <a:cubicBezTo>
                    <a:pt x="9227" y="184932"/>
                    <a:pt x="11132" y="193504"/>
                    <a:pt x="15895" y="201124"/>
                  </a:cubicBezTo>
                  <a:close/>
                  <a:moveTo>
                    <a:pt x="38755" y="165882"/>
                  </a:moveTo>
                  <a:cubicBezTo>
                    <a:pt x="41612" y="163977"/>
                    <a:pt x="45422" y="163024"/>
                    <a:pt x="49232" y="163024"/>
                  </a:cubicBezTo>
                  <a:cubicBezTo>
                    <a:pt x="51137" y="163024"/>
                    <a:pt x="53042" y="163024"/>
                    <a:pt x="54947" y="163977"/>
                  </a:cubicBezTo>
                  <a:cubicBezTo>
                    <a:pt x="57805" y="164929"/>
                    <a:pt x="59710" y="167787"/>
                    <a:pt x="61615" y="169692"/>
                  </a:cubicBezTo>
                  <a:lnTo>
                    <a:pt x="117812" y="253512"/>
                  </a:lnTo>
                  <a:cubicBezTo>
                    <a:pt x="123527" y="262084"/>
                    <a:pt x="134957" y="267799"/>
                    <a:pt x="145435" y="265894"/>
                  </a:cubicBezTo>
                  <a:lnTo>
                    <a:pt x="149245" y="265894"/>
                  </a:lnTo>
                  <a:lnTo>
                    <a:pt x="151150" y="264942"/>
                  </a:lnTo>
                  <a:cubicBezTo>
                    <a:pt x="166390" y="261132"/>
                    <a:pt x="176867" y="246844"/>
                    <a:pt x="174010" y="230652"/>
                  </a:cubicBezTo>
                  <a:lnTo>
                    <a:pt x="146387" y="81109"/>
                  </a:lnTo>
                  <a:cubicBezTo>
                    <a:pt x="145435" y="78252"/>
                    <a:pt x="146387" y="75394"/>
                    <a:pt x="147340" y="72537"/>
                  </a:cubicBezTo>
                  <a:cubicBezTo>
                    <a:pt x="149245" y="67774"/>
                    <a:pt x="154007" y="63964"/>
                    <a:pt x="159722" y="63012"/>
                  </a:cubicBezTo>
                  <a:lnTo>
                    <a:pt x="162580" y="63012"/>
                  </a:lnTo>
                  <a:cubicBezTo>
                    <a:pt x="163532" y="63012"/>
                    <a:pt x="164485" y="63012"/>
                    <a:pt x="166390" y="63012"/>
                  </a:cubicBezTo>
                  <a:cubicBezTo>
                    <a:pt x="172105" y="63012"/>
                    <a:pt x="177820" y="65869"/>
                    <a:pt x="180677" y="71584"/>
                  </a:cubicBezTo>
                  <a:cubicBezTo>
                    <a:pt x="181630" y="72537"/>
                    <a:pt x="181630" y="74442"/>
                    <a:pt x="181630" y="76347"/>
                  </a:cubicBezTo>
                  <a:lnTo>
                    <a:pt x="209252" y="225889"/>
                  </a:lnTo>
                  <a:lnTo>
                    <a:pt x="209252" y="225889"/>
                  </a:lnTo>
                  <a:lnTo>
                    <a:pt x="209252" y="225889"/>
                  </a:lnTo>
                  <a:cubicBezTo>
                    <a:pt x="212110" y="239224"/>
                    <a:pt x="223540" y="249702"/>
                    <a:pt x="237827" y="249702"/>
                  </a:cubicBezTo>
                  <a:cubicBezTo>
                    <a:pt x="239732" y="249702"/>
                    <a:pt x="241637" y="249702"/>
                    <a:pt x="243542" y="248749"/>
                  </a:cubicBezTo>
                  <a:cubicBezTo>
                    <a:pt x="254972" y="246844"/>
                    <a:pt x="264497" y="237319"/>
                    <a:pt x="266402" y="225889"/>
                  </a:cubicBezTo>
                  <a:lnTo>
                    <a:pt x="294977" y="97302"/>
                  </a:lnTo>
                  <a:cubicBezTo>
                    <a:pt x="295930" y="94444"/>
                    <a:pt x="296882" y="91587"/>
                    <a:pt x="298787" y="89682"/>
                  </a:cubicBezTo>
                  <a:cubicBezTo>
                    <a:pt x="301645" y="86824"/>
                    <a:pt x="305455" y="84919"/>
                    <a:pt x="310217" y="84919"/>
                  </a:cubicBezTo>
                  <a:cubicBezTo>
                    <a:pt x="311170" y="84919"/>
                    <a:pt x="313075" y="84919"/>
                    <a:pt x="314027" y="84919"/>
                  </a:cubicBezTo>
                  <a:lnTo>
                    <a:pt x="317837" y="85872"/>
                  </a:lnTo>
                  <a:cubicBezTo>
                    <a:pt x="323552" y="86824"/>
                    <a:pt x="328315" y="90634"/>
                    <a:pt x="330220" y="95397"/>
                  </a:cubicBezTo>
                  <a:cubicBezTo>
                    <a:pt x="331172" y="98254"/>
                    <a:pt x="331172" y="101112"/>
                    <a:pt x="331172" y="104922"/>
                  </a:cubicBezTo>
                  <a:lnTo>
                    <a:pt x="283547" y="313519"/>
                  </a:lnTo>
                  <a:lnTo>
                    <a:pt x="283547" y="315424"/>
                  </a:lnTo>
                  <a:lnTo>
                    <a:pt x="283547" y="317329"/>
                  </a:lnTo>
                  <a:lnTo>
                    <a:pt x="280690" y="366859"/>
                  </a:lnTo>
                  <a:cubicBezTo>
                    <a:pt x="279737" y="382099"/>
                    <a:pt x="268307" y="393529"/>
                    <a:pt x="253067" y="396387"/>
                  </a:cubicBezTo>
                  <a:lnTo>
                    <a:pt x="253067" y="396387"/>
                  </a:lnTo>
                  <a:lnTo>
                    <a:pt x="253067" y="396387"/>
                  </a:lnTo>
                  <a:lnTo>
                    <a:pt x="193060" y="407817"/>
                  </a:lnTo>
                  <a:lnTo>
                    <a:pt x="193060" y="407817"/>
                  </a:lnTo>
                  <a:lnTo>
                    <a:pt x="193060" y="407817"/>
                  </a:lnTo>
                  <a:cubicBezTo>
                    <a:pt x="178772" y="410674"/>
                    <a:pt x="163532" y="404007"/>
                    <a:pt x="156865" y="390672"/>
                  </a:cubicBezTo>
                  <a:lnTo>
                    <a:pt x="139720" y="352572"/>
                  </a:lnTo>
                  <a:lnTo>
                    <a:pt x="138767" y="350667"/>
                  </a:lnTo>
                  <a:lnTo>
                    <a:pt x="137815" y="349714"/>
                  </a:lnTo>
                  <a:lnTo>
                    <a:pt x="31135" y="190647"/>
                  </a:lnTo>
                  <a:cubicBezTo>
                    <a:pt x="29230" y="186837"/>
                    <a:pt x="28277" y="183027"/>
                    <a:pt x="28277" y="179217"/>
                  </a:cubicBezTo>
                  <a:cubicBezTo>
                    <a:pt x="29230" y="175407"/>
                    <a:pt x="32087" y="171597"/>
                    <a:pt x="34945" y="168739"/>
                  </a:cubicBezTo>
                  <a:lnTo>
                    <a:pt x="38755" y="165882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l-PL"/>
            </a:p>
          </xdr:txBody>
        </xdr:sp>
        <xdr:sp macro="" textlink="">
          <xdr:nvSpPr>
            <xdr:cNvPr id="114" name="Dowolny kształt: kształt 113">
              <a:extLst>
                <a:ext uri="{FF2B5EF4-FFF2-40B4-BE49-F238E27FC236}">
                  <a16:creationId xmlns:a16="http://schemas.microsoft.com/office/drawing/2014/main" id="{C278571D-F51A-55C9-E631-FB4627A887A9}"/>
                </a:ext>
              </a:extLst>
            </xdr:cNvPr>
            <xdr:cNvSpPr/>
          </xdr:nvSpPr>
          <xdr:spPr>
            <a:xfrm>
              <a:off x="4717627" y="3107179"/>
              <a:ext cx="349240" cy="425082"/>
            </a:xfrm>
            <a:custGeom>
              <a:avLst/>
              <a:gdLst>
                <a:gd name="connsiteX0" fmla="*/ 345431 w 349240"/>
                <a:gd name="connsiteY0" fmla="*/ 118257 h 425082"/>
                <a:gd name="connsiteX1" fmla="*/ 332096 w 349240"/>
                <a:gd name="connsiteY1" fmla="*/ 121114 h 425082"/>
                <a:gd name="connsiteX2" fmla="*/ 314951 w 349240"/>
                <a:gd name="connsiteY2" fmla="*/ 145879 h 425082"/>
                <a:gd name="connsiteX3" fmla="*/ 300663 w 349240"/>
                <a:gd name="connsiteY3" fmla="*/ 143022 h 425082"/>
                <a:gd name="connsiteX4" fmla="*/ 286376 w 349240"/>
                <a:gd name="connsiteY4" fmla="*/ 146832 h 425082"/>
                <a:gd name="connsiteX5" fmla="*/ 273041 w 349240"/>
                <a:gd name="connsiteY5" fmla="*/ 159214 h 425082"/>
                <a:gd name="connsiteX6" fmla="*/ 217796 w 349240"/>
                <a:gd name="connsiteY6" fmla="*/ 243034 h 425082"/>
                <a:gd name="connsiteX7" fmla="*/ 209223 w 349240"/>
                <a:gd name="connsiteY7" fmla="*/ 247797 h 425082"/>
                <a:gd name="connsiteX8" fmla="*/ 207318 w 349240"/>
                <a:gd name="connsiteY8" fmla="*/ 247797 h 425082"/>
                <a:gd name="connsiteX9" fmla="*/ 205413 w 349240"/>
                <a:gd name="connsiteY9" fmla="*/ 247797 h 425082"/>
                <a:gd name="connsiteX10" fmla="*/ 196841 w 349240"/>
                <a:gd name="connsiteY10" fmla="*/ 235414 h 425082"/>
                <a:gd name="connsiteX11" fmla="*/ 196841 w 349240"/>
                <a:gd name="connsiteY11" fmla="*/ 235414 h 425082"/>
                <a:gd name="connsiteX12" fmla="*/ 223511 w 349240"/>
                <a:gd name="connsiteY12" fmla="*/ 85872 h 425082"/>
                <a:gd name="connsiteX13" fmla="*/ 222558 w 349240"/>
                <a:gd name="connsiteY13" fmla="*/ 67774 h 425082"/>
                <a:gd name="connsiteX14" fmla="*/ 202556 w 349240"/>
                <a:gd name="connsiteY14" fmla="*/ 47772 h 425082"/>
                <a:gd name="connsiteX15" fmla="*/ 209223 w 349240"/>
                <a:gd name="connsiteY15" fmla="*/ 11577 h 425082"/>
                <a:gd name="connsiteX16" fmla="*/ 201603 w 349240"/>
                <a:gd name="connsiteY16" fmla="*/ 147 h 425082"/>
                <a:gd name="connsiteX17" fmla="*/ 190173 w 349240"/>
                <a:gd name="connsiteY17" fmla="*/ 7767 h 425082"/>
                <a:gd name="connsiteX18" fmla="*/ 183506 w 349240"/>
                <a:gd name="connsiteY18" fmla="*/ 43962 h 425082"/>
                <a:gd name="connsiteX19" fmla="*/ 153978 w 349240"/>
                <a:gd name="connsiteY19" fmla="*/ 63012 h 425082"/>
                <a:gd name="connsiteX20" fmla="*/ 151121 w 349240"/>
                <a:gd name="connsiteY20" fmla="*/ 72537 h 425082"/>
                <a:gd name="connsiteX21" fmla="*/ 123498 w 349240"/>
                <a:gd name="connsiteY21" fmla="*/ 221127 h 425082"/>
                <a:gd name="connsiteX22" fmla="*/ 123498 w 349240"/>
                <a:gd name="connsiteY22" fmla="*/ 221127 h 425082"/>
                <a:gd name="connsiteX23" fmla="*/ 113021 w 349240"/>
                <a:gd name="connsiteY23" fmla="*/ 229699 h 425082"/>
                <a:gd name="connsiteX24" fmla="*/ 111116 w 349240"/>
                <a:gd name="connsiteY24" fmla="*/ 229699 h 425082"/>
                <a:gd name="connsiteX25" fmla="*/ 102543 w 349240"/>
                <a:gd name="connsiteY25" fmla="*/ 222079 h 425082"/>
                <a:gd name="connsiteX26" fmla="*/ 73968 w 349240"/>
                <a:gd name="connsiteY26" fmla="*/ 93492 h 425082"/>
                <a:gd name="connsiteX27" fmla="*/ 66348 w 349240"/>
                <a:gd name="connsiteY27" fmla="*/ 77299 h 425082"/>
                <a:gd name="connsiteX28" fmla="*/ 40631 w 349240"/>
                <a:gd name="connsiteY28" fmla="*/ 65869 h 425082"/>
                <a:gd name="connsiteX29" fmla="*/ 40631 w 349240"/>
                <a:gd name="connsiteY29" fmla="*/ 65869 h 425082"/>
                <a:gd name="connsiteX30" fmla="*/ 34916 w 349240"/>
                <a:gd name="connsiteY30" fmla="*/ 38247 h 425082"/>
                <a:gd name="connsiteX31" fmla="*/ 23486 w 349240"/>
                <a:gd name="connsiteY31" fmla="*/ 30627 h 425082"/>
                <a:gd name="connsiteX32" fmla="*/ 15866 w 349240"/>
                <a:gd name="connsiteY32" fmla="*/ 42057 h 425082"/>
                <a:gd name="connsiteX33" fmla="*/ 21581 w 349240"/>
                <a:gd name="connsiteY33" fmla="*/ 68727 h 425082"/>
                <a:gd name="connsiteX34" fmla="*/ 1578 w 349240"/>
                <a:gd name="connsiteY34" fmla="*/ 89682 h 425082"/>
                <a:gd name="connsiteX35" fmla="*/ 626 w 349240"/>
                <a:gd name="connsiteY35" fmla="*/ 108732 h 425082"/>
                <a:gd name="connsiteX36" fmla="*/ 48251 w 349240"/>
                <a:gd name="connsiteY36" fmla="*/ 316377 h 425082"/>
                <a:gd name="connsiteX37" fmla="*/ 51108 w 349240"/>
                <a:gd name="connsiteY37" fmla="*/ 365907 h 425082"/>
                <a:gd name="connsiteX38" fmla="*/ 94923 w 349240"/>
                <a:gd name="connsiteY38" fmla="*/ 412579 h 425082"/>
                <a:gd name="connsiteX39" fmla="*/ 154931 w 349240"/>
                <a:gd name="connsiteY39" fmla="*/ 424009 h 425082"/>
                <a:gd name="connsiteX40" fmla="*/ 212081 w 349240"/>
                <a:gd name="connsiteY40" fmla="*/ 396387 h 425082"/>
                <a:gd name="connsiteX41" fmla="*/ 229226 w 349240"/>
                <a:gd name="connsiteY41" fmla="*/ 358287 h 425082"/>
                <a:gd name="connsiteX42" fmla="*/ 334953 w 349240"/>
                <a:gd name="connsiteY42" fmla="*/ 200172 h 425082"/>
                <a:gd name="connsiteX43" fmla="*/ 340668 w 349240"/>
                <a:gd name="connsiteY43" fmla="*/ 176359 h 425082"/>
                <a:gd name="connsiteX44" fmla="*/ 331143 w 349240"/>
                <a:gd name="connsiteY44" fmla="*/ 157309 h 425082"/>
                <a:gd name="connsiteX45" fmla="*/ 348288 w 349240"/>
                <a:gd name="connsiteY45" fmla="*/ 132544 h 425082"/>
                <a:gd name="connsiteX46" fmla="*/ 345431 w 349240"/>
                <a:gd name="connsiteY46" fmla="*/ 118257 h 425082"/>
                <a:gd name="connsiteX47" fmla="*/ 318761 w 349240"/>
                <a:gd name="connsiteY47" fmla="*/ 189694 h 425082"/>
                <a:gd name="connsiteX48" fmla="*/ 213033 w 349240"/>
                <a:gd name="connsiteY48" fmla="*/ 347809 h 425082"/>
                <a:gd name="connsiteX49" fmla="*/ 212081 w 349240"/>
                <a:gd name="connsiteY49" fmla="*/ 348762 h 425082"/>
                <a:gd name="connsiteX50" fmla="*/ 211128 w 349240"/>
                <a:gd name="connsiteY50" fmla="*/ 350667 h 425082"/>
                <a:gd name="connsiteX51" fmla="*/ 193983 w 349240"/>
                <a:gd name="connsiteY51" fmla="*/ 388767 h 425082"/>
                <a:gd name="connsiteX52" fmla="*/ 164456 w 349240"/>
                <a:gd name="connsiteY52" fmla="*/ 406864 h 425082"/>
                <a:gd name="connsiteX53" fmla="*/ 157788 w 349240"/>
                <a:gd name="connsiteY53" fmla="*/ 405912 h 425082"/>
                <a:gd name="connsiteX54" fmla="*/ 157788 w 349240"/>
                <a:gd name="connsiteY54" fmla="*/ 405912 h 425082"/>
                <a:gd name="connsiteX55" fmla="*/ 157788 w 349240"/>
                <a:gd name="connsiteY55" fmla="*/ 405912 h 425082"/>
                <a:gd name="connsiteX56" fmla="*/ 97781 w 349240"/>
                <a:gd name="connsiteY56" fmla="*/ 394482 h 425082"/>
                <a:gd name="connsiteX57" fmla="*/ 97781 w 349240"/>
                <a:gd name="connsiteY57" fmla="*/ 394482 h 425082"/>
                <a:gd name="connsiteX58" fmla="*/ 97781 w 349240"/>
                <a:gd name="connsiteY58" fmla="*/ 394482 h 425082"/>
                <a:gd name="connsiteX59" fmla="*/ 70158 w 349240"/>
                <a:gd name="connsiteY59" fmla="*/ 365907 h 425082"/>
                <a:gd name="connsiteX60" fmla="*/ 67301 w 349240"/>
                <a:gd name="connsiteY60" fmla="*/ 316377 h 425082"/>
                <a:gd name="connsiteX61" fmla="*/ 67301 w 349240"/>
                <a:gd name="connsiteY61" fmla="*/ 314472 h 425082"/>
                <a:gd name="connsiteX62" fmla="*/ 67301 w 349240"/>
                <a:gd name="connsiteY62" fmla="*/ 312567 h 425082"/>
                <a:gd name="connsiteX63" fmla="*/ 20628 w 349240"/>
                <a:gd name="connsiteY63" fmla="*/ 103969 h 425082"/>
                <a:gd name="connsiteX64" fmla="*/ 20628 w 349240"/>
                <a:gd name="connsiteY64" fmla="*/ 94444 h 425082"/>
                <a:gd name="connsiteX65" fmla="*/ 33011 w 349240"/>
                <a:gd name="connsiteY65" fmla="*/ 84919 h 425082"/>
                <a:gd name="connsiteX66" fmla="*/ 36821 w 349240"/>
                <a:gd name="connsiteY66" fmla="*/ 83967 h 425082"/>
                <a:gd name="connsiteX67" fmla="*/ 40631 w 349240"/>
                <a:gd name="connsiteY67" fmla="*/ 83967 h 425082"/>
                <a:gd name="connsiteX68" fmla="*/ 52061 w 349240"/>
                <a:gd name="connsiteY68" fmla="*/ 88729 h 425082"/>
                <a:gd name="connsiteX69" fmla="*/ 55871 w 349240"/>
                <a:gd name="connsiteY69" fmla="*/ 96349 h 425082"/>
                <a:gd name="connsiteX70" fmla="*/ 84446 w 349240"/>
                <a:gd name="connsiteY70" fmla="*/ 224937 h 425082"/>
                <a:gd name="connsiteX71" fmla="*/ 107306 w 349240"/>
                <a:gd name="connsiteY71" fmla="*/ 247797 h 425082"/>
                <a:gd name="connsiteX72" fmla="*/ 141596 w 349240"/>
                <a:gd name="connsiteY72" fmla="*/ 224937 h 425082"/>
                <a:gd name="connsiteX73" fmla="*/ 141596 w 349240"/>
                <a:gd name="connsiteY73" fmla="*/ 224937 h 425082"/>
                <a:gd name="connsiteX74" fmla="*/ 169218 w 349240"/>
                <a:gd name="connsiteY74" fmla="*/ 75394 h 425082"/>
                <a:gd name="connsiteX75" fmla="*/ 171123 w 349240"/>
                <a:gd name="connsiteY75" fmla="*/ 70632 h 425082"/>
                <a:gd name="connsiteX76" fmla="*/ 185411 w 349240"/>
                <a:gd name="connsiteY76" fmla="*/ 62059 h 425082"/>
                <a:gd name="connsiteX77" fmla="*/ 189221 w 349240"/>
                <a:gd name="connsiteY77" fmla="*/ 62059 h 425082"/>
                <a:gd name="connsiteX78" fmla="*/ 192078 w 349240"/>
                <a:gd name="connsiteY78" fmla="*/ 62059 h 425082"/>
                <a:gd name="connsiteX79" fmla="*/ 204461 w 349240"/>
                <a:gd name="connsiteY79" fmla="*/ 71584 h 425082"/>
                <a:gd name="connsiteX80" fmla="*/ 205413 w 349240"/>
                <a:gd name="connsiteY80" fmla="*/ 80157 h 425082"/>
                <a:gd name="connsiteX81" fmla="*/ 177791 w 349240"/>
                <a:gd name="connsiteY81" fmla="*/ 230652 h 425082"/>
                <a:gd name="connsiteX82" fmla="*/ 200651 w 349240"/>
                <a:gd name="connsiteY82" fmla="*/ 264942 h 425082"/>
                <a:gd name="connsiteX83" fmla="*/ 201603 w 349240"/>
                <a:gd name="connsiteY83" fmla="*/ 264942 h 425082"/>
                <a:gd name="connsiteX84" fmla="*/ 202556 w 349240"/>
                <a:gd name="connsiteY84" fmla="*/ 264942 h 425082"/>
                <a:gd name="connsiteX85" fmla="*/ 203508 w 349240"/>
                <a:gd name="connsiteY85" fmla="*/ 264942 h 425082"/>
                <a:gd name="connsiteX86" fmla="*/ 205413 w 349240"/>
                <a:gd name="connsiteY86" fmla="*/ 264942 h 425082"/>
                <a:gd name="connsiteX87" fmla="*/ 208271 w 349240"/>
                <a:gd name="connsiteY87" fmla="*/ 264942 h 425082"/>
                <a:gd name="connsiteX88" fmla="*/ 233036 w 349240"/>
                <a:gd name="connsiteY88" fmla="*/ 251607 h 425082"/>
                <a:gd name="connsiteX89" fmla="*/ 288281 w 349240"/>
                <a:gd name="connsiteY89" fmla="*/ 167787 h 425082"/>
                <a:gd name="connsiteX90" fmla="*/ 294948 w 349240"/>
                <a:gd name="connsiteY90" fmla="*/ 162072 h 425082"/>
                <a:gd name="connsiteX91" fmla="*/ 300663 w 349240"/>
                <a:gd name="connsiteY91" fmla="*/ 161119 h 425082"/>
                <a:gd name="connsiteX92" fmla="*/ 311141 w 349240"/>
                <a:gd name="connsiteY92" fmla="*/ 163977 h 425082"/>
                <a:gd name="connsiteX93" fmla="*/ 314951 w 349240"/>
                <a:gd name="connsiteY93" fmla="*/ 166834 h 425082"/>
                <a:gd name="connsiteX94" fmla="*/ 321618 w 349240"/>
                <a:gd name="connsiteY94" fmla="*/ 177312 h 425082"/>
                <a:gd name="connsiteX95" fmla="*/ 318761 w 349240"/>
                <a:gd name="connsiteY95" fmla="*/ 189694 h 4250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</a:cxnLst>
              <a:rect l="l" t="t" r="r" b="b"/>
              <a:pathLst>
                <a:path w="349240" h="425082">
                  <a:moveTo>
                    <a:pt x="345431" y="118257"/>
                  </a:moveTo>
                  <a:cubicBezTo>
                    <a:pt x="340668" y="115399"/>
                    <a:pt x="334953" y="116352"/>
                    <a:pt x="332096" y="121114"/>
                  </a:cubicBezTo>
                  <a:lnTo>
                    <a:pt x="314951" y="145879"/>
                  </a:lnTo>
                  <a:cubicBezTo>
                    <a:pt x="310188" y="143974"/>
                    <a:pt x="305426" y="143022"/>
                    <a:pt x="300663" y="143022"/>
                  </a:cubicBezTo>
                  <a:cubicBezTo>
                    <a:pt x="295901" y="143022"/>
                    <a:pt x="291138" y="143974"/>
                    <a:pt x="286376" y="146832"/>
                  </a:cubicBezTo>
                  <a:cubicBezTo>
                    <a:pt x="280661" y="149689"/>
                    <a:pt x="275898" y="153499"/>
                    <a:pt x="273041" y="159214"/>
                  </a:cubicBezTo>
                  <a:lnTo>
                    <a:pt x="217796" y="243034"/>
                  </a:lnTo>
                  <a:cubicBezTo>
                    <a:pt x="215891" y="245892"/>
                    <a:pt x="212081" y="247797"/>
                    <a:pt x="209223" y="247797"/>
                  </a:cubicBezTo>
                  <a:cubicBezTo>
                    <a:pt x="208271" y="247797"/>
                    <a:pt x="208271" y="247797"/>
                    <a:pt x="207318" y="247797"/>
                  </a:cubicBezTo>
                  <a:lnTo>
                    <a:pt x="205413" y="247797"/>
                  </a:lnTo>
                  <a:cubicBezTo>
                    <a:pt x="199698" y="246844"/>
                    <a:pt x="195888" y="241129"/>
                    <a:pt x="196841" y="235414"/>
                  </a:cubicBezTo>
                  <a:cubicBezTo>
                    <a:pt x="196841" y="235414"/>
                    <a:pt x="196841" y="235414"/>
                    <a:pt x="196841" y="235414"/>
                  </a:cubicBezTo>
                  <a:lnTo>
                    <a:pt x="223511" y="85872"/>
                  </a:lnTo>
                  <a:cubicBezTo>
                    <a:pt x="224463" y="80157"/>
                    <a:pt x="224463" y="73489"/>
                    <a:pt x="222558" y="67774"/>
                  </a:cubicBezTo>
                  <a:cubicBezTo>
                    <a:pt x="219701" y="58249"/>
                    <a:pt x="212081" y="51582"/>
                    <a:pt x="202556" y="47772"/>
                  </a:cubicBezTo>
                  <a:lnTo>
                    <a:pt x="209223" y="11577"/>
                  </a:lnTo>
                  <a:cubicBezTo>
                    <a:pt x="210176" y="6814"/>
                    <a:pt x="206366" y="1099"/>
                    <a:pt x="201603" y="147"/>
                  </a:cubicBezTo>
                  <a:cubicBezTo>
                    <a:pt x="196841" y="-806"/>
                    <a:pt x="191126" y="3004"/>
                    <a:pt x="190173" y="7767"/>
                  </a:cubicBezTo>
                  <a:lnTo>
                    <a:pt x="183506" y="43962"/>
                  </a:lnTo>
                  <a:cubicBezTo>
                    <a:pt x="171123" y="43962"/>
                    <a:pt x="159693" y="51582"/>
                    <a:pt x="153978" y="63012"/>
                  </a:cubicBezTo>
                  <a:cubicBezTo>
                    <a:pt x="153026" y="65869"/>
                    <a:pt x="152073" y="68727"/>
                    <a:pt x="151121" y="72537"/>
                  </a:cubicBezTo>
                  <a:lnTo>
                    <a:pt x="123498" y="221127"/>
                  </a:lnTo>
                  <a:lnTo>
                    <a:pt x="123498" y="221127"/>
                  </a:lnTo>
                  <a:cubicBezTo>
                    <a:pt x="122546" y="225889"/>
                    <a:pt x="118736" y="229699"/>
                    <a:pt x="113021" y="229699"/>
                  </a:cubicBezTo>
                  <a:cubicBezTo>
                    <a:pt x="112068" y="229699"/>
                    <a:pt x="112068" y="229699"/>
                    <a:pt x="111116" y="229699"/>
                  </a:cubicBezTo>
                  <a:cubicBezTo>
                    <a:pt x="107306" y="228747"/>
                    <a:pt x="103496" y="225889"/>
                    <a:pt x="102543" y="222079"/>
                  </a:cubicBezTo>
                  <a:lnTo>
                    <a:pt x="73968" y="93492"/>
                  </a:lnTo>
                  <a:cubicBezTo>
                    <a:pt x="73016" y="87777"/>
                    <a:pt x="70158" y="82062"/>
                    <a:pt x="66348" y="77299"/>
                  </a:cubicBezTo>
                  <a:cubicBezTo>
                    <a:pt x="59681" y="69679"/>
                    <a:pt x="50156" y="65869"/>
                    <a:pt x="40631" y="65869"/>
                  </a:cubicBezTo>
                  <a:lnTo>
                    <a:pt x="40631" y="65869"/>
                  </a:lnTo>
                  <a:lnTo>
                    <a:pt x="34916" y="38247"/>
                  </a:lnTo>
                  <a:cubicBezTo>
                    <a:pt x="33963" y="33484"/>
                    <a:pt x="28248" y="29674"/>
                    <a:pt x="23486" y="30627"/>
                  </a:cubicBezTo>
                  <a:cubicBezTo>
                    <a:pt x="18723" y="31579"/>
                    <a:pt x="14913" y="36342"/>
                    <a:pt x="15866" y="42057"/>
                  </a:cubicBezTo>
                  <a:lnTo>
                    <a:pt x="21581" y="68727"/>
                  </a:lnTo>
                  <a:cubicBezTo>
                    <a:pt x="12056" y="72537"/>
                    <a:pt x="5388" y="80157"/>
                    <a:pt x="1578" y="89682"/>
                  </a:cubicBezTo>
                  <a:cubicBezTo>
                    <a:pt x="-327" y="95397"/>
                    <a:pt x="-327" y="102064"/>
                    <a:pt x="626" y="108732"/>
                  </a:cubicBezTo>
                  <a:lnTo>
                    <a:pt x="48251" y="316377"/>
                  </a:lnTo>
                  <a:lnTo>
                    <a:pt x="51108" y="365907"/>
                  </a:lnTo>
                  <a:cubicBezTo>
                    <a:pt x="53013" y="389719"/>
                    <a:pt x="71111" y="408769"/>
                    <a:pt x="94923" y="412579"/>
                  </a:cubicBezTo>
                  <a:lnTo>
                    <a:pt x="154931" y="424009"/>
                  </a:lnTo>
                  <a:cubicBezTo>
                    <a:pt x="177791" y="428772"/>
                    <a:pt x="201603" y="417342"/>
                    <a:pt x="212081" y="396387"/>
                  </a:cubicBezTo>
                  <a:lnTo>
                    <a:pt x="229226" y="358287"/>
                  </a:lnTo>
                  <a:lnTo>
                    <a:pt x="334953" y="200172"/>
                  </a:lnTo>
                  <a:cubicBezTo>
                    <a:pt x="339716" y="193504"/>
                    <a:pt x="341621" y="184932"/>
                    <a:pt x="340668" y="176359"/>
                  </a:cubicBezTo>
                  <a:cubicBezTo>
                    <a:pt x="339716" y="168739"/>
                    <a:pt x="335906" y="162072"/>
                    <a:pt x="331143" y="157309"/>
                  </a:cubicBezTo>
                  <a:lnTo>
                    <a:pt x="348288" y="132544"/>
                  </a:lnTo>
                  <a:cubicBezTo>
                    <a:pt x="350193" y="126829"/>
                    <a:pt x="349241" y="121114"/>
                    <a:pt x="345431" y="118257"/>
                  </a:cubicBezTo>
                  <a:close/>
                  <a:moveTo>
                    <a:pt x="318761" y="189694"/>
                  </a:moveTo>
                  <a:lnTo>
                    <a:pt x="213033" y="347809"/>
                  </a:lnTo>
                  <a:lnTo>
                    <a:pt x="212081" y="348762"/>
                  </a:lnTo>
                  <a:lnTo>
                    <a:pt x="211128" y="350667"/>
                  </a:lnTo>
                  <a:lnTo>
                    <a:pt x="193983" y="388767"/>
                  </a:lnTo>
                  <a:cubicBezTo>
                    <a:pt x="188268" y="400197"/>
                    <a:pt x="176838" y="406864"/>
                    <a:pt x="164456" y="406864"/>
                  </a:cubicBezTo>
                  <a:cubicBezTo>
                    <a:pt x="162551" y="406864"/>
                    <a:pt x="159693" y="406864"/>
                    <a:pt x="157788" y="405912"/>
                  </a:cubicBezTo>
                  <a:lnTo>
                    <a:pt x="157788" y="405912"/>
                  </a:lnTo>
                  <a:lnTo>
                    <a:pt x="157788" y="405912"/>
                  </a:lnTo>
                  <a:lnTo>
                    <a:pt x="97781" y="394482"/>
                  </a:lnTo>
                  <a:lnTo>
                    <a:pt x="97781" y="394482"/>
                  </a:lnTo>
                  <a:lnTo>
                    <a:pt x="97781" y="394482"/>
                  </a:lnTo>
                  <a:cubicBezTo>
                    <a:pt x="83493" y="392577"/>
                    <a:pt x="72063" y="380194"/>
                    <a:pt x="70158" y="365907"/>
                  </a:cubicBezTo>
                  <a:lnTo>
                    <a:pt x="67301" y="316377"/>
                  </a:lnTo>
                  <a:lnTo>
                    <a:pt x="67301" y="314472"/>
                  </a:lnTo>
                  <a:lnTo>
                    <a:pt x="67301" y="312567"/>
                  </a:lnTo>
                  <a:lnTo>
                    <a:pt x="20628" y="103969"/>
                  </a:lnTo>
                  <a:cubicBezTo>
                    <a:pt x="19676" y="101112"/>
                    <a:pt x="19676" y="97302"/>
                    <a:pt x="20628" y="94444"/>
                  </a:cubicBezTo>
                  <a:cubicBezTo>
                    <a:pt x="22533" y="88729"/>
                    <a:pt x="27296" y="85872"/>
                    <a:pt x="33011" y="84919"/>
                  </a:cubicBezTo>
                  <a:lnTo>
                    <a:pt x="36821" y="83967"/>
                  </a:lnTo>
                  <a:cubicBezTo>
                    <a:pt x="37773" y="83967"/>
                    <a:pt x="39678" y="83967"/>
                    <a:pt x="40631" y="83967"/>
                  </a:cubicBezTo>
                  <a:cubicBezTo>
                    <a:pt x="44441" y="83967"/>
                    <a:pt x="49203" y="85872"/>
                    <a:pt x="52061" y="88729"/>
                  </a:cubicBezTo>
                  <a:cubicBezTo>
                    <a:pt x="53966" y="90634"/>
                    <a:pt x="54918" y="93492"/>
                    <a:pt x="55871" y="96349"/>
                  </a:cubicBezTo>
                  <a:lnTo>
                    <a:pt x="84446" y="224937"/>
                  </a:lnTo>
                  <a:cubicBezTo>
                    <a:pt x="87303" y="236367"/>
                    <a:pt x="95876" y="245892"/>
                    <a:pt x="107306" y="247797"/>
                  </a:cubicBezTo>
                  <a:cubicBezTo>
                    <a:pt x="123498" y="250654"/>
                    <a:pt x="138738" y="240177"/>
                    <a:pt x="141596" y="224937"/>
                  </a:cubicBezTo>
                  <a:cubicBezTo>
                    <a:pt x="141596" y="224937"/>
                    <a:pt x="141596" y="224937"/>
                    <a:pt x="141596" y="224937"/>
                  </a:cubicBezTo>
                  <a:lnTo>
                    <a:pt x="169218" y="75394"/>
                  </a:lnTo>
                  <a:cubicBezTo>
                    <a:pt x="169218" y="73489"/>
                    <a:pt x="170171" y="72537"/>
                    <a:pt x="171123" y="70632"/>
                  </a:cubicBezTo>
                  <a:cubicBezTo>
                    <a:pt x="173981" y="64917"/>
                    <a:pt x="179696" y="62059"/>
                    <a:pt x="185411" y="62059"/>
                  </a:cubicBezTo>
                  <a:cubicBezTo>
                    <a:pt x="186363" y="62059"/>
                    <a:pt x="187316" y="62059"/>
                    <a:pt x="189221" y="62059"/>
                  </a:cubicBezTo>
                  <a:lnTo>
                    <a:pt x="192078" y="62059"/>
                  </a:lnTo>
                  <a:cubicBezTo>
                    <a:pt x="197793" y="63012"/>
                    <a:pt x="202556" y="66822"/>
                    <a:pt x="204461" y="71584"/>
                  </a:cubicBezTo>
                  <a:cubicBezTo>
                    <a:pt x="205413" y="74442"/>
                    <a:pt x="205413" y="77299"/>
                    <a:pt x="205413" y="80157"/>
                  </a:cubicBezTo>
                  <a:lnTo>
                    <a:pt x="177791" y="230652"/>
                  </a:lnTo>
                  <a:cubicBezTo>
                    <a:pt x="174933" y="246844"/>
                    <a:pt x="185411" y="262084"/>
                    <a:pt x="200651" y="264942"/>
                  </a:cubicBezTo>
                  <a:lnTo>
                    <a:pt x="201603" y="264942"/>
                  </a:lnTo>
                  <a:lnTo>
                    <a:pt x="202556" y="264942"/>
                  </a:lnTo>
                  <a:lnTo>
                    <a:pt x="203508" y="264942"/>
                  </a:lnTo>
                  <a:lnTo>
                    <a:pt x="205413" y="264942"/>
                  </a:lnTo>
                  <a:cubicBezTo>
                    <a:pt x="206366" y="264942"/>
                    <a:pt x="207318" y="264942"/>
                    <a:pt x="208271" y="264942"/>
                  </a:cubicBezTo>
                  <a:cubicBezTo>
                    <a:pt x="217796" y="264942"/>
                    <a:pt x="227321" y="260179"/>
                    <a:pt x="233036" y="251607"/>
                  </a:cubicBezTo>
                  <a:lnTo>
                    <a:pt x="288281" y="167787"/>
                  </a:lnTo>
                  <a:cubicBezTo>
                    <a:pt x="290186" y="164929"/>
                    <a:pt x="292091" y="163024"/>
                    <a:pt x="294948" y="162072"/>
                  </a:cubicBezTo>
                  <a:cubicBezTo>
                    <a:pt x="296853" y="161119"/>
                    <a:pt x="298758" y="161119"/>
                    <a:pt x="300663" y="161119"/>
                  </a:cubicBezTo>
                  <a:cubicBezTo>
                    <a:pt x="304473" y="161119"/>
                    <a:pt x="308283" y="162072"/>
                    <a:pt x="311141" y="163977"/>
                  </a:cubicBezTo>
                  <a:lnTo>
                    <a:pt x="314951" y="166834"/>
                  </a:lnTo>
                  <a:cubicBezTo>
                    <a:pt x="318761" y="168739"/>
                    <a:pt x="321618" y="172549"/>
                    <a:pt x="321618" y="177312"/>
                  </a:cubicBezTo>
                  <a:cubicBezTo>
                    <a:pt x="322571" y="182074"/>
                    <a:pt x="321618" y="185884"/>
                    <a:pt x="318761" y="189694"/>
                  </a:cubicBez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l-PL"/>
            </a:p>
          </xdr:txBody>
        </xdr:sp>
      </xdr:grpSp>
    </xdr:grpSp>
    <xdr:clientData/>
  </xdr:twoCellAnchor>
  <xdr:twoCellAnchor>
    <xdr:from>
      <xdr:col>0</xdr:col>
      <xdr:colOff>0</xdr:colOff>
      <xdr:row>0</xdr:row>
      <xdr:rowOff>0</xdr:rowOff>
    </xdr:from>
    <xdr:to>
      <xdr:col>23</xdr:col>
      <xdr:colOff>662697</xdr:colOff>
      <xdr:row>7</xdr:row>
      <xdr:rowOff>91440</xdr:rowOff>
    </xdr:to>
    <xdr:grpSp>
      <xdr:nvGrpSpPr>
        <xdr:cNvPr id="55" name="Grupa 54">
          <a:extLst>
            <a:ext uri="{FF2B5EF4-FFF2-40B4-BE49-F238E27FC236}">
              <a16:creationId xmlns:a16="http://schemas.microsoft.com/office/drawing/2014/main" id="{F3A12DF8-0817-4FC0-9AD2-37FF554EBD34}"/>
            </a:ext>
          </a:extLst>
        </xdr:cNvPr>
        <xdr:cNvGrpSpPr/>
      </xdr:nvGrpSpPr>
      <xdr:grpSpPr>
        <a:xfrm>
          <a:off x="0" y="0"/>
          <a:ext cx="17731497" cy="1463040"/>
          <a:chOff x="0" y="0"/>
          <a:chExt cx="17618284" cy="1478280"/>
        </a:xfrm>
      </xdr:grpSpPr>
      <xdr:sp macro="" textlink="">
        <xdr:nvSpPr>
          <xdr:cNvPr id="56" name="Prostokąt 55">
            <a:extLst>
              <a:ext uri="{FF2B5EF4-FFF2-40B4-BE49-F238E27FC236}">
                <a16:creationId xmlns:a16="http://schemas.microsoft.com/office/drawing/2014/main" id="{6852177D-E3C7-FEF3-2226-12BA158276AA}"/>
              </a:ext>
            </a:extLst>
          </xdr:cNvPr>
          <xdr:cNvSpPr/>
        </xdr:nvSpPr>
        <xdr:spPr>
          <a:xfrm>
            <a:off x="0" y="732609"/>
            <a:ext cx="1418409" cy="730431"/>
          </a:xfrm>
          <a:prstGeom prst="rect">
            <a:avLst/>
          </a:prstGeom>
          <a:pattFill prst="wdDnDiag">
            <a:fgClr>
              <a:schemeClr val="tx2">
                <a:lumMod val="75000"/>
              </a:schemeClr>
            </a:fgClr>
            <a:bgClr>
              <a:schemeClr val="accent4">
                <a:lumMod val="40000"/>
                <a:lumOff val="60000"/>
              </a:schemeClr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57" name="Prostokąt 56">
            <a:extLst>
              <a:ext uri="{FF2B5EF4-FFF2-40B4-BE49-F238E27FC236}">
                <a16:creationId xmlns:a16="http://schemas.microsoft.com/office/drawing/2014/main" id="{1F15CDF0-F22B-B275-C454-BFA5D0482C6C}"/>
              </a:ext>
            </a:extLst>
          </xdr:cNvPr>
          <xdr:cNvSpPr/>
        </xdr:nvSpPr>
        <xdr:spPr>
          <a:xfrm>
            <a:off x="1799409" y="0"/>
            <a:ext cx="697774" cy="732609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58" name="Prostokąt 57">
            <a:extLst>
              <a:ext uri="{FF2B5EF4-FFF2-40B4-BE49-F238E27FC236}">
                <a16:creationId xmlns:a16="http://schemas.microsoft.com/office/drawing/2014/main" id="{5F8492D0-EDF5-3C3A-A98D-B2654E236A5E}"/>
              </a:ext>
            </a:extLst>
          </xdr:cNvPr>
          <xdr:cNvSpPr/>
        </xdr:nvSpPr>
        <xdr:spPr>
          <a:xfrm>
            <a:off x="1418409" y="732609"/>
            <a:ext cx="1807028" cy="730431"/>
          </a:xfrm>
          <a:prstGeom prst="rect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59" name="Grupa 58">
            <a:extLst>
              <a:ext uri="{FF2B5EF4-FFF2-40B4-BE49-F238E27FC236}">
                <a16:creationId xmlns:a16="http://schemas.microsoft.com/office/drawing/2014/main" id="{9A2CBDA8-28F7-4F57-E610-F1861A5EDC1D}"/>
              </a:ext>
            </a:extLst>
          </xdr:cNvPr>
          <xdr:cNvGrpSpPr/>
        </xdr:nvGrpSpPr>
        <xdr:grpSpPr>
          <a:xfrm>
            <a:off x="0" y="0"/>
            <a:ext cx="1807029" cy="732609"/>
            <a:chOff x="0" y="0"/>
            <a:chExt cx="1798320" cy="739140"/>
          </a:xfrm>
        </xdr:grpSpPr>
        <xdr:sp macro="" textlink="">
          <xdr:nvSpPr>
            <xdr:cNvPr id="90" name="Prostokąt 89">
              <a:extLst>
                <a:ext uri="{FF2B5EF4-FFF2-40B4-BE49-F238E27FC236}">
                  <a16:creationId xmlns:a16="http://schemas.microsoft.com/office/drawing/2014/main" id="{BDA9BB2E-4A12-E6DC-8A67-1690869ED14C}"/>
                </a:ext>
              </a:extLst>
            </xdr:cNvPr>
            <xdr:cNvSpPr/>
          </xdr:nvSpPr>
          <xdr:spPr>
            <a:xfrm>
              <a:off x="0" y="0"/>
              <a:ext cx="1798320" cy="739140"/>
            </a:xfrm>
            <a:prstGeom prst="rect">
              <a:avLst/>
            </a:prstGeom>
            <a:solidFill>
              <a:srgbClr val="F3699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grpSp>
          <xdr:nvGrpSpPr>
            <xdr:cNvPr id="91" name="Grupa 90">
              <a:extLst>
                <a:ext uri="{FF2B5EF4-FFF2-40B4-BE49-F238E27FC236}">
                  <a16:creationId xmlns:a16="http://schemas.microsoft.com/office/drawing/2014/main" id="{EB4B5A33-1B6B-6C08-539A-DBD7E334170A}"/>
                </a:ext>
              </a:extLst>
            </xdr:cNvPr>
            <xdr:cNvGrpSpPr/>
          </xdr:nvGrpSpPr>
          <xdr:grpSpPr>
            <a:xfrm>
              <a:off x="396240" y="266700"/>
              <a:ext cx="982980" cy="152400"/>
              <a:chOff x="396240" y="266700"/>
              <a:chExt cx="982980" cy="152400"/>
            </a:xfrm>
          </xdr:grpSpPr>
          <xdr:sp macro="" textlink="">
            <xdr:nvSpPr>
              <xdr:cNvPr id="92" name="Owal 91">
                <a:extLst>
                  <a:ext uri="{FF2B5EF4-FFF2-40B4-BE49-F238E27FC236}">
                    <a16:creationId xmlns:a16="http://schemas.microsoft.com/office/drawing/2014/main" id="{E2F09FF0-5305-0625-7E6A-ADCF5C6C00DC}"/>
                  </a:ext>
                </a:extLst>
              </xdr:cNvPr>
              <xdr:cNvSpPr/>
            </xdr:nvSpPr>
            <xdr:spPr>
              <a:xfrm>
                <a:off x="39624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93" name="Owal 92">
                <a:extLst>
                  <a:ext uri="{FF2B5EF4-FFF2-40B4-BE49-F238E27FC236}">
                    <a16:creationId xmlns:a16="http://schemas.microsoft.com/office/drawing/2014/main" id="{EB184423-49DB-ED95-8F51-3A2291BD5AC2}"/>
                  </a:ext>
                </a:extLst>
              </xdr:cNvPr>
              <xdr:cNvSpPr/>
            </xdr:nvSpPr>
            <xdr:spPr>
              <a:xfrm>
                <a:off x="69342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94" name="Owal 93">
                <a:extLst>
                  <a:ext uri="{FF2B5EF4-FFF2-40B4-BE49-F238E27FC236}">
                    <a16:creationId xmlns:a16="http://schemas.microsoft.com/office/drawing/2014/main" id="{8C219A51-081A-84D0-1851-7310FAE41DA6}"/>
                  </a:ext>
                </a:extLst>
              </xdr:cNvPr>
              <xdr:cNvSpPr/>
            </xdr:nvSpPr>
            <xdr:spPr>
              <a:xfrm>
                <a:off x="97536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95" name="Owal 94">
                <a:extLst>
                  <a:ext uri="{FF2B5EF4-FFF2-40B4-BE49-F238E27FC236}">
                    <a16:creationId xmlns:a16="http://schemas.microsoft.com/office/drawing/2014/main" id="{F8571167-643A-C054-939A-5A23F23460EF}"/>
                  </a:ext>
                </a:extLst>
              </xdr:cNvPr>
              <xdr:cNvSpPr/>
            </xdr:nvSpPr>
            <xdr:spPr>
              <a:xfrm>
                <a:off x="122682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</xdr:grpSp>
      <xdr:sp macro="" textlink="">
        <xdr:nvSpPr>
          <xdr:cNvPr id="60" name="Prostokąt 59">
            <a:extLst>
              <a:ext uri="{FF2B5EF4-FFF2-40B4-BE49-F238E27FC236}">
                <a16:creationId xmlns:a16="http://schemas.microsoft.com/office/drawing/2014/main" id="{6E96500F-BB37-EE6B-AE68-DD1226882E67}"/>
              </a:ext>
            </a:extLst>
          </xdr:cNvPr>
          <xdr:cNvSpPr/>
        </xdr:nvSpPr>
        <xdr:spPr>
          <a:xfrm>
            <a:off x="2497183" y="0"/>
            <a:ext cx="1697083" cy="732609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61" name="Wycinek okręgu 60">
            <a:extLst>
              <a:ext uri="{FF2B5EF4-FFF2-40B4-BE49-F238E27FC236}">
                <a16:creationId xmlns:a16="http://schemas.microsoft.com/office/drawing/2014/main" id="{8761D44A-EDE3-3F1D-0EB4-9DD5A3D8F024}"/>
              </a:ext>
            </a:extLst>
          </xdr:cNvPr>
          <xdr:cNvSpPr/>
        </xdr:nvSpPr>
        <xdr:spPr>
          <a:xfrm>
            <a:off x="3580311" y="0"/>
            <a:ext cx="1205049" cy="724989"/>
          </a:xfrm>
          <a:prstGeom prst="pie">
            <a:avLst>
              <a:gd name="adj1" fmla="val 5338397"/>
              <a:gd name="adj2" fmla="val 16200000"/>
            </a:avLst>
          </a:prstGeom>
          <a:solidFill>
            <a:schemeClr val="accent1">
              <a:lumMod val="5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>
              <a:solidFill>
                <a:schemeClr val="tx1"/>
              </a:solidFill>
            </a:endParaRPr>
          </a:p>
        </xdr:txBody>
      </xdr:sp>
      <xdr:sp macro="" textlink="">
        <xdr:nvSpPr>
          <xdr:cNvPr id="62" name="Prostokąt 61">
            <a:extLst>
              <a:ext uri="{FF2B5EF4-FFF2-40B4-BE49-F238E27FC236}">
                <a16:creationId xmlns:a16="http://schemas.microsoft.com/office/drawing/2014/main" id="{5AA1A93D-62BB-A7AE-E323-C2F1ACF34A8A}"/>
              </a:ext>
            </a:extLst>
          </xdr:cNvPr>
          <xdr:cNvSpPr/>
        </xdr:nvSpPr>
        <xdr:spPr>
          <a:xfrm>
            <a:off x="4195260" y="3644"/>
            <a:ext cx="1418409" cy="733271"/>
          </a:xfrm>
          <a:prstGeom prst="rect">
            <a:avLst/>
          </a:prstGeom>
          <a:pattFill prst="wdDnDiag">
            <a:fgClr>
              <a:schemeClr val="tx2">
                <a:lumMod val="75000"/>
              </a:schemeClr>
            </a:fgClr>
            <a:bgClr>
              <a:schemeClr val="accent4">
                <a:lumMod val="40000"/>
                <a:lumOff val="60000"/>
              </a:schemeClr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63" name="Grupa 62">
            <a:extLst>
              <a:ext uri="{FF2B5EF4-FFF2-40B4-BE49-F238E27FC236}">
                <a16:creationId xmlns:a16="http://schemas.microsoft.com/office/drawing/2014/main" id="{2739A4F6-7B8B-97DD-109B-D1B0CB8B7056}"/>
              </a:ext>
            </a:extLst>
          </xdr:cNvPr>
          <xdr:cNvGrpSpPr/>
        </xdr:nvGrpSpPr>
        <xdr:grpSpPr>
          <a:xfrm>
            <a:off x="5034171" y="740229"/>
            <a:ext cx="812816" cy="717098"/>
            <a:chOff x="5000553" y="744071"/>
            <a:chExt cx="808014" cy="722221"/>
          </a:xfrm>
        </xdr:grpSpPr>
        <xdr:sp macro="" textlink="">
          <xdr:nvSpPr>
            <xdr:cNvPr id="88" name="Trójkąt prostokątny 87">
              <a:extLst>
                <a:ext uri="{FF2B5EF4-FFF2-40B4-BE49-F238E27FC236}">
                  <a16:creationId xmlns:a16="http://schemas.microsoft.com/office/drawing/2014/main" id="{F378A49B-AFD9-BE72-1093-A1EF27765AFE}"/>
                </a:ext>
              </a:extLst>
            </xdr:cNvPr>
            <xdr:cNvSpPr/>
          </xdr:nvSpPr>
          <xdr:spPr>
            <a:xfrm>
              <a:off x="5001640" y="749822"/>
              <a:ext cx="806927" cy="716470"/>
            </a:xfrm>
            <a:prstGeom prst="rtTriangle">
              <a:avLst/>
            </a:prstGeom>
            <a:solidFill>
              <a:schemeClr val="tx2">
                <a:lumMod val="75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sp macro="" textlink="">
          <xdr:nvSpPr>
            <xdr:cNvPr id="89" name="Trójkąt prostokątny 88">
              <a:extLst>
                <a:ext uri="{FF2B5EF4-FFF2-40B4-BE49-F238E27FC236}">
                  <a16:creationId xmlns:a16="http://schemas.microsoft.com/office/drawing/2014/main" id="{803409C2-61EB-9697-DE9F-36E493C4F0C5}"/>
                </a:ext>
              </a:extLst>
            </xdr:cNvPr>
            <xdr:cNvSpPr/>
          </xdr:nvSpPr>
          <xdr:spPr>
            <a:xfrm rot="10800000">
              <a:off x="5000553" y="744071"/>
              <a:ext cx="802165" cy="722220"/>
            </a:xfrm>
            <a:prstGeom prst="rtTriangle">
              <a:avLst/>
            </a:prstGeom>
            <a:solidFill>
              <a:srgbClr val="FCDCE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</xdr:grpSp>
      <xdr:sp macro="" textlink="">
        <xdr:nvSpPr>
          <xdr:cNvPr id="65" name="Prostokąt 64">
            <a:extLst>
              <a:ext uri="{FF2B5EF4-FFF2-40B4-BE49-F238E27FC236}">
                <a16:creationId xmlns:a16="http://schemas.microsoft.com/office/drawing/2014/main" id="{4C978838-91BB-3A1C-0CFE-B18CCA9973B8}"/>
              </a:ext>
            </a:extLst>
          </xdr:cNvPr>
          <xdr:cNvSpPr/>
        </xdr:nvSpPr>
        <xdr:spPr>
          <a:xfrm>
            <a:off x="8213308" y="0"/>
            <a:ext cx="2150245" cy="364804"/>
          </a:xfrm>
          <a:prstGeom prst="rect">
            <a:avLst/>
          </a:prstGeom>
          <a:solidFill>
            <a:srgbClr val="F3699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66" name="Prostokąt 65">
            <a:extLst>
              <a:ext uri="{FF2B5EF4-FFF2-40B4-BE49-F238E27FC236}">
                <a16:creationId xmlns:a16="http://schemas.microsoft.com/office/drawing/2014/main" id="{E888517B-7730-B203-A322-5779805844E8}"/>
              </a:ext>
            </a:extLst>
          </xdr:cNvPr>
          <xdr:cNvSpPr/>
        </xdr:nvSpPr>
        <xdr:spPr>
          <a:xfrm>
            <a:off x="6754713" y="0"/>
            <a:ext cx="1464809" cy="737771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67" name="Prostokąt 66">
            <a:extLst>
              <a:ext uri="{FF2B5EF4-FFF2-40B4-BE49-F238E27FC236}">
                <a16:creationId xmlns:a16="http://schemas.microsoft.com/office/drawing/2014/main" id="{05E0B859-138A-3D75-FB27-4B58DCDC0645}"/>
              </a:ext>
            </a:extLst>
          </xdr:cNvPr>
          <xdr:cNvSpPr/>
        </xdr:nvSpPr>
        <xdr:spPr>
          <a:xfrm>
            <a:off x="8213308" y="734915"/>
            <a:ext cx="3635151" cy="730431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68" name="Prostokąt 67">
            <a:extLst>
              <a:ext uri="{FF2B5EF4-FFF2-40B4-BE49-F238E27FC236}">
                <a16:creationId xmlns:a16="http://schemas.microsoft.com/office/drawing/2014/main" id="{C69E703B-8F84-FB98-655B-B4463D594B2A}"/>
              </a:ext>
            </a:extLst>
          </xdr:cNvPr>
          <xdr:cNvSpPr/>
        </xdr:nvSpPr>
        <xdr:spPr>
          <a:xfrm>
            <a:off x="8220075" y="359548"/>
            <a:ext cx="1370160" cy="371156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69" name="Grupa 68">
            <a:extLst>
              <a:ext uri="{FF2B5EF4-FFF2-40B4-BE49-F238E27FC236}">
                <a16:creationId xmlns:a16="http://schemas.microsoft.com/office/drawing/2014/main" id="{F3E2C590-EA76-2936-4CCA-2330B7B0E268}"/>
              </a:ext>
            </a:extLst>
          </xdr:cNvPr>
          <xdr:cNvGrpSpPr/>
        </xdr:nvGrpSpPr>
        <xdr:grpSpPr>
          <a:xfrm>
            <a:off x="9588840" y="0"/>
            <a:ext cx="2260124" cy="737771"/>
            <a:chOff x="8038714" y="0"/>
            <a:chExt cx="1075759" cy="744302"/>
          </a:xfrm>
        </xdr:grpSpPr>
        <xdr:sp macro="" textlink="">
          <xdr:nvSpPr>
            <xdr:cNvPr id="86" name="Prostokąt 85">
              <a:extLst>
                <a:ext uri="{FF2B5EF4-FFF2-40B4-BE49-F238E27FC236}">
                  <a16:creationId xmlns:a16="http://schemas.microsoft.com/office/drawing/2014/main" id="{3F744DC2-071C-0579-45B4-C43492158078}"/>
                </a:ext>
              </a:extLst>
            </xdr:cNvPr>
            <xdr:cNvSpPr/>
          </xdr:nvSpPr>
          <xdr:spPr>
            <a:xfrm>
              <a:off x="8038714" y="0"/>
              <a:ext cx="1075759" cy="744302"/>
            </a:xfrm>
            <a:prstGeom prst="rect">
              <a:avLst/>
            </a:prstGeom>
            <a:solidFill>
              <a:srgbClr val="FCDCE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sp macro="" textlink="">
          <xdr:nvSpPr>
            <xdr:cNvPr id="87" name="Trójkąt równoramienny 86">
              <a:extLst>
                <a:ext uri="{FF2B5EF4-FFF2-40B4-BE49-F238E27FC236}">
                  <a16:creationId xmlns:a16="http://schemas.microsoft.com/office/drawing/2014/main" id="{F3EEFDEF-A14C-BC45-F828-16F2D7DE14B4}"/>
                </a:ext>
              </a:extLst>
            </xdr:cNvPr>
            <xdr:cNvSpPr/>
          </xdr:nvSpPr>
          <xdr:spPr>
            <a:xfrm rot="10800000">
              <a:off x="8046272" y="0"/>
              <a:ext cx="1056490" cy="474681"/>
            </a:xfrm>
            <a:prstGeom prst="triangle">
              <a:avLst/>
            </a:prstGeom>
            <a:solidFill>
              <a:schemeClr val="tx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</xdr:grpSp>
      <xdr:sp macro="" textlink="">
        <xdr:nvSpPr>
          <xdr:cNvPr id="70" name="Prostokąt 69">
            <a:extLst>
              <a:ext uri="{FF2B5EF4-FFF2-40B4-BE49-F238E27FC236}">
                <a16:creationId xmlns:a16="http://schemas.microsoft.com/office/drawing/2014/main" id="{19A300F9-6420-8E41-2907-B77B993E3BEC}"/>
              </a:ext>
            </a:extLst>
          </xdr:cNvPr>
          <xdr:cNvSpPr/>
        </xdr:nvSpPr>
        <xdr:spPr>
          <a:xfrm>
            <a:off x="11847119" y="0"/>
            <a:ext cx="2832266" cy="737771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1" name="Prostokąt 70">
            <a:extLst>
              <a:ext uri="{FF2B5EF4-FFF2-40B4-BE49-F238E27FC236}">
                <a16:creationId xmlns:a16="http://schemas.microsoft.com/office/drawing/2014/main" id="{506095BB-D788-A200-B292-9F87B6554CEC}"/>
              </a:ext>
            </a:extLst>
          </xdr:cNvPr>
          <xdr:cNvSpPr/>
        </xdr:nvSpPr>
        <xdr:spPr>
          <a:xfrm>
            <a:off x="11848964" y="737562"/>
            <a:ext cx="2831947" cy="728526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2" name="Schemat blokowy: opóźnienie 71">
            <a:extLst>
              <a:ext uri="{FF2B5EF4-FFF2-40B4-BE49-F238E27FC236}">
                <a16:creationId xmlns:a16="http://schemas.microsoft.com/office/drawing/2014/main" id="{6D6F834A-627E-D295-0E99-CD65059B374A}"/>
              </a:ext>
            </a:extLst>
          </xdr:cNvPr>
          <xdr:cNvSpPr/>
        </xdr:nvSpPr>
        <xdr:spPr>
          <a:xfrm>
            <a:off x="11848011" y="737181"/>
            <a:ext cx="1321526" cy="728907"/>
          </a:xfrm>
          <a:prstGeom prst="flowChartDelay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3" name="Trójkąt prostokątny 72">
            <a:extLst>
              <a:ext uri="{FF2B5EF4-FFF2-40B4-BE49-F238E27FC236}">
                <a16:creationId xmlns:a16="http://schemas.microsoft.com/office/drawing/2014/main" id="{A082C962-3E53-11D0-54C4-425AD224F5AE}"/>
              </a:ext>
            </a:extLst>
          </xdr:cNvPr>
          <xdr:cNvSpPr/>
        </xdr:nvSpPr>
        <xdr:spPr>
          <a:xfrm>
            <a:off x="14682556" y="0"/>
            <a:ext cx="1163644" cy="742470"/>
          </a:xfrm>
          <a:prstGeom prst="rtTriangle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4" name="Trójkąt prostokątny 73">
            <a:extLst>
              <a:ext uri="{FF2B5EF4-FFF2-40B4-BE49-F238E27FC236}">
                <a16:creationId xmlns:a16="http://schemas.microsoft.com/office/drawing/2014/main" id="{57C75714-3220-42ED-8867-6737461EA44E}"/>
              </a:ext>
            </a:extLst>
          </xdr:cNvPr>
          <xdr:cNvSpPr/>
        </xdr:nvSpPr>
        <xdr:spPr>
          <a:xfrm rot="10800000">
            <a:off x="14654075" y="740229"/>
            <a:ext cx="1163644" cy="729527"/>
          </a:xfrm>
          <a:prstGeom prst="rtTriangle">
            <a:avLst/>
          </a:prstGeom>
          <a:solidFill>
            <a:srgbClr val="08084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6" name="Trójkąt prostokątny 75">
            <a:extLst>
              <a:ext uri="{FF2B5EF4-FFF2-40B4-BE49-F238E27FC236}">
                <a16:creationId xmlns:a16="http://schemas.microsoft.com/office/drawing/2014/main" id="{FF483506-9FE8-A756-C5F4-D90E6B50F417}"/>
              </a:ext>
            </a:extLst>
          </xdr:cNvPr>
          <xdr:cNvSpPr/>
        </xdr:nvSpPr>
        <xdr:spPr>
          <a:xfrm>
            <a:off x="15817720" y="724989"/>
            <a:ext cx="1800564" cy="728833"/>
          </a:xfrm>
          <a:prstGeom prst="rtTriangle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7" name="pole tekstowe 76">
            <a:extLst>
              <a:ext uri="{FF2B5EF4-FFF2-40B4-BE49-F238E27FC236}">
                <a16:creationId xmlns:a16="http://schemas.microsoft.com/office/drawing/2014/main" id="{294E8B8A-D5D1-97B3-8F51-A6F27A26CD3F}"/>
              </a:ext>
            </a:extLst>
          </xdr:cNvPr>
          <xdr:cNvSpPr txBox="1"/>
        </xdr:nvSpPr>
        <xdr:spPr>
          <a:xfrm>
            <a:off x="8321040" y="740229"/>
            <a:ext cx="3443151" cy="738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600">
                <a:latin typeface="Abadi Extra Light" panose="020B0204020104020204" pitchFamily="34" charset="0"/>
              </a:rPr>
              <a:t>ADRIANNA ROMANOWSKA </a:t>
            </a:r>
          </a:p>
        </xdr:txBody>
      </xdr:sp>
      <xdr:sp macro="" textlink="">
        <xdr:nvSpPr>
          <xdr:cNvPr id="78" name="Trójkąt prostokątny 77">
            <a:extLst>
              <a:ext uri="{FF2B5EF4-FFF2-40B4-BE49-F238E27FC236}">
                <a16:creationId xmlns:a16="http://schemas.microsoft.com/office/drawing/2014/main" id="{60F51425-BBC9-4D1D-BE96-60E3B34133B9}"/>
              </a:ext>
            </a:extLst>
          </xdr:cNvPr>
          <xdr:cNvSpPr/>
        </xdr:nvSpPr>
        <xdr:spPr>
          <a:xfrm>
            <a:off x="5620640" y="0"/>
            <a:ext cx="1116529" cy="730704"/>
          </a:xfrm>
          <a:prstGeom prst="rtTriangle">
            <a:avLst/>
          </a:prstGeom>
          <a:solidFill>
            <a:srgbClr val="F36990"/>
          </a:solidFill>
          <a:ln>
            <a:solidFill>
              <a:srgbClr val="F3699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79" name="Grupa 78">
            <a:extLst>
              <a:ext uri="{FF2B5EF4-FFF2-40B4-BE49-F238E27FC236}">
                <a16:creationId xmlns:a16="http://schemas.microsoft.com/office/drawing/2014/main" id="{47420249-9ED7-5C19-B517-F433C3456859}"/>
              </a:ext>
            </a:extLst>
          </xdr:cNvPr>
          <xdr:cNvGrpSpPr/>
        </xdr:nvGrpSpPr>
        <xdr:grpSpPr>
          <a:xfrm>
            <a:off x="3221462" y="734514"/>
            <a:ext cx="1812708" cy="730431"/>
            <a:chOff x="3204045" y="741045"/>
            <a:chExt cx="1799645" cy="739140"/>
          </a:xfrm>
        </xdr:grpSpPr>
        <xdr:sp macro="" textlink="">
          <xdr:nvSpPr>
            <xdr:cNvPr id="80" name="Prostokąt 79">
              <a:extLst>
                <a:ext uri="{FF2B5EF4-FFF2-40B4-BE49-F238E27FC236}">
                  <a16:creationId xmlns:a16="http://schemas.microsoft.com/office/drawing/2014/main" id="{234C3A6B-6A1F-9F7E-5D97-49AEA721913A}"/>
                </a:ext>
              </a:extLst>
            </xdr:cNvPr>
            <xdr:cNvSpPr/>
          </xdr:nvSpPr>
          <xdr:spPr>
            <a:xfrm>
              <a:off x="3204045" y="741045"/>
              <a:ext cx="1799645" cy="739140"/>
            </a:xfrm>
            <a:prstGeom prst="rect">
              <a:avLst/>
            </a:prstGeom>
            <a:solidFill>
              <a:schemeClr val="bg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grpSp>
          <xdr:nvGrpSpPr>
            <xdr:cNvPr id="81" name="Grupa 80">
              <a:extLst>
                <a:ext uri="{FF2B5EF4-FFF2-40B4-BE49-F238E27FC236}">
                  <a16:creationId xmlns:a16="http://schemas.microsoft.com/office/drawing/2014/main" id="{81E608E1-B8C5-907C-DDC7-F388AE125CB7}"/>
                </a:ext>
              </a:extLst>
            </xdr:cNvPr>
            <xdr:cNvGrpSpPr/>
          </xdr:nvGrpSpPr>
          <xdr:grpSpPr>
            <a:xfrm>
              <a:off x="3627120" y="1028700"/>
              <a:ext cx="982980" cy="152400"/>
              <a:chOff x="396240" y="266700"/>
              <a:chExt cx="982980" cy="1524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82" name="Owal 81">
                <a:extLst>
                  <a:ext uri="{FF2B5EF4-FFF2-40B4-BE49-F238E27FC236}">
                    <a16:creationId xmlns:a16="http://schemas.microsoft.com/office/drawing/2014/main" id="{60B7B812-A1EA-FE50-E368-70DCE2FE3434}"/>
                  </a:ext>
                </a:extLst>
              </xdr:cNvPr>
              <xdr:cNvSpPr/>
            </xdr:nvSpPr>
            <xdr:spPr>
              <a:xfrm>
                <a:off x="39624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83" name="Owal 82">
                <a:extLst>
                  <a:ext uri="{FF2B5EF4-FFF2-40B4-BE49-F238E27FC236}">
                    <a16:creationId xmlns:a16="http://schemas.microsoft.com/office/drawing/2014/main" id="{C9821440-B4EB-078D-D622-112A863B0189}"/>
                  </a:ext>
                </a:extLst>
              </xdr:cNvPr>
              <xdr:cNvSpPr/>
            </xdr:nvSpPr>
            <xdr:spPr>
              <a:xfrm>
                <a:off x="69342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84" name="Owal 83">
                <a:extLst>
                  <a:ext uri="{FF2B5EF4-FFF2-40B4-BE49-F238E27FC236}">
                    <a16:creationId xmlns:a16="http://schemas.microsoft.com/office/drawing/2014/main" id="{1F75CC36-8200-FF26-4BE7-1678DA6BD6D8}"/>
                  </a:ext>
                </a:extLst>
              </xdr:cNvPr>
              <xdr:cNvSpPr/>
            </xdr:nvSpPr>
            <xdr:spPr>
              <a:xfrm>
                <a:off x="97536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85" name="Owal 84">
                <a:extLst>
                  <a:ext uri="{FF2B5EF4-FFF2-40B4-BE49-F238E27FC236}">
                    <a16:creationId xmlns:a16="http://schemas.microsoft.com/office/drawing/2014/main" id="{AD27FAB8-D931-F56B-8153-BBBA5E318263}"/>
                  </a:ext>
                </a:extLst>
              </xdr:cNvPr>
              <xdr:cNvSpPr/>
            </xdr:nvSpPr>
            <xdr:spPr>
              <a:xfrm>
                <a:off x="122682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</xdr:grpSp>
      <xdr:sp macro="" textlink="">
        <xdr:nvSpPr>
          <xdr:cNvPr id="64" name="Prostokąt 63">
            <a:extLst>
              <a:ext uri="{FF2B5EF4-FFF2-40B4-BE49-F238E27FC236}">
                <a16:creationId xmlns:a16="http://schemas.microsoft.com/office/drawing/2014/main" id="{BF9DF4B2-2566-2915-3066-D10F5942D3D7}"/>
              </a:ext>
            </a:extLst>
          </xdr:cNvPr>
          <xdr:cNvSpPr/>
        </xdr:nvSpPr>
        <xdr:spPr>
          <a:xfrm>
            <a:off x="5842227" y="736419"/>
            <a:ext cx="2377848" cy="730431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75" name="Prostokąt 74">
            <a:extLst>
              <a:ext uri="{FF2B5EF4-FFF2-40B4-BE49-F238E27FC236}">
                <a16:creationId xmlns:a16="http://schemas.microsoft.com/office/drawing/2014/main" id="{46F70801-9FC0-F9CC-1A98-A6B26034D1FA}"/>
              </a:ext>
            </a:extLst>
          </xdr:cNvPr>
          <xdr:cNvSpPr/>
        </xdr:nvSpPr>
        <xdr:spPr>
          <a:xfrm>
            <a:off x="15768253" y="9706"/>
            <a:ext cx="1790434" cy="74598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</xdr:grpSp>
    <xdr:clientData/>
  </xdr:twoCellAnchor>
  <xdr:twoCellAnchor>
    <xdr:from>
      <xdr:col>19</xdr:col>
      <xdr:colOff>564296</xdr:colOff>
      <xdr:row>0</xdr:row>
      <xdr:rowOff>9607</xdr:rowOff>
    </xdr:from>
    <xdr:to>
      <xdr:col>21</xdr:col>
      <xdr:colOff>215921</xdr:colOff>
      <xdr:row>3</xdr:row>
      <xdr:rowOff>135342</xdr:rowOff>
    </xdr:to>
    <xdr:sp macro="" textlink="">
      <xdr:nvSpPr>
        <xdr:cNvPr id="97" name="Trójkąt prostokątny 96">
          <a:extLst>
            <a:ext uri="{FF2B5EF4-FFF2-40B4-BE49-F238E27FC236}">
              <a16:creationId xmlns:a16="http://schemas.microsoft.com/office/drawing/2014/main" id="{E2AAB86D-0900-4DD1-BB7A-95E955D3AF9D}"/>
            </a:ext>
          </a:extLst>
        </xdr:cNvPr>
        <xdr:cNvSpPr/>
      </xdr:nvSpPr>
      <xdr:spPr>
        <a:xfrm rot="10800000">
          <a:off x="14693953" y="9607"/>
          <a:ext cx="1175625" cy="713564"/>
        </a:xfrm>
        <a:prstGeom prst="rtTriangle">
          <a:avLst/>
        </a:prstGeom>
        <a:solidFill>
          <a:srgbClr val="EE3268"/>
        </a:solidFill>
        <a:ln>
          <a:solidFill>
            <a:srgbClr val="EE3268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rgbClr val="EE3268"/>
            </a:solidFill>
          </a:endParaRPr>
        </a:p>
      </xdr:txBody>
    </xdr:sp>
    <xdr:clientData/>
  </xdr:twoCellAnchor>
  <xdr:twoCellAnchor>
    <xdr:from>
      <xdr:col>19</xdr:col>
      <xdr:colOff>592854</xdr:colOff>
      <xdr:row>3</xdr:row>
      <xdr:rowOff>135342</xdr:rowOff>
    </xdr:from>
    <xdr:to>
      <xdr:col>21</xdr:col>
      <xdr:colOff>207107</xdr:colOff>
      <xdr:row>7</xdr:row>
      <xdr:rowOff>70702</xdr:rowOff>
    </xdr:to>
    <xdr:sp macro="" textlink="">
      <xdr:nvSpPr>
        <xdr:cNvPr id="98" name="Trójkąt prostokątny 97">
          <a:extLst>
            <a:ext uri="{FF2B5EF4-FFF2-40B4-BE49-F238E27FC236}">
              <a16:creationId xmlns:a16="http://schemas.microsoft.com/office/drawing/2014/main" id="{A2A62E8D-9E3A-47F3-A46C-6FF157A1510B}"/>
            </a:ext>
          </a:extLst>
        </xdr:cNvPr>
        <xdr:cNvSpPr/>
      </xdr:nvSpPr>
      <xdr:spPr>
        <a:xfrm>
          <a:off x="14722511" y="723171"/>
          <a:ext cx="1138253" cy="719131"/>
        </a:xfrm>
        <a:prstGeom prst="rtTriangle">
          <a:avLst/>
        </a:prstGeom>
        <a:solidFill>
          <a:srgbClr val="FCDCE5"/>
        </a:solidFill>
        <a:ln>
          <a:solidFill>
            <a:srgbClr val="FCDCE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rgbClr val="EE3268"/>
            </a:solidFill>
          </a:endParaRPr>
        </a:p>
      </xdr:txBody>
    </xdr:sp>
    <xdr:clientData/>
  </xdr:twoCellAnchor>
  <xdr:twoCellAnchor editAs="absolute">
    <xdr:from>
      <xdr:col>0</xdr:col>
      <xdr:colOff>59407</xdr:colOff>
      <xdr:row>0</xdr:row>
      <xdr:rowOff>0</xdr:rowOff>
    </xdr:from>
    <xdr:to>
      <xdr:col>23</xdr:col>
      <xdr:colOff>597428</xdr:colOff>
      <xdr:row>40</xdr:row>
      <xdr:rowOff>74219</xdr:rowOff>
    </xdr:to>
    <xdr:sp macro="" textlink="">
      <xdr:nvSpPr>
        <xdr:cNvPr id="101" name="Prostokąt: zaokrąglone rogi 100">
          <a:extLst>
            <a:ext uri="{FF2B5EF4-FFF2-40B4-BE49-F238E27FC236}">
              <a16:creationId xmlns:a16="http://schemas.microsoft.com/office/drawing/2014/main" id="{4A978608-3720-4E34-8DC1-D9E8B69C182D}"/>
            </a:ext>
          </a:extLst>
        </xdr:cNvPr>
        <xdr:cNvSpPr/>
      </xdr:nvSpPr>
      <xdr:spPr>
        <a:xfrm>
          <a:off x="59407" y="0"/>
          <a:ext cx="17606821" cy="8521533"/>
        </a:xfrm>
        <a:prstGeom prst="roundRect">
          <a:avLst>
            <a:gd name="adj" fmla="val 5779"/>
          </a:avLst>
        </a:prstGeom>
        <a:noFill/>
        <a:ln w="292100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304800</xdr:colOff>
      <xdr:row>1</xdr:row>
      <xdr:rowOff>126273</xdr:rowOff>
    </xdr:to>
    <xdr:sp macro="" textlink="">
      <xdr:nvSpPr>
        <xdr:cNvPr id="102" name="Trójkąt prostokątny 101">
          <a:extLst>
            <a:ext uri="{FF2B5EF4-FFF2-40B4-BE49-F238E27FC236}">
              <a16:creationId xmlns:a16="http://schemas.microsoft.com/office/drawing/2014/main" id="{ADBE4AF9-0938-4F4B-B9A8-C2162C96FE2D}"/>
            </a:ext>
          </a:extLst>
        </xdr:cNvPr>
        <xdr:cNvSpPr/>
      </xdr:nvSpPr>
      <xdr:spPr>
        <a:xfrm rot="5400000">
          <a:off x="-8708" y="8708"/>
          <a:ext cx="322216" cy="304800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23</xdr:col>
      <xdr:colOff>358690</xdr:colOff>
      <xdr:row>39</xdr:row>
      <xdr:rowOff>31894</xdr:rowOff>
    </xdr:from>
    <xdr:to>
      <xdr:col>24</xdr:col>
      <xdr:colOff>551946</xdr:colOff>
      <xdr:row>44</xdr:row>
      <xdr:rowOff>31893</xdr:rowOff>
    </xdr:to>
    <xdr:sp macro="" textlink="">
      <xdr:nvSpPr>
        <xdr:cNvPr id="104" name="Trójkąt równoramienny 103">
          <a:extLst>
            <a:ext uri="{FF2B5EF4-FFF2-40B4-BE49-F238E27FC236}">
              <a16:creationId xmlns:a16="http://schemas.microsoft.com/office/drawing/2014/main" id="{A6B4F5E1-E7C2-B138-B9B9-A60183D7A262}"/>
            </a:ext>
          </a:extLst>
        </xdr:cNvPr>
        <xdr:cNvSpPr/>
      </xdr:nvSpPr>
      <xdr:spPr>
        <a:xfrm rot="8455271">
          <a:off x="17362176" y="8283265"/>
          <a:ext cx="868170" cy="979714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0</xdr:col>
      <xdr:colOff>0</xdr:colOff>
      <xdr:row>39</xdr:row>
      <xdr:rowOff>87086</xdr:rowOff>
    </xdr:from>
    <xdr:to>
      <xdr:col>0</xdr:col>
      <xdr:colOff>397681</xdr:colOff>
      <xdr:row>41</xdr:row>
      <xdr:rowOff>87086</xdr:rowOff>
    </xdr:to>
    <xdr:sp macro="" textlink="">
      <xdr:nvSpPr>
        <xdr:cNvPr id="108" name="Prostokąt 107">
          <a:extLst>
            <a:ext uri="{FF2B5EF4-FFF2-40B4-BE49-F238E27FC236}">
              <a16:creationId xmlns:a16="http://schemas.microsoft.com/office/drawing/2014/main" id="{523EC96A-D0FC-992F-B397-F0B13844FAA0}"/>
            </a:ext>
          </a:extLst>
        </xdr:cNvPr>
        <xdr:cNvSpPr/>
      </xdr:nvSpPr>
      <xdr:spPr>
        <a:xfrm>
          <a:off x="0" y="8338457"/>
          <a:ext cx="397681" cy="391886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14</xdr:col>
      <xdr:colOff>0</xdr:colOff>
      <xdr:row>12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30" name="Łącznik prosty 129">
          <a:extLst>
            <a:ext uri="{FF2B5EF4-FFF2-40B4-BE49-F238E27FC236}">
              <a16:creationId xmlns:a16="http://schemas.microsoft.com/office/drawing/2014/main" id="{96E6240D-3F0A-C69F-8DDA-664D46724C6E}"/>
            </a:ext>
          </a:extLst>
        </xdr:cNvPr>
        <xdr:cNvCxnSpPr/>
      </xdr:nvCxnSpPr>
      <xdr:spPr>
        <a:xfrm>
          <a:off x="9884229" y="2351314"/>
          <a:ext cx="0" cy="4931229"/>
        </a:xfrm>
        <a:prstGeom prst="line">
          <a:avLst/>
        </a:prstGeom>
        <a:ln>
          <a:solidFill>
            <a:schemeClr val="bg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149733</xdr:colOff>
      <xdr:row>27</xdr:row>
      <xdr:rowOff>205941</xdr:rowOff>
    </xdr:from>
    <xdr:to>
      <xdr:col>8</xdr:col>
      <xdr:colOff>178164</xdr:colOff>
      <xdr:row>30</xdr:row>
      <xdr:rowOff>97084</xdr:rowOff>
    </xdr:to>
    <xdr:sp macro="" textlink="">
      <xdr:nvSpPr>
        <xdr:cNvPr id="131" name="pole tekstowe 130">
          <a:extLst>
            <a:ext uri="{FF2B5EF4-FFF2-40B4-BE49-F238E27FC236}">
              <a16:creationId xmlns:a16="http://schemas.microsoft.com/office/drawing/2014/main" id="{02C448E9-C922-658A-B9C2-2BDB7401055A}"/>
            </a:ext>
          </a:extLst>
        </xdr:cNvPr>
        <xdr:cNvSpPr txBox="1"/>
      </xdr:nvSpPr>
      <xdr:spPr>
        <a:xfrm>
          <a:off x="4199219" y="5888284"/>
          <a:ext cx="1378259" cy="5116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2800">
              <a:latin typeface="Bahnschrift" panose="020B0502040204020203" pitchFamily="34" charset="0"/>
            </a:rPr>
            <a:t>GOALS</a:t>
          </a:r>
          <a:endParaRPr lang="pl-PL" sz="320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6</xdr:col>
      <xdr:colOff>149733</xdr:colOff>
      <xdr:row>30</xdr:row>
      <xdr:rowOff>97084</xdr:rowOff>
    </xdr:from>
    <xdr:to>
      <xdr:col>12</xdr:col>
      <xdr:colOff>631192</xdr:colOff>
      <xdr:row>36</xdr:row>
      <xdr:rowOff>0</xdr:rowOff>
    </xdr:to>
    <xdr:sp macro="" textlink="">
      <xdr:nvSpPr>
        <xdr:cNvPr id="132" name="pole tekstowe 131">
          <a:extLst>
            <a:ext uri="{FF2B5EF4-FFF2-40B4-BE49-F238E27FC236}">
              <a16:creationId xmlns:a16="http://schemas.microsoft.com/office/drawing/2014/main" id="{297898C4-0AA3-F20D-C020-973084B0847C}"/>
            </a:ext>
          </a:extLst>
        </xdr:cNvPr>
        <xdr:cNvSpPr txBox="1"/>
      </xdr:nvSpPr>
      <xdr:spPr>
        <a:xfrm>
          <a:off x="4199219" y="6399913"/>
          <a:ext cx="4966373" cy="119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400" b="0">
              <a:latin typeface="Bahnschrift" panose="020B0502040204020203" pitchFamily="34" charset="0"/>
            </a:rPr>
            <a:t>A plan you have for your money. You can have short-term and long-term goals, saving up $1,000 is a short-term goal, while investing for retirement is a long-term financial goal. Your goals should give you focus and keep you accountable, no matter how long they take to make happen!</a:t>
          </a:r>
        </a:p>
        <a:p>
          <a:endParaRPr lang="pl-PL" sz="1200"/>
        </a:p>
      </xdr:txBody>
    </xdr:sp>
    <xdr:clientData/>
  </xdr:twoCellAnchor>
  <xdr:twoCellAnchor>
    <xdr:from>
      <xdr:col>14</xdr:col>
      <xdr:colOff>586224</xdr:colOff>
      <xdr:row>10</xdr:row>
      <xdr:rowOff>76199</xdr:rowOff>
    </xdr:from>
    <xdr:to>
      <xdr:col>16</xdr:col>
      <xdr:colOff>564518</xdr:colOff>
      <xdr:row>13</xdr:row>
      <xdr:rowOff>0</xdr:rowOff>
    </xdr:to>
    <xdr:sp macro="" textlink="">
      <xdr:nvSpPr>
        <xdr:cNvPr id="133" name="pole tekstowe 132">
          <a:extLst>
            <a:ext uri="{FF2B5EF4-FFF2-40B4-BE49-F238E27FC236}">
              <a16:creationId xmlns:a16="http://schemas.microsoft.com/office/drawing/2014/main" id="{64FF2146-F107-48A8-9B62-EB49D9D5F49D}"/>
            </a:ext>
          </a:extLst>
        </xdr:cNvPr>
        <xdr:cNvSpPr txBox="1"/>
      </xdr:nvSpPr>
      <xdr:spPr>
        <a:xfrm>
          <a:off x="10470453" y="2035628"/>
          <a:ext cx="1513179" cy="5116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2800">
              <a:latin typeface="Bahnschrift" panose="020B0502040204020203" pitchFamily="34" charset="0"/>
            </a:rPr>
            <a:t>ASSETS</a:t>
          </a:r>
          <a:endParaRPr lang="pl-PL" sz="3200"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14</xdr:col>
      <xdr:colOff>586224</xdr:colOff>
      <xdr:row>13</xdr:row>
      <xdr:rowOff>0</xdr:rowOff>
    </xdr:from>
    <xdr:to>
      <xdr:col>20</xdr:col>
      <xdr:colOff>686683</xdr:colOff>
      <xdr:row>19</xdr:row>
      <xdr:rowOff>114254</xdr:rowOff>
    </xdr:to>
    <xdr:sp macro="" textlink="">
      <xdr:nvSpPr>
        <xdr:cNvPr id="135" name="pole tekstowe 134">
          <a:extLst>
            <a:ext uri="{FF2B5EF4-FFF2-40B4-BE49-F238E27FC236}">
              <a16:creationId xmlns:a16="http://schemas.microsoft.com/office/drawing/2014/main" id="{3A2272EB-551B-4C07-9940-C53934EF087A}"/>
            </a:ext>
          </a:extLst>
        </xdr:cNvPr>
        <xdr:cNvSpPr txBox="1"/>
      </xdr:nvSpPr>
      <xdr:spPr>
        <a:xfrm>
          <a:off x="10470453" y="2547257"/>
          <a:ext cx="4966373" cy="14205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latin typeface="Bahnschrift" panose="020B0502040204020203" pitchFamily="34" charset="0"/>
            </a:rPr>
            <a:t>Current assets are cash and others that are expected to be converted to cash or consumed either in a year or in the operating cycle (whichever is longer), without disturbing the normal operations of a business. These assets are continually turned over in the course of a business during normal business activity.</a:t>
          </a:r>
        </a:p>
      </xdr:txBody>
    </xdr:sp>
    <xdr:clientData/>
  </xdr:twoCellAnchor>
  <xdr:twoCellAnchor>
    <xdr:from>
      <xdr:col>14</xdr:col>
      <xdr:colOff>237724</xdr:colOff>
      <xdr:row>20</xdr:row>
      <xdr:rowOff>207490</xdr:rowOff>
    </xdr:from>
    <xdr:to>
      <xdr:col>19</xdr:col>
      <xdr:colOff>564296</xdr:colOff>
      <xdr:row>32</xdr:row>
      <xdr:rowOff>153062</xdr:rowOff>
    </xdr:to>
    <xdr:graphicFrame macro="">
      <xdr:nvGraphicFramePr>
        <xdr:cNvPr id="137" name="Wykres 136">
          <a:extLst>
            <a:ext uri="{FF2B5EF4-FFF2-40B4-BE49-F238E27FC236}">
              <a16:creationId xmlns:a16="http://schemas.microsoft.com/office/drawing/2014/main" id="{568F4E68-46A2-A5B6-D97B-83FD411336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515446</xdr:colOff>
      <xdr:row>0</xdr:row>
      <xdr:rowOff>0</xdr:rowOff>
    </xdr:from>
    <xdr:to>
      <xdr:col>24</xdr:col>
      <xdr:colOff>527539</xdr:colOff>
      <xdr:row>1</xdr:row>
      <xdr:rowOff>124989</xdr:rowOff>
    </xdr:to>
    <xdr:sp macro="" textlink="">
      <xdr:nvSpPr>
        <xdr:cNvPr id="139" name="Prostokąt 138">
          <a:extLst>
            <a:ext uri="{FF2B5EF4-FFF2-40B4-BE49-F238E27FC236}">
              <a16:creationId xmlns:a16="http://schemas.microsoft.com/office/drawing/2014/main" id="{A213BB7F-6EC4-D57F-13CD-56E827724562}"/>
            </a:ext>
          </a:extLst>
        </xdr:cNvPr>
        <xdr:cNvSpPr/>
      </xdr:nvSpPr>
      <xdr:spPr>
        <a:xfrm>
          <a:off x="17408400" y="0"/>
          <a:ext cx="680308" cy="324281"/>
        </a:xfrm>
        <a:prstGeom prst="rect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277095</xdr:colOff>
      <xdr:row>2</xdr:row>
      <xdr:rowOff>19228</xdr:rowOff>
    </xdr:from>
    <xdr:to>
      <xdr:col>5</xdr:col>
      <xdr:colOff>510049</xdr:colOff>
      <xdr:row>38</xdr:row>
      <xdr:rowOff>173606</xdr:rowOff>
    </xdr:to>
    <xdr:grpSp>
      <xdr:nvGrpSpPr>
        <xdr:cNvPr id="52" name="Grupa 51">
          <a:extLst>
            <a:ext uri="{FF2B5EF4-FFF2-40B4-BE49-F238E27FC236}">
              <a16:creationId xmlns:a16="http://schemas.microsoft.com/office/drawing/2014/main" id="{040E6FA4-49BD-4CD4-9224-5A4C7A388B38}"/>
            </a:ext>
          </a:extLst>
        </xdr:cNvPr>
        <xdr:cNvGrpSpPr/>
      </xdr:nvGrpSpPr>
      <xdr:grpSpPr>
        <a:xfrm>
          <a:off x="952009" y="411114"/>
          <a:ext cx="2932611" cy="7208321"/>
          <a:chOff x="795205" y="979714"/>
          <a:chExt cx="2932611" cy="6598721"/>
        </a:xfrm>
      </xdr:grpSpPr>
      <xdr:grpSp>
        <xdr:nvGrpSpPr>
          <xdr:cNvPr id="53" name="Grupa 52">
            <a:extLst>
              <a:ext uri="{FF2B5EF4-FFF2-40B4-BE49-F238E27FC236}">
                <a16:creationId xmlns:a16="http://schemas.microsoft.com/office/drawing/2014/main" id="{640B47DD-46F3-D6BE-5C5E-ABE3A4A59739}"/>
              </a:ext>
            </a:extLst>
          </xdr:cNvPr>
          <xdr:cNvGrpSpPr/>
        </xdr:nvGrpSpPr>
        <xdr:grpSpPr>
          <a:xfrm>
            <a:off x="795205" y="979714"/>
            <a:ext cx="2932611" cy="6598721"/>
            <a:chOff x="2738829" y="851632"/>
            <a:chExt cx="2932611" cy="6598721"/>
          </a:xfrm>
        </xdr:grpSpPr>
        <xdr:grpSp>
          <xdr:nvGrpSpPr>
            <xdr:cNvPr id="58" name="Grupa 57">
              <a:extLst>
                <a:ext uri="{FF2B5EF4-FFF2-40B4-BE49-F238E27FC236}">
                  <a16:creationId xmlns:a16="http://schemas.microsoft.com/office/drawing/2014/main" id="{A9DE5DBF-1F3A-DA6D-5975-235B5EEC36A7}"/>
                </a:ext>
              </a:extLst>
            </xdr:cNvPr>
            <xdr:cNvGrpSpPr/>
          </xdr:nvGrpSpPr>
          <xdr:grpSpPr>
            <a:xfrm>
              <a:off x="2738829" y="851632"/>
              <a:ext cx="2932611" cy="6598721"/>
              <a:chOff x="1348759" y="881530"/>
              <a:chExt cx="2932611" cy="6598721"/>
            </a:xfrm>
          </xdr:grpSpPr>
          <xdr:grpSp>
            <xdr:nvGrpSpPr>
              <xdr:cNvPr id="62" name="Grupa 61">
                <a:extLst>
                  <a:ext uri="{FF2B5EF4-FFF2-40B4-BE49-F238E27FC236}">
                    <a16:creationId xmlns:a16="http://schemas.microsoft.com/office/drawing/2014/main" id="{E02E6528-091F-12FB-35AD-4C7D6496ED22}"/>
                  </a:ext>
                </a:extLst>
              </xdr:cNvPr>
              <xdr:cNvGrpSpPr/>
            </xdr:nvGrpSpPr>
            <xdr:grpSpPr>
              <a:xfrm>
                <a:off x="1348759" y="881530"/>
                <a:ext cx="2932611" cy="6598721"/>
                <a:chOff x="592369" y="791075"/>
                <a:chExt cx="2932611" cy="6598721"/>
              </a:xfrm>
            </xdr:grpSpPr>
            <xdr:sp macro="" textlink="">
              <xdr:nvSpPr>
                <xdr:cNvPr id="65" name="Prostokąt: zaokrąglone rogi 64">
                  <a:extLst>
                    <a:ext uri="{FF2B5EF4-FFF2-40B4-BE49-F238E27FC236}">
                      <a16:creationId xmlns:a16="http://schemas.microsoft.com/office/drawing/2014/main" id="{58C31148-5E60-4E32-CA53-2F2074017D75}"/>
                    </a:ext>
                  </a:extLst>
                </xdr:cNvPr>
                <xdr:cNvSpPr/>
              </xdr:nvSpPr>
              <xdr:spPr>
                <a:xfrm>
                  <a:off x="592369" y="791075"/>
                  <a:ext cx="2932611" cy="6598721"/>
                </a:xfrm>
                <a:prstGeom prst="roundRect">
                  <a:avLst>
                    <a:gd name="adj" fmla="val 6541"/>
                  </a:avLst>
                </a:prstGeom>
                <a:solidFill>
                  <a:schemeClr val="tx1"/>
                </a:solidFill>
                <a:ln>
                  <a:solidFill>
                    <a:schemeClr val="accent4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pl-PL" sz="1100"/>
                </a:p>
              </xdr:txBody>
            </xdr:sp>
            <xdr:sp macro="" textlink="">
              <xdr:nvSpPr>
                <xdr:cNvPr id="66" name="pole tekstowe 65">
                  <a:extLst>
                    <a:ext uri="{FF2B5EF4-FFF2-40B4-BE49-F238E27FC236}">
                      <a16:creationId xmlns:a16="http://schemas.microsoft.com/office/drawing/2014/main" id="{DAE962DB-A1F1-21EB-89A8-AA062EC555AA}"/>
                    </a:ext>
                  </a:extLst>
                </xdr:cNvPr>
                <xdr:cNvSpPr txBox="1"/>
              </xdr:nvSpPr>
              <xdr:spPr>
                <a:xfrm>
                  <a:off x="962666" y="3187129"/>
                  <a:ext cx="2088241" cy="45720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Dashboard</a:t>
                  </a:r>
                </a:p>
              </xdr:txBody>
            </xdr:sp>
            <xdr:sp macro="" textlink="">
              <xdr:nvSpPr>
                <xdr:cNvPr id="67" name="pole tekstowe 66">
                  <a:hlinkClick xmlns:r="http://schemas.openxmlformats.org/officeDocument/2006/relationships" r:id="rId1"/>
                  <a:extLst>
                    <a:ext uri="{FF2B5EF4-FFF2-40B4-BE49-F238E27FC236}">
                      <a16:creationId xmlns:a16="http://schemas.microsoft.com/office/drawing/2014/main" id="{EBBDAAC6-84F8-3039-B67E-A6EA7C719AF4}"/>
                    </a:ext>
                  </a:extLst>
                </xdr:cNvPr>
                <xdr:cNvSpPr txBox="1"/>
              </xdr:nvSpPr>
              <xdr:spPr>
                <a:xfrm>
                  <a:off x="962666" y="3568129"/>
                  <a:ext cx="2539268" cy="39427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Income</a:t>
                  </a:r>
                  <a:r>
                    <a:rPr lang="pl-PL" sz="20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 &amp; Expenses</a:t>
                  </a:r>
                  <a:endParaRPr lang="pl-PL" sz="2000">
                    <a:solidFill>
                      <a:schemeClr val="bg1">
                        <a:lumMod val="95000"/>
                      </a:schemeClr>
                    </a:solidFill>
                    <a:latin typeface="Bahnschrift" panose="020B0502040204020203" pitchFamily="34" charset="0"/>
                  </a:endParaRPr>
                </a:p>
              </xdr:txBody>
            </xdr:sp>
            <xdr:sp macro="" textlink="">
              <xdr:nvSpPr>
                <xdr:cNvPr id="68" name="pole tekstowe 67">
                  <a:hlinkClick xmlns:r="http://schemas.openxmlformats.org/officeDocument/2006/relationships" r:id="rId2"/>
                  <a:extLst>
                    <a:ext uri="{FF2B5EF4-FFF2-40B4-BE49-F238E27FC236}">
                      <a16:creationId xmlns:a16="http://schemas.microsoft.com/office/drawing/2014/main" id="{DAB56992-A6FB-B063-A4DA-936B18D88C63}"/>
                    </a:ext>
                  </a:extLst>
                </xdr:cNvPr>
                <xdr:cNvSpPr txBox="1"/>
              </xdr:nvSpPr>
              <xdr:spPr>
                <a:xfrm>
                  <a:off x="962666" y="3936458"/>
                  <a:ext cx="2088241" cy="39628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pl-PL" sz="200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Assets</a:t>
                  </a:r>
                  <a:r>
                    <a:rPr lang="pl-PL" sz="2000" baseline="0">
                      <a:solidFill>
                        <a:schemeClr val="bg1">
                          <a:lumMod val="95000"/>
                        </a:schemeClr>
                      </a:solidFill>
                      <a:latin typeface="Bahnschrift" panose="020B0502040204020203" pitchFamily="34" charset="0"/>
                    </a:rPr>
                    <a:t> &amp; Goals</a:t>
                  </a:r>
                  <a:endParaRPr lang="pl-PL" sz="2000">
                    <a:solidFill>
                      <a:schemeClr val="bg1">
                        <a:lumMod val="95000"/>
                      </a:schemeClr>
                    </a:solidFill>
                    <a:latin typeface="Bahnschrift" panose="020B0502040204020203" pitchFamily="34" charset="0"/>
                  </a:endParaRPr>
                </a:p>
              </xdr:txBody>
            </xdr:sp>
          </xdr:grpSp>
          <xdr:pic>
            <xdr:nvPicPr>
              <xdr:cNvPr id="63" name="Grafika 62" descr="Sortuj z wypełnieniem pełnym">
                <a:extLst>
                  <a:ext uri="{FF2B5EF4-FFF2-40B4-BE49-F238E27FC236}">
                    <a16:creationId xmlns:a16="http://schemas.microsoft.com/office/drawing/2014/main" id="{AA2894D7-2462-C89D-E8D6-7F1F6053706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3">
                <a:extLst>
                  <a:ext uri="{96DAC541-7B7A-43D3-8B79-37D633B846F1}">
                    <asvg:svgBlip xmlns:asvg="http://schemas.microsoft.com/office/drawing/2016/SVG/main" r:embed="rId4"/>
                  </a:ext>
                </a:extLst>
              </a:blip>
              <a:stretch>
                <a:fillRect/>
              </a:stretch>
            </xdr:blipFill>
            <xdr:spPr>
              <a:xfrm>
                <a:off x="1482303" y="3734784"/>
                <a:ext cx="255076" cy="255076"/>
              </a:xfrm>
              <a:prstGeom prst="rect">
                <a:avLst/>
              </a:prstGeom>
            </xdr:spPr>
          </xdr:pic>
          <xdr:pic>
            <xdr:nvPicPr>
              <xdr:cNvPr id="64" name="Grafika 63" descr="Karteczki samoprzylepne z wypełnieniem pełnym">
                <a:extLst>
                  <a:ext uri="{FF2B5EF4-FFF2-40B4-BE49-F238E27FC236}">
                    <a16:creationId xmlns:a16="http://schemas.microsoft.com/office/drawing/2014/main" id="{63DEB051-DF54-7DD8-EC1A-ACF162F6267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96DAC541-7B7A-43D3-8B79-37D633B846F1}">
                    <asvg:svgBlip xmlns:asvg="http://schemas.microsoft.com/office/drawing/2016/SVG/main" r:embed="rId6"/>
                  </a:ext>
                </a:extLst>
              </a:blip>
              <a:stretch>
                <a:fillRect/>
              </a:stretch>
            </xdr:blipFill>
            <xdr:spPr>
              <a:xfrm>
                <a:off x="1482303" y="4075398"/>
                <a:ext cx="298619" cy="298619"/>
              </a:xfrm>
              <a:prstGeom prst="rect">
                <a:avLst/>
              </a:prstGeom>
            </xdr:spPr>
          </xdr:pic>
        </xdr:grpSp>
        <xdr:grpSp>
          <xdr:nvGrpSpPr>
            <xdr:cNvPr id="59" name="Grafika 93" descr="Warstwy (projekt) kontur">
              <a:extLst>
                <a:ext uri="{FF2B5EF4-FFF2-40B4-BE49-F238E27FC236}">
                  <a16:creationId xmlns:a16="http://schemas.microsoft.com/office/drawing/2014/main" id="{EE1BB389-C70C-36A2-4E14-CCF7F62213F9}"/>
                </a:ext>
              </a:extLst>
            </xdr:cNvPr>
            <xdr:cNvGrpSpPr/>
          </xdr:nvGrpSpPr>
          <xdr:grpSpPr>
            <a:xfrm>
              <a:off x="2872322" y="3242697"/>
              <a:ext cx="298723" cy="314284"/>
              <a:chOff x="5612413" y="2968719"/>
              <a:chExt cx="868640" cy="558943"/>
            </a:xfrm>
            <a:solidFill>
              <a:schemeClr val="bg2">
                <a:lumMod val="50000"/>
              </a:schemeClr>
            </a:solidFill>
          </xdr:grpSpPr>
          <xdr:sp macro="" textlink="">
            <xdr:nvSpPr>
              <xdr:cNvPr id="60" name="Dowolny kształt: kształt 59">
                <a:extLst>
                  <a:ext uri="{FF2B5EF4-FFF2-40B4-BE49-F238E27FC236}">
                    <a16:creationId xmlns:a16="http://schemas.microsoft.com/office/drawing/2014/main" id="{3E4B4775-B647-38CB-116A-E1436AAF1D61}"/>
                  </a:ext>
                </a:extLst>
              </xdr:cNvPr>
              <xdr:cNvSpPr/>
            </xdr:nvSpPr>
            <xdr:spPr>
              <a:xfrm>
                <a:off x="5612413" y="3256999"/>
                <a:ext cx="868489" cy="270663"/>
              </a:xfrm>
              <a:custGeom>
                <a:avLst/>
                <a:gdLst>
                  <a:gd name="connsiteX0" fmla="*/ 631488 w 868489"/>
                  <a:gd name="connsiteY0" fmla="*/ 10325 h 270662"/>
                  <a:gd name="connsiteX1" fmla="*/ 819150 w 868489"/>
                  <a:gd name="connsiteY1" fmla="*/ 88887 h 270662"/>
                  <a:gd name="connsiteX2" fmla="*/ 434245 w 868489"/>
                  <a:gd name="connsiteY2" fmla="*/ 250012 h 270662"/>
                  <a:gd name="connsiteX3" fmla="*/ 49340 w 868489"/>
                  <a:gd name="connsiteY3" fmla="*/ 88887 h 270662"/>
                  <a:gd name="connsiteX4" fmla="*/ 237001 w 868489"/>
                  <a:gd name="connsiteY4" fmla="*/ 10325 h 270662"/>
                  <a:gd name="connsiteX5" fmla="*/ 212341 w 868489"/>
                  <a:gd name="connsiteY5" fmla="*/ 0 h 270662"/>
                  <a:gd name="connsiteX6" fmla="*/ 0 w 868489"/>
                  <a:gd name="connsiteY6" fmla="*/ 88887 h 270662"/>
                  <a:gd name="connsiteX7" fmla="*/ 434245 w 868489"/>
                  <a:gd name="connsiteY7" fmla="*/ 270662 h 270662"/>
                  <a:gd name="connsiteX8" fmla="*/ 868489 w 868489"/>
                  <a:gd name="connsiteY8" fmla="*/ 88887 h 270662"/>
                  <a:gd name="connsiteX9" fmla="*/ 656149 w 868489"/>
                  <a:gd name="connsiteY9" fmla="*/ 0 h 270662"/>
                  <a:gd name="connsiteX10" fmla="*/ 631488 w 868489"/>
                  <a:gd name="connsiteY10" fmla="*/ 10325 h 270662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</a:cxnLst>
                <a:rect l="l" t="t" r="r" b="b"/>
                <a:pathLst>
                  <a:path w="868489" h="270662">
                    <a:moveTo>
                      <a:pt x="631488" y="10325"/>
                    </a:moveTo>
                    <a:lnTo>
                      <a:pt x="819150" y="88887"/>
                    </a:lnTo>
                    <a:lnTo>
                      <a:pt x="434245" y="250012"/>
                    </a:lnTo>
                    <a:lnTo>
                      <a:pt x="49340" y="88887"/>
                    </a:lnTo>
                    <a:lnTo>
                      <a:pt x="237001" y="10325"/>
                    </a:lnTo>
                    <a:lnTo>
                      <a:pt x="212341" y="0"/>
                    </a:lnTo>
                    <a:lnTo>
                      <a:pt x="0" y="88887"/>
                    </a:lnTo>
                    <a:lnTo>
                      <a:pt x="434245" y="270662"/>
                    </a:lnTo>
                    <a:lnTo>
                      <a:pt x="868489" y="88887"/>
                    </a:lnTo>
                    <a:lnTo>
                      <a:pt x="656149" y="0"/>
                    </a:lnTo>
                    <a:lnTo>
                      <a:pt x="631488" y="10325"/>
                    </a:lnTo>
                    <a:close/>
                  </a:path>
                </a:pathLst>
              </a:custGeom>
              <a:grpFill/>
              <a:ln w="9525" cap="flat">
                <a:solidFill>
                  <a:schemeClr val="accent4">
                    <a:lumMod val="75000"/>
                  </a:schemeClr>
                </a:solidFill>
                <a:prstDash val="solid"/>
                <a:miter/>
              </a:ln>
            </xdr:spPr>
            <xdr:txBody>
              <a:bodyPr rtlCol="0" anchor="ctr"/>
              <a:lstStyle/>
              <a:p>
                <a:endParaRPr lang="pl-PL"/>
              </a:p>
            </xdr:txBody>
          </xdr:sp>
          <xdr:sp macro="" textlink="">
            <xdr:nvSpPr>
              <xdr:cNvPr id="61" name="Dowolny kształt: kształt 60">
                <a:extLst>
                  <a:ext uri="{FF2B5EF4-FFF2-40B4-BE49-F238E27FC236}">
                    <a16:creationId xmlns:a16="http://schemas.microsoft.com/office/drawing/2014/main" id="{22FAD173-2371-204F-AEE4-6B7AC4FCB06F}"/>
                  </a:ext>
                </a:extLst>
              </xdr:cNvPr>
              <xdr:cNvSpPr/>
            </xdr:nvSpPr>
            <xdr:spPr>
              <a:xfrm>
                <a:off x="5612564" y="2968719"/>
                <a:ext cx="868489" cy="363550"/>
              </a:xfrm>
              <a:custGeom>
                <a:avLst/>
                <a:gdLst>
                  <a:gd name="connsiteX0" fmla="*/ 868489 w 868489"/>
                  <a:gd name="connsiteY0" fmla="*/ 181775 h 363550"/>
                  <a:gd name="connsiteX1" fmla="*/ 434245 w 868489"/>
                  <a:gd name="connsiteY1" fmla="*/ 0 h 363550"/>
                  <a:gd name="connsiteX2" fmla="*/ 0 w 868489"/>
                  <a:gd name="connsiteY2" fmla="*/ 181775 h 363550"/>
                  <a:gd name="connsiteX3" fmla="*/ 434245 w 868489"/>
                  <a:gd name="connsiteY3" fmla="*/ 363550 h 363550"/>
                  <a:gd name="connsiteX4" fmla="*/ 434245 w 868489"/>
                  <a:gd name="connsiteY4" fmla="*/ 20650 h 363550"/>
                  <a:gd name="connsiteX5" fmla="*/ 819150 w 868489"/>
                  <a:gd name="connsiteY5" fmla="*/ 181775 h 363550"/>
                  <a:gd name="connsiteX6" fmla="*/ 434245 w 868489"/>
                  <a:gd name="connsiteY6" fmla="*/ 342900 h 363550"/>
                  <a:gd name="connsiteX7" fmla="*/ 49340 w 868489"/>
                  <a:gd name="connsiteY7" fmla="*/ 181775 h 36355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</a:cxnLst>
                <a:rect l="l" t="t" r="r" b="b"/>
                <a:pathLst>
                  <a:path w="868489" h="363550">
                    <a:moveTo>
                      <a:pt x="868489" y="181775"/>
                    </a:moveTo>
                    <a:lnTo>
                      <a:pt x="434245" y="0"/>
                    </a:lnTo>
                    <a:lnTo>
                      <a:pt x="0" y="181775"/>
                    </a:lnTo>
                    <a:lnTo>
                      <a:pt x="434245" y="363550"/>
                    </a:lnTo>
                    <a:close/>
                    <a:moveTo>
                      <a:pt x="434245" y="20650"/>
                    </a:moveTo>
                    <a:lnTo>
                      <a:pt x="819150" y="181775"/>
                    </a:lnTo>
                    <a:lnTo>
                      <a:pt x="434245" y="342900"/>
                    </a:lnTo>
                    <a:lnTo>
                      <a:pt x="49340" y="181775"/>
                    </a:lnTo>
                    <a:close/>
                  </a:path>
                </a:pathLst>
              </a:custGeom>
              <a:solidFill>
                <a:schemeClr val="accent4">
                  <a:lumMod val="75000"/>
                </a:schemeClr>
              </a:solidFill>
              <a:ln w="9525" cap="flat">
                <a:solidFill>
                  <a:schemeClr val="accent4">
                    <a:lumMod val="75000"/>
                  </a:schemeClr>
                </a:solidFill>
                <a:prstDash val="solid"/>
                <a:miter/>
              </a:ln>
            </xdr:spPr>
            <xdr:txBody>
              <a:bodyPr rtlCol="0" anchor="ctr"/>
              <a:lstStyle/>
              <a:p>
                <a:endParaRPr lang="pl-PL"/>
              </a:p>
            </xdr:txBody>
          </xdr:sp>
        </xdr:grpSp>
      </xdr:grpSp>
      <xdr:sp macro="" textlink="">
        <xdr:nvSpPr>
          <xdr:cNvPr id="54" name="pole tekstowe 53">
            <a:extLst>
              <a:ext uri="{FF2B5EF4-FFF2-40B4-BE49-F238E27FC236}">
                <a16:creationId xmlns:a16="http://schemas.microsoft.com/office/drawing/2014/main" id="{C6A74C34-D09F-9C07-8EFF-3001E9702521}"/>
              </a:ext>
            </a:extLst>
          </xdr:cNvPr>
          <xdr:cNvSpPr txBox="1"/>
        </xdr:nvSpPr>
        <xdr:spPr>
          <a:xfrm>
            <a:off x="1115916" y="6780143"/>
            <a:ext cx="2351822" cy="457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l-PL" sz="1400">
                <a:solidFill>
                  <a:schemeClr val="bg1">
                    <a:lumMod val="95000"/>
                  </a:schemeClr>
                </a:solidFill>
                <a:latin typeface="Bahnschrift" panose="020B0502040204020203" pitchFamily="34" charset="0"/>
              </a:rPr>
              <a:t>Personal</a:t>
            </a:r>
            <a:r>
              <a:rPr lang="pl-PL" sz="1400" baseline="0">
                <a:solidFill>
                  <a:schemeClr val="bg1">
                    <a:lumMod val="95000"/>
                  </a:schemeClr>
                </a:solidFill>
                <a:latin typeface="Bahnschrift" panose="020B0502040204020203" pitchFamily="34" charset="0"/>
              </a:rPr>
              <a:t> Finance Tracker </a:t>
            </a:r>
            <a:endParaRPr lang="pl-PL" sz="1400">
              <a:solidFill>
                <a:schemeClr val="bg1">
                  <a:lumMod val="95000"/>
                </a:schemeClr>
              </a:solidFill>
              <a:latin typeface="Bahnschrift" panose="020B0502040204020203" pitchFamily="34" charset="0"/>
            </a:endParaRPr>
          </a:p>
        </xdr:txBody>
      </xdr:sp>
      <xdr:grpSp>
        <xdr:nvGrpSpPr>
          <xdr:cNvPr id="55" name="Grafika 91" descr="Ślady dinozaura kontur">
            <a:extLst>
              <a:ext uri="{FF2B5EF4-FFF2-40B4-BE49-F238E27FC236}">
                <a16:creationId xmlns:a16="http://schemas.microsoft.com/office/drawing/2014/main" id="{0AA55AF5-2142-C3D6-F122-829EEFF024CF}"/>
              </a:ext>
            </a:extLst>
          </xdr:cNvPr>
          <xdr:cNvGrpSpPr/>
        </xdr:nvGrpSpPr>
        <xdr:grpSpPr>
          <a:xfrm>
            <a:off x="3148132" y="4093334"/>
            <a:ext cx="226439" cy="216283"/>
            <a:chOff x="4290878" y="2796664"/>
            <a:chExt cx="775989" cy="735597"/>
          </a:xfrm>
          <a:solidFill>
            <a:schemeClr val="tx1">
              <a:lumMod val="65000"/>
              <a:lumOff val="35000"/>
            </a:schemeClr>
          </a:solidFill>
        </xdr:grpSpPr>
        <xdr:sp macro="" textlink="">
          <xdr:nvSpPr>
            <xdr:cNvPr id="56" name="Dowolny kształt: kształt 55">
              <a:extLst>
                <a:ext uri="{FF2B5EF4-FFF2-40B4-BE49-F238E27FC236}">
                  <a16:creationId xmlns:a16="http://schemas.microsoft.com/office/drawing/2014/main" id="{5F2A1813-FA86-26E1-5EB9-8CB2DBF4BDFB}"/>
                </a:ext>
              </a:extLst>
            </xdr:cNvPr>
            <xdr:cNvSpPr/>
          </xdr:nvSpPr>
          <xdr:spPr>
            <a:xfrm>
              <a:off x="4290878" y="2796664"/>
              <a:ext cx="348943" cy="426355"/>
            </a:xfrm>
            <a:custGeom>
              <a:avLst/>
              <a:gdLst>
                <a:gd name="connsiteX0" fmla="*/ 15895 w 348943"/>
                <a:gd name="connsiteY0" fmla="*/ 201124 h 426355"/>
                <a:gd name="connsiteX1" fmla="*/ 121622 w 348943"/>
                <a:gd name="connsiteY1" fmla="*/ 359239 h 426355"/>
                <a:gd name="connsiteX2" fmla="*/ 138767 w 348943"/>
                <a:gd name="connsiteY2" fmla="*/ 397339 h 426355"/>
                <a:gd name="connsiteX3" fmla="*/ 195917 w 348943"/>
                <a:gd name="connsiteY3" fmla="*/ 424962 h 426355"/>
                <a:gd name="connsiteX4" fmla="*/ 255925 w 348943"/>
                <a:gd name="connsiteY4" fmla="*/ 413532 h 426355"/>
                <a:gd name="connsiteX5" fmla="*/ 298787 w 348943"/>
                <a:gd name="connsiteY5" fmla="*/ 366859 h 426355"/>
                <a:gd name="connsiteX6" fmla="*/ 301645 w 348943"/>
                <a:gd name="connsiteY6" fmla="*/ 317329 h 426355"/>
                <a:gd name="connsiteX7" fmla="*/ 348317 w 348943"/>
                <a:gd name="connsiteY7" fmla="*/ 108732 h 426355"/>
                <a:gd name="connsiteX8" fmla="*/ 347365 w 348943"/>
                <a:gd name="connsiteY8" fmla="*/ 89682 h 426355"/>
                <a:gd name="connsiteX9" fmla="*/ 327362 w 348943"/>
                <a:gd name="connsiteY9" fmla="*/ 69679 h 426355"/>
                <a:gd name="connsiteX10" fmla="*/ 333077 w 348943"/>
                <a:gd name="connsiteY10" fmla="*/ 43009 h 426355"/>
                <a:gd name="connsiteX11" fmla="*/ 325457 w 348943"/>
                <a:gd name="connsiteY11" fmla="*/ 31579 h 426355"/>
                <a:gd name="connsiteX12" fmla="*/ 314027 w 348943"/>
                <a:gd name="connsiteY12" fmla="*/ 39199 h 426355"/>
                <a:gd name="connsiteX13" fmla="*/ 314027 w 348943"/>
                <a:gd name="connsiteY13" fmla="*/ 39199 h 426355"/>
                <a:gd name="connsiteX14" fmla="*/ 308312 w 348943"/>
                <a:gd name="connsiteY14" fmla="*/ 66822 h 426355"/>
                <a:gd name="connsiteX15" fmla="*/ 308312 w 348943"/>
                <a:gd name="connsiteY15" fmla="*/ 66822 h 426355"/>
                <a:gd name="connsiteX16" fmla="*/ 282595 w 348943"/>
                <a:gd name="connsiteY16" fmla="*/ 78252 h 426355"/>
                <a:gd name="connsiteX17" fmla="*/ 274975 w 348943"/>
                <a:gd name="connsiteY17" fmla="*/ 94444 h 426355"/>
                <a:gd name="connsiteX18" fmla="*/ 246400 w 348943"/>
                <a:gd name="connsiteY18" fmla="*/ 223032 h 426355"/>
                <a:gd name="connsiteX19" fmla="*/ 237827 w 348943"/>
                <a:gd name="connsiteY19" fmla="*/ 230652 h 426355"/>
                <a:gd name="connsiteX20" fmla="*/ 235922 w 348943"/>
                <a:gd name="connsiteY20" fmla="*/ 230652 h 426355"/>
                <a:gd name="connsiteX21" fmla="*/ 225445 w 348943"/>
                <a:gd name="connsiteY21" fmla="*/ 222079 h 426355"/>
                <a:gd name="connsiteX22" fmla="*/ 225445 w 348943"/>
                <a:gd name="connsiteY22" fmla="*/ 222079 h 426355"/>
                <a:gd name="connsiteX23" fmla="*/ 197822 w 348943"/>
                <a:gd name="connsiteY23" fmla="*/ 72537 h 426355"/>
                <a:gd name="connsiteX24" fmla="*/ 194965 w 348943"/>
                <a:gd name="connsiteY24" fmla="*/ 63012 h 426355"/>
                <a:gd name="connsiteX25" fmla="*/ 165437 w 348943"/>
                <a:gd name="connsiteY25" fmla="*/ 43962 h 426355"/>
                <a:gd name="connsiteX26" fmla="*/ 159722 w 348943"/>
                <a:gd name="connsiteY26" fmla="*/ 7767 h 426355"/>
                <a:gd name="connsiteX27" fmla="*/ 148292 w 348943"/>
                <a:gd name="connsiteY27" fmla="*/ 147 h 426355"/>
                <a:gd name="connsiteX28" fmla="*/ 140672 w 348943"/>
                <a:gd name="connsiteY28" fmla="*/ 10624 h 426355"/>
                <a:gd name="connsiteX29" fmla="*/ 147340 w 348943"/>
                <a:gd name="connsiteY29" fmla="*/ 46819 h 426355"/>
                <a:gd name="connsiteX30" fmla="*/ 127337 w 348943"/>
                <a:gd name="connsiteY30" fmla="*/ 66822 h 426355"/>
                <a:gd name="connsiteX31" fmla="*/ 126385 w 348943"/>
                <a:gd name="connsiteY31" fmla="*/ 84919 h 426355"/>
                <a:gd name="connsiteX32" fmla="*/ 154007 w 348943"/>
                <a:gd name="connsiteY32" fmla="*/ 234462 h 426355"/>
                <a:gd name="connsiteX33" fmla="*/ 145435 w 348943"/>
                <a:gd name="connsiteY33" fmla="*/ 246844 h 426355"/>
                <a:gd name="connsiteX34" fmla="*/ 143530 w 348943"/>
                <a:gd name="connsiteY34" fmla="*/ 246844 h 426355"/>
                <a:gd name="connsiteX35" fmla="*/ 141625 w 348943"/>
                <a:gd name="connsiteY35" fmla="*/ 246844 h 426355"/>
                <a:gd name="connsiteX36" fmla="*/ 133052 w 348943"/>
                <a:gd name="connsiteY36" fmla="*/ 242082 h 426355"/>
                <a:gd name="connsiteX37" fmla="*/ 76855 w 348943"/>
                <a:gd name="connsiteY37" fmla="*/ 158262 h 426355"/>
                <a:gd name="connsiteX38" fmla="*/ 63520 w 348943"/>
                <a:gd name="connsiteY38" fmla="*/ 145879 h 426355"/>
                <a:gd name="connsiteX39" fmla="*/ 49232 w 348943"/>
                <a:gd name="connsiteY39" fmla="*/ 142069 h 426355"/>
                <a:gd name="connsiteX40" fmla="*/ 34945 w 348943"/>
                <a:gd name="connsiteY40" fmla="*/ 144927 h 426355"/>
                <a:gd name="connsiteX41" fmla="*/ 17800 w 348943"/>
                <a:gd name="connsiteY41" fmla="*/ 120162 h 426355"/>
                <a:gd name="connsiteX42" fmla="*/ 4465 w 348943"/>
                <a:gd name="connsiteY42" fmla="*/ 117304 h 426355"/>
                <a:gd name="connsiteX43" fmla="*/ 1607 w 348943"/>
                <a:gd name="connsiteY43" fmla="*/ 130639 h 426355"/>
                <a:gd name="connsiteX44" fmla="*/ 1607 w 348943"/>
                <a:gd name="connsiteY44" fmla="*/ 130639 h 426355"/>
                <a:gd name="connsiteX45" fmla="*/ 18752 w 348943"/>
                <a:gd name="connsiteY45" fmla="*/ 155404 h 426355"/>
                <a:gd name="connsiteX46" fmla="*/ 9227 w 348943"/>
                <a:gd name="connsiteY46" fmla="*/ 174454 h 426355"/>
                <a:gd name="connsiteX47" fmla="*/ 15895 w 348943"/>
                <a:gd name="connsiteY47" fmla="*/ 201124 h 426355"/>
                <a:gd name="connsiteX48" fmla="*/ 38755 w 348943"/>
                <a:gd name="connsiteY48" fmla="*/ 165882 h 426355"/>
                <a:gd name="connsiteX49" fmla="*/ 49232 w 348943"/>
                <a:gd name="connsiteY49" fmla="*/ 163024 h 426355"/>
                <a:gd name="connsiteX50" fmla="*/ 54947 w 348943"/>
                <a:gd name="connsiteY50" fmla="*/ 163977 h 426355"/>
                <a:gd name="connsiteX51" fmla="*/ 61615 w 348943"/>
                <a:gd name="connsiteY51" fmla="*/ 169692 h 426355"/>
                <a:gd name="connsiteX52" fmla="*/ 117812 w 348943"/>
                <a:gd name="connsiteY52" fmla="*/ 253512 h 426355"/>
                <a:gd name="connsiteX53" fmla="*/ 145435 w 348943"/>
                <a:gd name="connsiteY53" fmla="*/ 265894 h 426355"/>
                <a:gd name="connsiteX54" fmla="*/ 149245 w 348943"/>
                <a:gd name="connsiteY54" fmla="*/ 265894 h 426355"/>
                <a:gd name="connsiteX55" fmla="*/ 151150 w 348943"/>
                <a:gd name="connsiteY55" fmla="*/ 264942 h 426355"/>
                <a:gd name="connsiteX56" fmla="*/ 174010 w 348943"/>
                <a:gd name="connsiteY56" fmla="*/ 230652 h 426355"/>
                <a:gd name="connsiteX57" fmla="*/ 146387 w 348943"/>
                <a:gd name="connsiteY57" fmla="*/ 81109 h 426355"/>
                <a:gd name="connsiteX58" fmla="*/ 147340 w 348943"/>
                <a:gd name="connsiteY58" fmla="*/ 72537 h 426355"/>
                <a:gd name="connsiteX59" fmla="*/ 159722 w 348943"/>
                <a:gd name="connsiteY59" fmla="*/ 63012 h 426355"/>
                <a:gd name="connsiteX60" fmla="*/ 162580 w 348943"/>
                <a:gd name="connsiteY60" fmla="*/ 63012 h 426355"/>
                <a:gd name="connsiteX61" fmla="*/ 166390 w 348943"/>
                <a:gd name="connsiteY61" fmla="*/ 63012 h 426355"/>
                <a:gd name="connsiteX62" fmla="*/ 180677 w 348943"/>
                <a:gd name="connsiteY62" fmla="*/ 71584 h 426355"/>
                <a:gd name="connsiteX63" fmla="*/ 181630 w 348943"/>
                <a:gd name="connsiteY63" fmla="*/ 76347 h 426355"/>
                <a:gd name="connsiteX64" fmla="*/ 209252 w 348943"/>
                <a:gd name="connsiteY64" fmla="*/ 225889 h 426355"/>
                <a:gd name="connsiteX65" fmla="*/ 209252 w 348943"/>
                <a:gd name="connsiteY65" fmla="*/ 225889 h 426355"/>
                <a:gd name="connsiteX66" fmla="*/ 209252 w 348943"/>
                <a:gd name="connsiteY66" fmla="*/ 225889 h 426355"/>
                <a:gd name="connsiteX67" fmla="*/ 237827 w 348943"/>
                <a:gd name="connsiteY67" fmla="*/ 249702 h 426355"/>
                <a:gd name="connsiteX68" fmla="*/ 243542 w 348943"/>
                <a:gd name="connsiteY68" fmla="*/ 248749 h 426355"/>
                <a:gd name="connsiteX69" fmla="*/ 266402 w 348943"/>
                <a:gd name="connsiteY69" fmla="*/ 225889 h 426355"/>
                <a:gd name="connsiteX70" fmla="*/ 294977 w 348943"/>
                <a:gd name="connsiteY70" fmla="*/ 97302 h 426355"/>
                <a:gd name="connsiteX71" fmla="*/ 298787 w 348943"/>
                <a:gd name="connsiteY71" fmla="*/ 89682 h 426355"/>
                <a:gd name="connsiteX72" fmla="*/ 310217 w 348943"/>
                <a:gd name="connsiteY72" fmla="*/ 84919 h 426355"/>
                <a:gd name="connsiteX73" fmla="*/ 314027 w 348943"/>
                <a:gd name="connsiteY73" fmla="*/ 84919 h 426355"/>
                <a:gd name="connsiteX74" fmla="*/ 317837 w 348943"/>
                <a:gd name="connsiteY74" fmla="*/ 85872 h 426355"/>
                <a:gd name="connsiteX75" fmla="*/ 330220 w 348943"/>
                <a:gd name="connsiteY75" fmla="*/ 95397 h 426355"/>
                <a:gd name="connsiteX76" fmla="*/ 331172 w 348943"/>
                <a:gd name="connsiteY76" fmla="*/ 104922 h 426355"/>
                <a:gd name="connsiteX77" fmla="*/ 283547 w 348943"/>
                <a:gd name="connsiteY77" fmla="*/ 313519 h 426355"/>
                <a:gd name="connsiteX78" fmla="*/ 283547 w 348943"/>
                <a:gd name="connsiteY78" fmla="*/ 315424 h 426355"/>
                <a:gd name="connsiteX79" fmla="*/ 283547 w 348943"/>
                <a:gd name="connsiteY79" fmla="*/ 317329 h 426355"/>
                <a:gd name="connsiteX80" fmla="*/ 280690 w 348943"/>
                <a:gd name="connsiteY80" fmla="*/ 366859 h 426355"/>
                <a:gd name="connsiteX81" fmla="*/ 253067 w 348943"/>
                <a:gd name="connsiteY81" fmla="*/ 396387 h 426355"/>
                <a:gd name="connsiteX82" fmla="*/ 253067 w 348943"/>
                <a:gd name="connsiteY82" fmla="*/ 396387 h 426355"/>
                <a:gd name="connsiteX83" fmla="*/ 253067 w 348943"/>
                <a:gd name="connsiteY83" fmla="*/ 396387 h 426355"/>
                <a:gd name="connsiteX84" fmla="*/ 193060 w 348943"/>
                <a:gd name="connsiteY84" fmla="*/ 407817 h 426355"/>
                <a:gd name="connsiteX85" fmla="*/ 193060 w 348943"/>
                <a:gd name="connsiteY85" fmla="*/ 407817 h 426355"/>
                <a:gd name="connsiteX86" fmla="*/ 193060 w 348943"/>
                <a:gd name="connsiteY86" fmla="*/ 407817 h 426355"/>
                <a:gd name="connsiteX87" fmla="*/ 156865 w 348943"/>
                <a:gd name="connsiteY87" fmla="*/ 390672 h 426355"/>
                <a:gd name="connsiteX88" fmla="*/ 139720 w 348943"/>
                <a:gd name="connsiteY88" fmla="*/ 352572 h 426355"/>
                <a:gd name="connsiteX89" fmla="*/ 138767 w 348943"/>
                <a:gd name="connsiteY89" fmla="*/ 350667 h 426355"/>
                <a:gd name="connsiteX90" fmla="*/ 137815 w 348943"/>
                <a:gd name="connsiteY90" fmla="*/ 349714 h 426355"/>
                <a:gd name="connsiteX91" fmla="*/ 31135 w 348943"/>
                <a:gd name="connsiteY91" fmla="*/ 190647 h 426355"/>
                <a:gd name="connsiteX92" fmla="*/ 28277 w 348943"/>
                <a:gd name="connsiteY92" fmla="*/ 179217 h 426355"/>
                <a:gd name="connsiteX93" fmla="*/ 34945 w 348943"/>
                <a:gd name="connsiteY93" fmla="*/ 168739 h 426355"/>
                <a:gd name="connsiteX94" fmla="*/ 38755 w 348943"/>
                <a:gd name="connsiteY94" fmla="*/ 165882 h 42635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</a:cxnLst>
              <a:rect l="l" t="t" r="r" b="b"/>
              <a:pathLst>
                <a:path w="348943" h="426355">
                  <a:moveTo>
                    <a:pt x="15895" y="201124"/>
                  </a:moveTo>
                  <a:lnTo>
                    <a:pt x="121622" y="359239"/>
                  </a:lnTo>
                  <a:lnTo>
                    <a:pt x="138767" y="397339"/>
                  </a:lnTo>
                  <a:cubicBezTo>
                    <a:pt x="149245" y="418294"/>
                    <a:pt x="173057" y="430677"/>
                    <a:pt x="195917" y="424962"/>
                  </a:cubicBezTo>
                  <a:lnTo>
                    <a:pt x="255925" y="413532"/>
                  </a:lnTo>
                  <a:cubicBezTo>
                    <a:pt x="279737" y="409722"/>
                    <a:pt x="296882" y="390672"/>
                    <a:pt x="298787" y="366859"/>
                  </a:cubicBezTo>
                  <a:lnTo>
                    <a:pt x="301645" y="317329"/>
                  </a:lnTo>
                  <a:lnTo>
                    <a:pt x="348317" y="108732"/>
                  </a:lnTo>
                  <a:cubicBezTo>
                    <a:pt x="349270" y="102064"/>
                    <a:pt x="349270" y="95397"/>
                    <a:pt x="347365" y="89682"/>
                  </a:cubicBezTo>
                  <a:cubicBezTo>
                    <a:pt x="344507" y="80157"/>
                    <a:pt x="336887" y="72537"/>
                    <a:pt x="327362" y="69679"/>
                  </a:cubicBezTo>
                  <a:lnTo>
                    <a:pt x="333077" y="43009"/>
                  </a:lnTo>
                  <a:cubicBezTo>
                    <a:pt x="334030" y="38247"/>
                    <a:pt x="331172" y="32532"/>
                    <a:pt x="325457" y="31579"/>
                  </a:cubicBezTo>
                  <a:cubicBezTo>
                    <a:pt x="320695" y="30627"/>
                    <a:pt x="314980" y="33484"/>
                    <a:pt x="314027" y="39199"/>
                  </a:cubicBezTo>
                  <a:cubicBezTo>
                    <a:pt x="314027" y="39199"/>
                    <a:pt x="314027" y="39199"/>
                    <a:pt x="314027" y="39199"/>
                  </a:cubicBezTo>
                  <a:lnTo>
                    <a:pt x="308312" y="66822"/>
                  </a:lnTo>
                  <a:lnTo>
                    <a:pt x="308312" y="66822"/>
                  </a:lnTo>
                  <a:cubicBezTo>
                    <a:pt x="298787" y="66822"/>
                    <a:pt x="289262" y="70632"/>
                    <a:pt x="282595" y="78252"/>
                  </a:cubicBezTo>
                  <a:cubicBezTo>
                    <a:pt x="278785" y="83014"/>
                    <a:pt x="275927" y="88729"/>
                    <a:pt x="274975" y="94444"/>
                  </a:cubicBezTo>
                  <a:lnTo>
                    <a:pt x="246400" y="223032"/>
                  </a:lnTo>
                  <a:cubicBezTo>
                    <a:pt x="245447" y="226842"/>
                    <a:pt x="242590" y="230652"/>
                    <a:pt x="237827" y="230652"/>
                  </a:cubicBezTo>
                  <a:cubicBezTo>
                    <a:pt x="236875" y="230652"/>
                    <a:pt x="236875" y="230652"/>
                    <a:pt x="235922" y="230652"/>
                  </a:cubicBezTo>
                  <a:cubicBezTo>
                    <a:pt x="231160" y="230652"/>
                    <a:pt x="226397" y="226842"/>
                    <a:pt x="225445" y="222079"/>
                  </a:cubicBezTo>
                  <a:lnTo>
                    <a:pt x="225445" y="222079"/>
                  </a:lnTo>
                  <a:lnTo>
                    <a:pt x="197822" y="72537"/>
                  </a:lnTo>
                  <a:cubicBezTo>
                    <a:pt x="196870" y="69679"/>
                    <a:pt x="195917" y="65869"/>
                    <a:pt x="194965" y="63012"/>
                  </a:cubicBezTo>
                  <a:cubicBezTo>
                    <a:pt x="189250" y="51582"/>
                    <a:pt x="177820" y="43962"/>
                    <a:pt x="165437" y="43962"/>
                  </a:cubicBezTo>
                  <a:lnTo>
                    <a:pt x="159722" y="7767"/>
                  </a:lnTo>
                  <a:cubicBezTo>
                    <a:pt x="158770" y="3004"/>
                    <a:pt x="154007" y="-806"/>
                    <a:pt x="148292" y="147"/>
                  </a:cubicBezTo>
                  <a:cubicBezTo>
                    <a:pt x="143530" y="1099"/>
                    <a:pt x="139720" y="5862"/>
                    <a:pt x="140672" y="10624"/>
                  </a:cubicBezTo>
                  <a:lnTo>
                    <a:pt x="147340" y="46819"/>
                  </a:lnTo>
                  <a:cubicBezTo>
                    <a:pt x="137815" y="50629"/>
                    <a:pt x="131147" y="57297"/>
                    <a:pt x="127337" y="66822"/>
                  </a:cubicBezTo>
                  <a:cubicBezTo>
                    <a:pt x="125432" y="72537"/>
                    <a:pt x="124480" y="79204"/>
                    <a:pt x="126385" y="84919"/>
                  </a:cubicBezTo>
                  <a:lnTo>
                    <a:pt x="154007" y="234462"/>
                  </a:lnTo>
                  <a:cubicBezTo>
                    <a:pt x="154960" y="240177"/>
                    <a:pt x="151150" y="245892"/>
                    <a:pt x="145435" y="246844"/>
                  </a:cubicBezTo>
                  <a:lnTo>
                    <a:pt x="143530" y="246844"/>
                  </a:lnTo>
                  <a:cubicBezTo>
                    <a:pt x="142577" y="246844"/>
                    <a:pt x="142577" y="246844"/>
                    <a:pt x="141625" y="246844"/>
                  </a:cubicBezTo>
                  <a:cubicBezTo>
                    <a:pt x="137815" y="246844"/>
                    <a:pt x="134957" y="244939"/>
                    <a:pt x="133052" y="242082"/>
                  </a:cubicBezTo>
                  <a:lnTo>
                    <a:pt x="76855" y="158262"/>
                  </a:lnTo>
                  <a:cubicBezTo>
                    <a:pt x="73045" y="153499"/>
                    <a:pt x="68282" y="148737"/>
                    <a:pt x="63520" y="145879"/>
                  </a:cubicBezTo>
                  <a:cubicBezTo>
                    <a:pt x="58757" y="143974"/>
                    <a:pt x="53995" y="142069"/>
                    <a:pt x="49232" y="142069"/>
                  </a:cubicBezTo>
                  <a:cubicBezTo>
                    <a:pt x="44470" y="142069"/>
                    <a:pt x="39707" y="143022"/>
                    <a:pt x="34945" y="144927"/>
                  </a:cubicBezTo>
                  <a:lnTo>
                    <a:pt x="17800" y="120162"/>
                  </a:lnTo>
                  <a:cubicBezTo>
                    <a:pt x="14942" y="115399"/>
                    <a:pt x="9227" y="114447"/>
                    <a:pt x="4465" y="117304"/>
                  </a:cubicBezTo>
                  <a:cubicBezTo>
                    <a:pt x="-298" y="120162"/>
                    <a:pt x="-1250" y="125877"/>
                    <a:pt x="1607" y="130639"/>
                  </a:cubicBezTo>
                  <a:cubicBezTo>
                    <a:pt x="1607" y="130639"/>
                    <a:pt x="1607" y="130639"/>
                    <a:pt x="1607" y="130639"/>
                  </a:cubicBezTo>
                  <a:lnTo>
                    <a:pt x="18752" y="155404"/>
                  </a:lnTo>
                  <a:cubicBezTo>
                    <a:pt x="13037" y="160167"/>
                    <a:pt x="10180" y="167787"/>
                    <a:pt x="9227" y="174454"/>
                  </a:cubicBezTo>
                  <a:cubicBezTo>
                    <a:pt x="9227" y="184932"/>
                    <a:pt x="11132" y="193504"/>
                    <a:pt x="15895" y="201124"/>
                  </a:cubicBezTo>
                  <a:close/>
                  <a:moveTo>
                    <a:pt x="38755" y="165882"/>
                  </a:moveTo>
                  <a:cubicBezTo>
                    <a:pt x="41612" y="163977"/>
                    <a:pt x="45422" y="163024"/>
                    <a:pt x="49232" y="163024"/>
                  </a:cubicBezTo>
                  <a:cubicBezTo>
                    <a:pt x="51137" y="163024"/>
                    <a:pt x="53042" y="163024"/>
                    <a:pt x="54947" y="163977"/>
                  </a:cubicBezTo>
                  <a:cubicBezTo>
                    <a:pt x="57805" y="164929"/>
                    <a:pt x="59710" y="167787"/>
                    <a:pt x="61615" y="169692"/>
                  </a:cubicBezTo>
                  <a:lnTo>
                    <a:pt x="117812" y="253512"/>
                  </a:lnTo>
                  <a:cubicBezTo>
                    <a:pt x="123527" y="262084"/>
                    <a:pt x="134957" y="267799"/>
                    <a:pt x="145435" y="265894"/>
                  </a:cubicBezTo>
                  <a:lnTo>
                    <a:pt x="149245" y="265894"/>
                  </a:lnTo>
                  <a:lnTo>
                    <a:pt x="151150" y="264942"/>
                  </a:lnTo>
                  <a:cubicBezTo>
                    <a:pt x="166390" y="261132"/>
                    <a:pt x="176867" y="246844"/>
                    <a:pt x="174010" y="230652"/>
                  </a:cubicBezTo>
                  <a:lnTo>
                    <a:pt x="146387" y="81109"/>
                  </a:lnTo>
                  <a:cubicBezTo>
                    <a:pt x="145435" y="78252"/>
                    <a:pt x="146387" y="75394"/>
                    <a:pt x="147340" y="72537"/>
                  </a:cubicBezTo>
                  <a:cubicBezTo>
                    <a:pt x="149245" y="67774"/>
                    <a:pt x="154007" y="63964"/>
                    <a:pt x="159722" y="63012"/>
                  </a:cubicBezTo>
                  <a:lnTo>
                    <a:pt x="162580" y="63012"/>
                  </a:lnTo>
                  <a:cubicBezTo>
                    <a:pt x="163532" y="63012"/>
                    <a:pt x="164485" y="63012"/>
                    <a:pt x="166390" y="63012"/>
                  </a:cubicBezTo>
                  <a:cubicBezTo>
                    <a:pt x="172105" y="63012"/>
                    <a:pt x="177820" y="65869"/>
                    <a:pt x="180677" y="71584"/>
                  </a:cubicBezTo>
                  <a:cubicBezTo>
                    <a:pt x="181630" y="72537"/>
                    <a:pt x="181630" y="74442"/>
                    <a:pt x="181630" y="76347"/>
                  </a:cubicBezTo>
                  <a:lnTo>
                    <a:pt x="209252" y="225889"/>
                  </a:lnTo>
                  <a:lnTo>
                    <a:pt x="209252" y="225889"/>
                  </a:lnTo>
                  <a:lnTo>
                    <a:pt x="209252" y="225889"/>
                  </a:lnTo>
                  <a:cubicBezTo>
                    <a:pt x="212110" y="239224"/>
                    <a:pt x="223540" y="249702"/>
                    <a:pt x="237827" y="249702"/>
                  </a:cubicBezTo>
                  <a:cubicBezTo>
                    <a:pt x="239732" y="249702"/>
                    <a:pt x="241637" y="249702"/>
                    <a:pt x="243542" y="248749"/>
                  </a:cubicBezTo>
                  <a:cubicBezTo>
                    <a:pt x="254972" y="246844"/>
                    <a:pt x="264497" y="237319"/>
                    <a:pt x="266402" y="225889"/>
                  </a:cubicBezTo>
                  <a:lnTo>
                    <a:pt x="294977" y="97302"/>
                  </a:lnTo>
                  <a:cubicBezTo>
                    <a:pt x="295930" y="94444"/>
                    <a:pt x="296882" y="91587"/>
                    <a:pt x="298787" y="89682"/>
                  </a:cubicBezTo>
                  <a:cubicBezTo>
                    <a:pt x="301645" y="86824"/>
                    <a:pt x="305455" y="84919"/>
                    <a:pt x="310217" y="84919"/>
                  </a:cubicBezTo>
                  <a:cubicBezTo>
                    <a:pt x="311170" y="84919"/>
                    <a:pt x="313075" y="84919"/>
                    <a:pt x="314027" y="84919"/>
                  </a:cubicBezTo>
                  <a:lnTo>
                    <a:pt x="317837" y="85872"/>
                  </a:lnTo>
                  <a:cubicBezTo>
                    <a:pt x="323552" y="86824"/>
                    <a:pt x="328315" y="90634"/>
                    <a:pt x="330220" y="95397"/>
                  </a:cubicBezTo>
                  <a:cubicBezTo>
                    <a:pt x="331172" y="98254"/>
                    <a:pt x="331172" y="101112"/>
                    <a:pt x="331172" y="104922"/>
                  </a:cubicBezTo>
                  <a:lnTo>
                    <a:pt x="283547" y="313519"/>
                  </a:lnTo>
                  <a:lnTo>
                    <a:pt x="283547" y="315424"/>
                  </a:lnTo>
                  <a:lnTo>
                    <a:pt x="283547" y="317329"/>
                  </a:lnTo>
                  <a:lnTo>
                    <a:pt x="280690" y="366859"/>
                  </a:lnTo>
                  <a:cubicBezTo>
                    <a:pt x="279737" y="382099"/>
                    <a:pt x="268307" y="393529"/>
                    <a:pt x="253067" y="396387"/>
                  </a:cubicBezTo>
                  <a:lnTo>
                    <a:pt x="253067" y="396387"/>
                  </a:lnTo>
                  <a:lnTo>
                    <a:pt x="253067" y="396387"/>
                  </a:lnTo>
                  <a:lnTo>
                    <a:pt x="193060" y="407817"/>
                  </a:lnTo>
                  <a:lnTo>
                    <a:pt x="193060" y="407817"/>
                  </a:lnTo>
                  <a:lnTo>
                    <a:pt x="193060" y="407817"/>
                  </a:lnTo>
                  <a:cubicBezTo>
                    <a:pt x="178772" y="410674"/>
                    <a:pt x="163532" y="404007"/>
                    <a:pt x="156865" y="390672"/>
                  </a:cubicBezTo>
                  <a:lnTo>
                    <a:pt x="139720" y="352572"/>
                  </a:lnTo>
                  <a:lnTo>
                    <a:pt x="138767" y="350667"/>
                  </a:lnTo>
                  <a:lnTo>
                    <a:pt x="137815" y="349714"/>
                  </a:lnTo>
                  <a:lnTo>
                    <a:pt x="31135" y="190647"/>
                  </a:lnTo>
                  <a:cubicBezTo>
                    <a:pt x="29230" y="186837"/>
                    <a:pt x="28277" y="183027"/>
                    <a:pt x="28277" y="179217"/>
                  </a:cubicBezTo>
                  <a:cubicBezTo>
                    <a:pt x="29230" y="175407"/>
                    <a:pt x="32087" y="171597"/>
                    <a:pt x="34945" y="168739"/>
                  </a:cubicBezTo>
                  <a:lnTo>
                    <a:pt x="38755" y="165882"/>
                  </a:ln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l-PL"/>
            </a:p>
          </xdr:txBody>
        </xdr:sp>
        <xdr:sp macro="" textlink="">
          <xdr:nvSpPr>
            <xdr:cNvPr id="57" name="Dowolny kształt: kształt 56">
              <a:extLst>
                <a:ext uri="{FF2B5EF4-FFF2-40B4-BE49-F238E27FC236}">
                  <a16:creationId xmlns:a16="http://schemas.microsoft.com/office/drawing/2014/main" id="{05EC06D3-0681-701A-9B8C-D8AA4850D547}"/>
                </a:ext>
              </a:extLst>
            </xdr:cNvPr>
            <xdr:cNvSpPr/>
          </xdr:nvSpPr>
          <xdr:spPr>
            <a:xfrm>
              <a:off x="4717627" y="3107179"/>
              <a:ext cx="349240" cy="425082"/>
            </a:xfrm>
            <a:custGeom>
              <a:avLst/>
              <a:gdLst>
                <a:gd name="connsiteX0" fmla="*/ 345431 w 349240"/>
                <a:gd name="connsiteY0" fmla="*/ 118257 h 425082"/>
                <a:gd name="connsiteX1" fmla="*/ 332096 w 349240"/>
                <a:gd name="connsiteY1" fmla="*/ 121114 h 425082"/>
                <a:gd name="connsiteX2" fmla="*/ 314951 w 349240"/>
                <a:gd name="connsiteY2" fmla="*/ 145879 h 425082"/>
                <a:gd name="connsiteX3" fmla="*/ 300663 w 349240"/>
                <a:gd name="connsiteY3" fmla="*/ 143022 h 425082"/>
                <a:gd name="connsiteX4" fmla="*/ 286376 w 349240"/>
                <a:gd name="connsiteY4" fmla="*/ 146832 h 425082"/>
                <a:gd name="connsiteX5" fmla="*/ 273041 w 349240"/>
                <a:gd name="connsiteY5" fmla="*/ 159214 h 425082"/>
                <a:gd name="connsiteX6" fmla="*/ 217796 w 349240"/>
                <a:gd name="connsiteY6" fmla="*/ 243034 h 425082"/>
                <a:gd name="connsiteX7" fmla="*/ 209223 w 349240"/>
                <a:gd name="connsiteY7" fmla="*/ 247797 h 425082"/>
                <a:gd name="connsiteX8" fmla="*/ 207318 w 349240"/>
                <a:gd name="connsiteY8" fmla="*/ 247797 h 425082"/>
                <a:gd name="connsiteX9" fmla="*/ 205413 w 349240"/>
                <a:gd name="connsiteY9" fmla="*/ 247797 h 425082"/>
                <a:gd name="connsiteX10" fmla="*/ 196841 w 349240"/>
                <a:gd name="connsiteY10" fmla="*/ 235414 h 425082"/>
                <a:gd name="connsiteX11" fmla="*/ 196841 w 349240"/>
                <a:gd name="connsiteY11" fmla="*/ 235414 h 425082"/>
                <a:gd name="connsiteX12" fmla="*/ 223511 w 349240"/>
                <a:gd name="connsiteY12" fmla="*/ 85872 h 425082"/>
                <a:gd name="connsiteX13" fmla="*/ 222558 w 349240"/>
                <a:gd name="connsiteY13" fmla="*/ 67774 h 425082"/>
                <a:gd name="connsiteX14" fmla="*/ 202556 w 349240"/>
                <a:gd name="connsiteY14" fmla="*/ 47772 h 425082"/>
                <a:gd name="connsiteX15" fmla="*/ 209223 w 349240"/>
                <a:gd name="connsiteY15" fmla="*/ 11577 h 425082"/>
                <a:gd name="connsiteX16" fmla="*/ 201603 w 349240"/>
                <a:gd name="connsiteY16" fmla="*/ 147 h 425082"/>
                <a:gd name="connsiteX17" fmla="*/ 190173 w 349240"/>
                <a:gd name="connsiteY17" fmla="*/ 7767 h 425082"/>
                <a:gd name="connsiteX18" fmla="*/ 183506 w 349240"/>
                <a:gd name="connsiteY18" fmla="*/ 43962 h 425082"/>
                <a:gd name="connsiteX19" fmla="*/ 153978 w 349240"/>
                <a:gd name="connsiteY19" fmla="*/ 63012 h 425082"/>
                <a:gd name="connsiteX20" fmla="*/ 151121 w 349240"/>
                <a:gd name="connsiteY20" fmla="*/ 72537 h 425082"/>
                <a:gd name="connsiteX21" fmla="*/ 123498 w 349240"/>
                <a:gd name="connsiteY21" fmla="*/ 221127 h 425082"/>
                <a:gd name="connsiteX22" fmla="*/ 123498 w 349240"/>
                <a:gd name="connsiteY22" fmla="*/ 221127 h 425082"/>
                <a:gd name="connsiteX23" fmla="*/ 113021 w 349240"/>
                <a:gd name="connsiteY23" fmla="*/ 229699 h 425082"/>
                <a:gd name="connsiteX24" fmla="*/ 111116 w 349240"/>
                <a:gd name="connsiteY24" fmla="*/ 229699 h 425082"/>
                <a:gd name="connsiteX25" fmla="*/ 102543 w 349240"/>
                <a:gd name="connsiteY25" fmla="*/ 222079 h 425082"/>
                <a:gd name="connsiteX26" fmla="*/ 73968 w 349240"/>
                <a:gd name="connsiteY26" fmla="*/ 93492 h 425082"/>
                <a:gd name="connsiteX27" fmla="*/ 66348 w 349240"/>
                <a:gd name="connsiteY27" fmla="*/ 77299 h 425082"/>
                <a:gd name="connsiteX28" fmla="*/ 40631 w 349240"/>
                <a:gd name="connsiteY28" fmla="*/ 65869 h 425082"/>
                <a:gd name="connsiteX29" fmla="*/ 40631 w 349240"/>
                <a:gd name="connsiteY29" fmla="*/ 65869 h 425082"/>
                <a:gd name="connsiteX30" fmla="*/ 34916 w 349240"/>
                <a:gd name="connsiteY30" fmla="*/ 38247 h 425082"/>
                <a:gd name="connsiteX31" fmla="*/ 23486 w 349240"/>
                <a:gd name="connsiteY31" fmla="*/ 30627 h 425082"/>
                <a:gd name="connsiteX32" fmla="*/ 15866 w 349240"/>
                <a:gd name="connsiteY32" fmla="*/ 42057 h 425082"/>
                <a:gd name="connsiteX33" fmla="*/ 21581 w 349240"/>
                <a:gd name="connsiteY33" fmla="*/ 68727 h 425082"/>
                <a:gd name="connsiteX34" fmla="*/ 1578 w 349240"/>
                <a:gd name="connsiteY34" fmla="*/ 89682 h 425082"/>
                <a:gd name="connsiteX35" fmla="*/ 626 w 349240"/>
                <a:gd name="connsiteY35" fmla="*/ 108732 h 425082"/>
                <a:gd name="connsiteX36" fmla="*/ 48251 w 349240"/>
                <a:gd name="connsiteY36" fmla="*/ 316377 h 425082"/>
                <a:gd name="connsiteX37" fmla="*/ 51108 w 349240"/>
                <a:gd name="connsiteY37" fmla="*/ 365907 h 425082"/>
                <a:gd name="connsiteX38" fmla="*/ 94923 w 349240"/>
                <a:gd name="connsiteY38" fmla="*/ 412579 h 425082"/>
                <a:gd name="connsiteX39" fmla="*/ 154931 w 349240"/>
                <a:gd name="connsiteY39" fmla="*/ 424009 h 425082"/>
                <a:gd name="connsiteX40" fmla="*/ 212081 w 349240"/>
                <a:gd name="connsiteY40" fmla="*/ 396387 h 425082"/>
                <a:gd name="connsiteX41" fmla="*/ 229226 w 349240"/>
                <a:gd name="connsiteY41" fmla="*/ 358287 h 425082"/>
                <a:gd name="connsiteX42" fmla="*/ 334953 w 349240"/>
                <a:gd name="connsiteY42" fmla="*/ 200172 h 425082"/>
                <a:gd name="connsiteX43" fmla="*/ 340668 w 349240"/>
                <a:gd name="connsiteY43" fmla="*/ 176359 h 425082"/>
                <a:gd name="connsiteX44" fmla="*/ 331143 w 349240"/>
                <a:gd name="connsiteY44" fmla="*/ 157309 h 425082"/>
                <a:gd name="connsiteX45" fmla="*/ 348288 w 349240"/>
                <a:gd name="connsiteY45" fmla="*/ 132544 h 425082"/>
                <a:gd name="connsiteX46" fmla="*/ 345431 w 349240"/>
                <a:gd name="connsiteY46" fmla="*/ 118257 h 425082"/>
                <a:gd name="connsiteX47" fmla="*/ 318761 w 349240"/>
                <a:gd name="connsiteY47" fmla="*/ 189694 h 425082"/>
                <a:gd name="connsiteX48" fmla="*/ 213033 w 349240"/>
                <a:gd name="connsiteY48" fmla="*/ 347809 h 425082"/>
                <a:gd name="connsiteX49" fmla="*/ 212081 w 349240"/>
                <a:gd name="connsiteY49" fmla="*/ 348762 h 425082"/>
                <a:gd name="connsiteX50" fmla="*/ 211128 w 349240"/>
                <a:gd name="connsiteY50" fmla="*/ 350667 h 425082"/>
                <a:gd name="connsiteX51" fmla="*/ 193983 w 349240"/>
                <a:gd name="connsiteY51" fmla="*/ 388767 h 425082"/>
                <a:gd name="connsiteX52" fmla="*/ 164456 w 349240"/>
                <a:gd name="connsiteY52" fmla="*/ 406864 h 425082"/>
                <a:gd name="connsiteX53" fmla="*/ 157788 w 349240"/>
                <a:gd name="connsiteY53" fmla="*/ 405912 h 425082"/>
                <a:gd name="connsiteX54" fmla="*/ 157788 w 349240"/>
                <a:gd name="connsiteY54" fmla="*/ 405912 h 425082"/>
                <a:gd name="connsiteX55" fmla="*/ 157788 w 349240"/>
                <a:gd name="connsiteY55" fmla="*/ 405912 h 425082"/>
                <a:gd name="connsiteX56" fmla="*/ 97781 w 349240"/>
                <a:gd name="connsiteY56" fmla="*/ 394482 h 425082"/>
                <a:gd name="connsiteX57" fmla="*/ 97781 w 349240"/>
                <a:gd name="connsiteY57" fmla="*/ 394482 h 425082"/>
                <a:gd name="connsiteX58" fmla="*/ 97781 w 349240"/>
                <a:gd name="connsiteY58" fmla="*/ 394482 h 425082"/>
                <a:gd name="connsiteX59" fmla="*/ 70158 w 349240"/>
                <a:gd name="connsiteY59" fmla="*/ 365907 h 425082"/>
                <a:gd name="connsiteX60" fmla="*/ 67301 w 349240"/>
                <a:gd name="connsiteY60" fmla="*/ 316377 h 425082"/>
                <a:gd name="connsiteX61" fmla="*/ 67301 w 349240"/>
                <a:gd name="connsiteY61" fmla="*/ 314472 h 425082"/>
                <a:gd name="connsiteX62" fmla="*/ 67301 w 349240"/>
                <a:gd name="connsiteY62" fmla="*/ 312567 h 425082"/>
                <a:gd name="connsiteX63" fmla="*/ 20628 w 349240"/>
                <a:gd name="connsiteY63" fmla="*/ 103969 h 425082"/>
                <a:gd name="connsiteX64" fmla="*/ 20628 w 349240"/>
                <a:gd name="connsiteY64" fmla="*/ 94444 h 425082"/>
                <a:gd name="connsiteX65" fmla="*/ 33011 w 349240"/>
                <a:gd name="connsiteY65" fmla="*/ 84919 h 425082"/>
                <a:gd name="connsiteX66" fmla="*/ 36821 w 349240"/>
                <a:gd name="connsiteY66" fmla="*/ 83967 h 425082"/>
                <a:gd name="connsiteX67" fmla="*/ 40631 w 349240"/>
                <a:gd name="connsiteY67" fmla="*/ 83967 h 425082"/>
                <a:gd name="connsiteX68" fmla="*/ 52061 w 349240"/>
                <a:gd name="connsiteY68" fmla="*/ 88729 h 425082"/>
                <a:gd name="connsiteX69" fmla="*/ 55871 w 349240"/>
                <a:gd name="connsiteY69" fmla="*/ 96349 h 425082"/>
                <a:gd name="connsiteX70" fmla="*/ 84446 w 349240"/>
                <a:gd name="connsiteY70" fmla="*/ 224937 h 425082"/>
                <a:gd name="connsiteX71" fmla="*/ 107306 w 349240"/>
                <a:gd name="connsiteY71" fmla="*/ 247797 h 425082"/>
                <a:gd name="connsiteX72" fmla="*/ 141596 w 349240"/>
                <a:gd name="connsiteY72" fmla="*/ 224937 h 425082"/>
                <a:gd name="connsiteX73" fmla="*/ 141596 w 349240"/>
                <a:gd name="connsiteY73" fmla="*/ 224937 h 425082"/>
                <a:gd name="connsiteX74" fmla="*/ 169218 w 349240"/>
                <a:gd name="connsiteY74" fmla="*/ 75394 h 425082"/>
                <a:gd name="connsiteX75" fmla="*/ 171123 w 349240"/>
                <a:gd name="connsiteY75" fmla="*/ 70632 h 425082"/>
                <a:gd name="connsiteX76" fmla="*/ 185411 w 349240"/>
                <a:gd name="connsiteY76" fmla="*/ 62059 h 425082"/>
                <a:gd name="connsiteX77" fmla="*/ 189221 w 349240"/>
                <a:gd name="connsiteY77" fmla="*/ 62059 h 425082"/>
                <a:gd name="connsiteX78" fmla="*/ 192078 w 349240"/>
                <a:gd name="connsiteY78" fmla="*/ 62059 h 425082"/>
                <a:gd name="connsiteX79" fmla="*/ 204461 w 349240"/>
                <a:gd name="connsiteY79" fmla="*/ 71584 h 425082"/>
                <a:gd name="connsiteX80" fmla="*/ 205413 w 349240"/>
                <a:gd name="connsiteY80" fmla="*/ 80157 h 425082"/>
                <a:gd name="connsiteX81" fmla="*/ 177791 w 349240"/>
                <a:gd name="connsiteY81" fmla="*/ 230652 h 425082"/>
                <a:gd name="connsiteX82" fmla="*/ 200651 w 349240"/>
                <a:gd name="connsiteY82" fmla="*/ 264942 h 425082"/>
                <a:gd name="connsiteX83" fmla="*/ 201603 w 349240"/>
                <a:gd name="connsiteY83" fmla="*/ 264942 h 425082"/>
                <a:gd name="connsiteX84" fmla="*/ 202556 w 349240"/>
                <a:gd name="connsiteY84" fmla="*/ 264942 h 425082"/>
                <a:gd name="connsiteX85" fmla="*/ 203508 w 349240"/>
                <a:gd name="connsiteY85" fmla="*/ 264942 h 425082"/>
                <a:gd name="connsiteX86" fmla="*/ 205413 w 349240"/>
                <a:gd name="connsiteY86" fmla="*/ 264942 h 425082"/>
                <a:gd name="connsiteX87" fmla="*/ 208271 w 349240"/>
                <a:gd name="connsiteY87" fmla="*/ 264942 h 425082"/>
                <a:gd name="connsiteX88" fmla="*/ 233036 w 349240"/>
                <a:gd name="connsiteY88" fmla="*/ 251607 h 425082"/>
                <a:gd name="connsiteX89" fmla="*/ 288281 w 349240"/>
                <a:gd name="connsiteY89" fmla="*/ 167787 h 425082"/>
                <a:gd name="connsiteX90" fmla="*/ 294948 w 349240"/>
                <a:gd name="connsiteY90" fmla="*/ 162072 h 425082"/>
                <a:gd name="connsiteX91" fmla="*/ 300663 w 349240"/>
                <a:gd name="connsiteY91" fmla="*/ 161119 h 425082"/>
                <a:gd name="connsiteX92" fmla="*/ 311141 w 349240"/>
                <a:gd name="connsiteY92" fmla="*/ 163977 h 425082"/>
                <a:gd name="connsiteX93" fmla="*/ 314951 w 349240"/>
                <a:gd name="connsiteY93" fmla="*/ 166834 h 425082"/>
                <a:gd name="connsiteX94" fmla="*/ 321618 w 349240"/>
                <a:gd name="connsiteY94" fmla="*/ 177312 h 425082"/>
                <a:gd name="connsiteX95" fmla="*/ 318761 w 349240"/>
                <a:gd name="connsiteY95" fmla="*/ 189694 h 425082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  <a:cxn ang="0">
                  <a:pos x="connsiteX44" y="connsiteY44"/>
                </a:cxn>
                <a:cxn ang="0">
                  <a:pos x="connsiteX45" y="connsiteY45"/>
                </a:cxn>
                <a:cxn ang="0">
                  <a:pos x="connsiteX46" y="connsiteY46"/>
                </a:cxn>
                <a:cxn ang="0">
                  <a:pos x="connsiteX47" y="connsiteY47"/>
                </a:cxn>
                <a:cxn ang="0">
                  <a:pos x="connsiteX48" y="connsiteY48"/>
                </a:cxn>
                <a:cxn ang="0">
                  <a:pos x="connsiteX49" y="connsiteY49"/>
                </a:cxn>
                <a:cxn ang="0">
                  <a:pos x="connsiteX50" y="connsiteY50"/>
                </a:cxn>
                <a:cxn ang="0">
                  <a:pos x="connsiteX51" y="connsiteY51"/>
                </a:cxn>
                <a:cxn ang="0">
                  <a:pos x="connsiteX52" y="connsiteY52"/>
                </a:cxn>
                <a:cxn ang="0">
                  <a:pos x="connsiteX53" y="connsiteY53"/>
                </a:cxn>
                <a:cxn ang="0">
                  <a:pos x="connsiteX54" y="connsiteY54"/>
                </a:cxn>
                <a:cxn ang="0">
                  <a:pos x="connsiteX55" y="connsiteY55"/>
                </a:cxn>
                <a:cxn ang="0">
                  <a:pos x="connsiteX56" y="connsiteY56"/>
                </a:cxn>
                <a:cxn ang="0">
                  <a:pos x="connsiteX57" y="connsiteY57"/>
                </a:cxn>
                <a:cxn ang="0">
                  <a:pos x="connsiteX58" y="connsiteY58"/>
                </a:cxn>
                <a:cxn ang="0">
                  <a:pos x="connsiteX59" y="connsiteY59"/>
                </a:cxn>
                <a:cxn ang="0">
                  <a:pos x="connsiteX60" y="connsiteY60"/>
                </a:cxn>
                <a:cxn ang="0">
                  <a:pos x="connsiteX61" y="connsiteY61"/>
                </a:cxn>
                <a:cxn ang="0">
                  <a:pos x="connsiteX62" y="connsiteY62"/>
                </a:cxn>
                <a:cxn ang="0">
                  <a:pos x="connsiteX63" y="connsiteY63"/>
                </a:cxn>
                <a:cxn ang="0">
                  <a:pos x="connsiteX64" y="connsiteY64"/>
                </a:cxn>
                <a:cxn ang="0">
                  <a:pos x="connsiteX65" y="connsiteY65"/>
                </a:cxn>
                <a:cxn ang="0">
                  <a:pos x="connsiteX66" y="connsiteY66"/>
                </a:cxn>
                <a:cxn ang="0">
                  <a:pos x="connsiteX67" y="connsiteY67"/>
                </a:cxn>
                <a:cxn ang="0">
                  <a:pos x="connsiteX68" y="connsiteY68"/>
                </a:cxn>
                <a:cxn ang="0">
                  <a:pos x="connsiteX69" y="connsiteY69"/>
                </a:cxn>
                <a:cxn ang="0">
                  <a:pos x="connsiteX70" y="connsiteY70"/>
                </a:cxn>
                <a:cxn ang="0">
                  <a:pos x="connsiteX71" y="connsiteY71"/>
                </a:cxn>
                <a:cxn ang="0">
                  <a:pos x="connsiteX72" y="connsiteY72"/>
                </a:cxn>
                <a:cxn ang="0">
                  <a:pos x="connsiteX73" y="connsiteY73"/>
                </a:cxn>
                <a:cxn ang="0">
                  <a:pos x="connsiteX74" y="connsiteY74"/>
                </a:cxn>
                <a:cxn ang="0">
                  <a:pos x="connsiteX75" y="connsiteY75"/>
                </a:cxn>
                <a:cxn ang="0">
                  <a:pos x="connsiteX76" y="connsiteY76"/>
                </a:cxn>
                <a:cxn ang="0">
                  <a:pos x="connsiteX77" y="connsiteY77"/>
                </a:cxn>
                <a:cxn ang="0">
                  <a:pos x="connsiteX78" y="connsiteY78"/>
                </a:cxn>
                <a:cxn ang="0">
                  <a:pos x="connsiteX79" y="connsiteY79"/>
                </a:cxn>
                <a:cxn ang="0">
                  <a:pos x="connsiteX80" y="connsiteY80"/>
                </a:cxn>
                <a:cxn ang="0">
                  <a:pos x="connsiteX81" y="connsiteY81"/>
                </a:cxn>
                <a:cxn ang="0">
                  <a:pos x="connsiteX82" y="connsiteY82"/>
                </a:cxn>
                <a:cxn ang="0">
                  <a:pos x="connsiteX83" y="connsiteY83"/>
                </a:cxn>
                <a:cxn ang="0">
                  <a:pos x="connsiteX84" y="connsiteY84"/>
                </a:cxn>
                <a:cxn ang="0">
                  <a:pos x="connsiteX85" y="connsiteY85"/>
                </a:cxn>
                <a:cxn ang="0">
                  <a:pos x="connsiteX86" y="connsiteY86"/>
                </a:cxn>
                <a:cxn ang="0">
                  <a:pos x="connsiteX87" y="connsiteY87"/>
                </a:cxn>
                <a:cxn ang="0">
                  <a:pos x="connsiteX88" y="connsiteY88"/>
                </a:cxn>
                <a:cxn ang="0">
                  <a:pos x="connsiteX89" y="connsiteY89"/>
                </a:cxn>
                <a:cxn ang="0">
                  <a:pos x="connsiteX90" y="connsiteY90"/>
                </a:cxn>
                <a:cxn ang="0">
                  <a:pos x="connsiteX91" y="connsiteY91"/>
                </a:cxn>
                <a:cxn ang="0">
                  <a:pos x="connsiteX92" y="connsiteY92"/>
                </a:cxn>
                <a:cxn ang="0">
                  <a:pos x="connsiteX93" y="connsiteY93"/>
                </a:cxn>
                <a:cxn ang="0">
                  <a:pos x="connsiteX94" y="connsiteY94"/>
                </a:cxn>
                <a:cxn ang="0">
                  <a:pos x="connsiteX95" y="connsiteY95"/>
                </a:cxn>
              </a:cxnLst>
              <a:rect l="l" t="t" r="r" b="b"/>
              <a:pathLst>
                <a:path w="349240" h="425082">
                  <a:moveTo>
                    <a:pt x="345431" y="118257"/>
                  </a:moveTo>
                  <a:cubicBezTo>
                    <a:pt x="340668" y="115399"/>
                    <a:pt x="334953" y="116352"/>
                    <a:pt x="332096" y="121114"/>
                  </a:cubicBezTo>
                  <a:lnTo>
                    <a:pt x="314951" y="145879"/>
                  </a:lnTo>
                  <a:cubicBezTo>
                    <a:pt x="310188" y="143974"/>
                    <a:pt x="305426" y="143022"/>
                    <a:pt x="300663" y="143022"/>
                  </a:cubicBezTo>
                  <a:cubicBezTo>
                    <a:pt x="295901" y="143022"/>
                    <a:pt x="291138" y="143974"/>
                    <a:pt x="286376" y="146832"/>
                  </a:cubicBezTo>
                  <a:cubicBezTo>
                    <a:pt x="280661" y="149689"/>
                    <a:pt x="275898" y="153499"/>
                    <a:pt x="273041" y="159214"/>
                  </a:cubicBezTo>
                  <a:lnTo>
                    <a:pt x="217796" y="243034"/>
                  </a:lnTo>
                  <a:cubicBezTo>
                    <a:pt x="215891" y="245892"/>
                    <a:pt x="212081" y="247797"/>
                    <a:pt x="209223" y="247797"/>
                  </a:cubicBezTo>
                  <a:cubicBezTo>
                    <a:pt x="208271" y="247797"/>
                    <a:pt x="208271" y="247797"/>
                    <a:pt x="207318" y="247797"/>
                  </a:cubicBezTo>
                  <a:lnTo>
                    <a:pt x="205413" y="247797"/>
                  </a:lnTo>
                  <a:cubicBezTo>
                    <a:pt x="199698" y="246844"/>
                    <a:pt x="195888" y="241129"/>
                    <a:pt x="196841" y="235414"/>
                  </a:cubicBezTo>
                  <a:cubicBezTo>
                    <a:pt x="196841" y="235414"/>
                    <a:pt x="196841" y="235414"/>
                    <a:pt x="196841" y="235414"/>
                  </a:cubicBezTo>
                  <a:lnTo>
                    <a:pt x="223511" y="85872"/>
                  </a:lnTo>
                  <a:cubicBezTo>
                    <a:pt x="224463" y="80157"/>
                    <a:pt x="224463" y="73489"/>
                    <a:pt x="222558" y="67774"/>
                  </a:cubicBezTo>
                  <a:cubicBezTo>
                    <a:pt x="219701" y="58249"/>
                    <a:pt x="212081" y="51582"/>
                    <a:pt x="202556" y="47772"/>
                  </a:cubicBezTo>
                  <a:lnTo>
                    <a:pt x="209223" y="11577"/>
                  </a:lnTo>
                  <a:cubicBezTo>
                    <a:pt x="210176" y="6814"/>
                    <a:pt x="206366" y="1099"/>
                    <a:pt x="201603" y="147"/>
                  </a:cubicBezTo>
                  <a:cubicBezTo>
                    <a:pt x="196841" y="-806"/>
                    <a:pt x="191126" y="3004"/>
                    <a:pt x="190173" y="7767"/>
                  </a:cubicBezTo>
                  <a:lnTo>
                    <a:pt x="183506" y="43962"/>
                  </a:lnTo>
                  <a:cubicBezTo>
                    <a:pt x="171123" y="43962"/>
                    <a:pt x="159693" y="51582"/>
                    <a:pt x="153978" y="63012"/>
                  </a:cubicBezTo>
                  <a:cubicBezTo>
                    <a:pt x="153026" y="65869"/>
                    <a:pt x="152073" y="68727"/>
                    <a:pt x="151121" y="72537"/>
                  </a:cubicBezTo>
                  <a:lnTo>
                    <a:pt x="123498" y="221127"/>
                  </a:lnTo>
                  <a:lnTo>
                    <a:pt x="123498" y="221127"/>
                  </a:lnTo>
                  <a:cubicBezTo>
                    <a:pt x="122546" y="225889"/>
                    <a:pt x="118736" y="229699"/>
                    <a:pt x="113021" y="229699"/>
                  </a:cubicBezTo>
                  <a:cubicBezTo>
                    <a:pt x="112068" y="229699"/>
                    <a:pt x="112068" y="229699"/>
                    <a:pt x="111116" y="229699"/>
                  </a:cubicBezTo>
                  <a:cubicBezTo>
                    <a:pt x="107306" y="228747"/>
                    <a:pt x="103496" y="225889"/>
                    <a:pt x="102543" y="222079"/>
                  </a:cubicBezTo>
                  <a:lnTo>
                    <a:pt x="73968" y="93492"/>
                  </a:lnTo>
                  <a:cubicBezTo>
                    <a:pt x="73016" y="87777"/>
                    <a:pt x="70158" y="82062"/>
                    <a:pt x="66348" y="77299"/>
                  </a:cubicBezTo>
                  <a:cubicBezTo>
                    <a:pt x="59681" y="69679"/>
                    <a:pt x="50156" y="65869"/>
                    <a:pt x="40631" y="65869"/>
                  </a:cubicBezTo>
                  <a:lnTo>
                    <a:pt x="40631" y="65869"/>
                  </a:lnTo>
                  <a:lnTo>
                    <a:pt x="34916" y="38247"/>
                  </a:lnTo>
                  <a:cubicBezTo>
                    <a:pt x="33963" y="33484"/>
                    <a:pt x="28248" y="29674"/>
                    <a:pt x="23486" y="30627"/>
                  </a:cubicBezTo>
                  <a:cubicBezTo>
                    <a:pt x="18723" y="31579"/>
                    <a:pt x="14913" y="36342"/>
                    <a:pt x="15866" y="42057"/>
                  </a:cubicBezTo>
                  <a:lnTo>
                    <a:pt x="21581" y="68727"/>
                  </a:lnTo>
                  <a:cubicBezTo>
                    <a:pt x="12056" y="72537"/>
                    <a:pt x="5388" y="80157"/>
                    <a:pt x="1578" y="89682"/>
                  </a:cubicBezTo>
                  <a:cubicBezTo>
                    <a:pt x="-327" y="95397"/>
                    <a:pt x="-327" y="102064"/>
                    <a:pt x="626" y="108732"/>
                  </a:cubicBezTo>
                  <a:lnTo>
                    <a:pt x="48251" y="316377"/>
                  </a:lnTo>
                  <a:lnTo>
                    <a:pt x="51108" y="365907"/>
                  </a:lnTo>
                  <a:cubicBezTo>
                    <a:pt x="53013" y="389719"/>
                    <a:pt x="71111" y="408769"/>
                    <a:pt x="94923" y="412579"/>
                  </a:cubicBezTo>
                  <a:lnTo>
                    <a:pt x="154931" y="424009"/>
                  </a:lnTo>
                  <a:cubicBezTo>
                    <a:pt x="177791" y="428772"/>
                    <a:pt x="201603" y="417342"/>
                    <a:pt x="212081" y="396387"/>
                  </a:cubicBezTo>
                  <a:lnTo>
                    <a:pt x="229226" y="358287"/>
                  </a:lnTo>
                  <a:lnTo>
                    <a:pt x="334953" y="200172"/>
                  </a:lnTo>
                  <a:cubicBezTo>
                    <a:pt x="339716" y="193504"/>
                    <a:pt x="341621" y="184932"/>
                    <a:pt x="340668" y="176359"/>
                  </a:cubicBezTo>
                  <a:cubicBezTo>
                    <a:pt x="339716" y="168739"/>
                    <a:pt x="335906" y="162072"/>
                    <a:pt x="331143" y="157309"/>
                  </a:cubicBezTo>
                  <a:lnTo>
                    <a:pt x="348288" y="132544"/>
                  </a:lnTo>
                  <a:cubicBezTo>
                    <a:pt x="350193" y="126829"/>
                    <a:pt x="349241" y="121114"/>
                    <a:pt x="345431" y="118257"/>
                  </a:cubicBezTo>
                  <a:close/>
                  <a:moveTo>
                    <a:pt x="318761" y="189694"/>
                  </a:moveTo>
                  <a:lnTo>
                    <a:pt x="213033" y="347809"/>
                  </a:lnTo>
                  <a:lnTo>
                    <a:pt x="212081" y="348762"/>
                  </a:lnTo>
                  <a:lnTo>
                    <a:pt x="211128" y="350667"/>
                  </a:lnTo>
                  <a:lnTo>
                    <a:pt x="193983" y="388767"/>
                  </a:lnTo>
                  <a:cubicBezTo>
                    <a:pt x="188268" y="400197"/>
                    <a:pt x="176838" y="406864"/>
                    <a:pt x="164456" y="406864"/>
                  </a:cubicBezTo>
                  <a:cubicBezTo>
                    <a:pt x="162551" y="406864"/>
                    <a:pt x="159693" y="406864"/>
                    <a:pt x="157788" y="405912"/>
                  </a:cubicBezTo>
                  <a:lnTo>
                    <a:pt x="157788" y="405912"/>
                  </a:lnTo>
                  <a:lnTo>
                    <a:pt x="157788" y="405912"/>
                  </a:lnTo>
                  <a:lnTo>
                    <a:pt x="97781" y="394482"/>
                  </a:lnTo>
                  <a:lnTo>
                    <a:pt x="97781" y="394482"/>
                  </a:lnTo>
                  <a:lnTo>
                    <a:pt x="97781" y="394482"/>
                  </a:lnTo>
                  <a:cubicBezTo>
                    <a:pt x="83493" y="392577"/>
                    <a:pt x="72063" y="380194"/>
                    <a:pt x="70158" y="365907"/>
                  </a:cubicBezTo>
                  <a:lnTo>
                    <a:pt x="67301" y="316377"/>
                  </a:lnTo>
                  <a:lnTo>
                    <a:pt x="67301" y="314472"/>
                  </a:lnTo>
                  <a:lnTo>
                    <a:pt x="67301" y="312567"/>
                  </a:lnTo>
                  <a:lnTo>
                    <a:pt x="20628" y="103969"/>
                  </a:lnTo>
                  <a:cubicBezTo>
                    <a:pt x="19676" y="101112"/>
                    <a:pt x="19676" y="97302"/>
                    <a:pt x="20628" y="94444"/>
                  </a:cubicBezTo>
                  <a:cubicBezTo>
                    <a:pt x="22533" y="88729"/>
                    <a:pt x="27296" y="85872"/>
                    <a:pt x="33011" y="84919"/>
                  </a:cubicBezTo>
                  <a:lnTo>
                    <a:pt x="36821" y="83967"/>
                  </a:lnTo>
                  <a:cubicBezTo>
                    <a:pt x="37773" y="83967"/>
                    <a:pt x="39678" y="83967"/>
                    <a:pt x="40631" y="83967"/>
                  </a:cubicBezTo>
                  <a:cubicBezTo>
                    <a:pt x="44441" y="83967"/>
                    <a:pt x="49203" y="85872"/>
                    <a:pt x="52061" y="88729"/>
                  </a:cubicBezTo>
                  <a:cubicBezTo>
                    <a:pt x="53966" y="90634"/>
                    <a:pt x="54918" y="93492"/>
                    <a:pt x="55871" y="96349"/>
                  </a:cubicBezTo>
                  <a:lnTo>
                    <a:pt x="84446" y="224937"/>
                  </a:lnTo>
                  <a:cubicBezTo>
                    <a:pt x="87303" y="236367"/>
                    <a:pt x="95876" y="245892"/>
                    <a:pt x="107306" y="247797"/>
                  </a:cubicBezTo>
                  <a:cubicBezTo>
                    <a:pt x="123498" y="250654"/>
                    <a:pt x="138738" y="240177"/>
                    <a:pt x="141596" y="224937"/>
                  </a:cubicBezTo>
                  <a:cubicBezTo>
                    <a:pt x="141596" y="224937"/>
                    <a:pt x="141596" y="224937"/>
                    <a:pt x="141596" y="224937"/>
                  </a:cubicBezTo>
                  <a:lnTo>
                    <a:pt x="169218" y="75394"/>
                  </a:lnTo>
                  <a:cubicBezTo>
                    <a:pt x="169218" y="73489"/>
                    <a:pt x="170171" y="72537"/>
                    <a:pt x="171123" y="70632"/>
                  </a:cubicBezTo>
                  <a:cubicBezTo>
                    <a:pt x="173981" y="64917"/>
                    <a:pt x="179696" y="62059"/>
                    <a:pt x="185411" y="62059"/>
                  </a:cubicBezTo>
                  <a:cubicBezTo>
                    <a:pt x="186363" y="62059"/>
                    <a:pt x="187316" y="62059"/>
                    <a:pt x="189221" y="62059"/>
                  </a:cubicBezTo>
                  <a:lnTo>
                    <a:pt x="192078" y="62059"/>
                  </a:lnTo>
                  <a:cubicBezTo>
                    <a:pt x="197793" y="63012"/>
                    <a:pt x="202556" y="66822"/>
                    <a:pt x="204461" y="71584"/>
                  </a:cubicBezTo>
                  <a:cubicBezTo>
                    <a:pt x="205413" y="74442"/>
                    <a:pt x="205413" y="77299"/>
                    <a:pt x="205413" y="80157"/>
                  </a:cubicBezTo>
                  <a:lnTo>
                    <a:pt x="177791" y="230652"/>
                  </a:lnTo>
                  <a:cubicBezTo>
                    <a:pt x="174933" y="246844"/>
                    <a:pt x="185411" y="262084"/>
                    <a:pt x="200651" y="264942"/>
                  </a:cubicBezTo>
                  <a:lnTo>
                    <a:pt x="201603" y="264942"/>
                  </a:lnTo>
                  <a:lnTo>
                    <a:pt x="202556" y="264942"/>
                  </a:lnTo>
                  <a:lnTo>
                    <a:pt x="203508" y="264942"/>
                  </a:lnTo>
                  <a:lnTo>
                    <a:pt x="205413" y="264942"/>
                  </a:lnTo>
                  <a:cubicBezTo>
                    <a:pt x="206366" y="264942"/>
                    <a:pt x="207318" y="264942"/>
                    <a:pt x="208271" y="264942"/>
                  </a:cubicBezTo>
                  <a:cubicBezTo>
                    <a:pt x="217796" y="264942"/>
                    <a:pt x="227321" y="260179"/>
                    <a:pt x="233036" y="251607"/>
                  </a:cubicBezTo>
                  <a:lnTo>
                    <a:pt x="288281" y="167787"/>
                  </a:lnTo>
                  <a:cubicBezTo>
                    <a:pt x="290186" y="164929"/>
                    <a:pt x="292091" y="163024"/>
                    <a:pt x="294948" y="162072"/>
                  </a:cubicBezTo>
                  <a:cubicBezTo>
                    <a:pt x="296853" y="161119"/>
                    <a:pt x="298758" y="161119"/>
                    <a:pt x="300663" y="161119"/>
                  </a:cubicBezTo>
                  <a:cubicBezTo>
                    <a:pt x="304473" y="161119"/>
                    <a:pt x="308283" y="162072"/>
                    <a:pt x="311141" y="163977"/>
                  </a:cubicBezTo>
                  <a:lnTo>
                    <a:pt x="314951" y="166834"/>
                  </a:lnTo>
                  <a:cubicBezTo>
                    <a:pt x="318761" y="168739"/>
                    <a:pt x="321618" y="172549"/>
                    <a:pt x="321618" y="177312"/>
                  </a:cubicBezTo>
                  <a:cubicBezTo>
                    <a:pt x="322571" y="182074"/>
                    <a:pt x="321618" y="185884"/>
                    <a:pt x="318761" y="189694"/>
                  </a:cubicBezTo>
                  <a:close/>
                </a:path>
              </a:pathLst>
            </a:custGeom>
            <a:grpFill/>
            <a:ln w="9525" cap="flat">
              <a:noFill/>
              <a:prstDash val="solid"/>
              <a:miter/>
            </a:ln>
          </xdr:spPr>
          <xdr:txBody>
            <a:bodyPr rtlCol="0" anchor="ctr"/>
            <a:lstStyle/>
            <a:p>
              <a:endParaRPr lang="pl-PL"/>
            </a:p>
          </xdr:txBody>
        </xdr:sp>
      </xdr:grpSp>
    </xdr:grpSp>
    <xdr:clientData/>
  </xdr:twoCellAnchor>
  <xdr:twoCellAnchor>
    <xdr:from>
      <xdr:col>0</xdr:col>
      <xdr:colOff>0</xdr:colOff>
      <xdr:row>0</xdr:row>
      <xdr:rowOff>0</xdr:rowOff>
    </xdr:from>
    <xdr:to>
      <xdr:col>26</xdr:col>
      <xdr:colOff>19084</xdr:colOff>
      <xdr:row>7</xdr:row>
      <xdr:rowOff>91440</xdr:rowOff>
    </xdr:to>
    <xdr:grpSp>
      <xdr:nvGrpSpPr>
        <xdr:cNvPr id="2" name="Grupa 1">
          <a:extLst>
            <a:ext uri="{FF2B5EF4-FFF2-40B4-BE49-F238E27FC236}">
              <a16:creationId xmlns:a16="http://schemas.microsoft.com/office/drawing/2014/main" id="{33843ABF-4E14-4341-9005-E0BFF4B62C43}"/>
            </a:ext>
          </a:extLst>
        </xdr:cNvPr>
        <xdr:cNvGrpSpPr/>
      </xdr:nvGrpSpPr>
      <xdr:grpSpPr>
        <a:xfrm>
          <a:off x="0" y="0"/>
          <a:ext cx="17741027" cy="1463040"/>
          <a:chOff x="0" y="0"/>
          <a:chExt cx="17630423" cy="1478280"/>
        </a:xfrm>
      </xdr:grpSpPr>
      <xdr:sp macro="" textlink="">
        <xdr:nvSpPr>
          <xdr:cNvPr id="3" name="Prostokąt 2">
            <a:extLst>
              <a:ext uri="{FF2B5EF4-FFF2-40B4-BE49-F238E27FC236}">
                <a16:creationId xmlns:a16="http://schemas.microsoft.com/office/drawing/2014/main" id="{E37369CA-78B2-93B1-193B-A3AA7EDEE6C0}"/>
              </a:ext>
            </a:extLst>
          </xdr:cNvPr>
          <xdr:cNvSpPr/>
        </xdr:nvSpPr>
        <xdr:spPr>
          <a:xfrm>
            <a:off x="0" y="732609"/>
            <a:ext cx="1418409" cy="730431"/>
          </a:xfrm>
          <a:prstGeom prst="rect">
            <a:avLst/>
          </a:prstGeom>
          <a:pattFill prst="wdDnDiag">
            <a:fgClr>
              <a:schemeClr val="tx2">
                <a:lumMod val="75000"/>
              </a:schemeClr>
            </a:fgClr>
            <a:bgClr>
              <a:schemeClr val="accent4">
                <a:lumMod val="40000"/>
                <a:lumOff val="60000"/>
              </a:schemeClr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4" name="Prostokąt 3">
            <a:extLst>
              <a:ext uri="{FF2B5EF4-FFF2-40B4-BE49-F238E27FC236}">
                <a16:creationId xmlns:a16="http://schemas.microsoft.com/office/drawing/2014/main" id="{7B7061CC-EA33-6C54-47F9-BE5F84CF469B}"/>
              </a:ext>
            </a:extLst>
          </xdr:cNvPr>
          <xdr:cNvSpPr/>
        </xdr:nvSpPr>
        <xdr:spPr>
          <a:xfrm>
            <a:off x="1799409" y="0"/>
            <a:ext cx="697774" cy="732609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5" name="Prostokąt 4">
            <a:extLst>
              <a:ext uri="{FF2B5EF4-FFF2-40B4-BE49-F238E27FC236}">
                <a16:creationId xmlns:a16="http://schemas.microsoft.com/office/drawing/2014/main" id="{DD914FC9-FED0-60E1-2A6F-3B60F896F16C}"/>
              </a:ext>
            </a:extLst>
          </xdr:cNvPr>
          <xdr:cNvSpPr/>
        </xdr:nvSpPr>
        <xdr:spPr>
          <a:xfrm>
            <a:off x="1418409" y="732609"/>
            <a:ext cx="1807028" cy="730431"/>
          </a:xfrm>
          <a:prstGeom prst="rect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6" name="Grupa 5">
            <a:extLst>
              <a:ext uri="{FF2B5EF4-FFF2-40B4-BE49-F238E27FC236}">
                <a16:creationId xmlns:a16="http://schemas.microsoft.com/office/drawing/2014/main" id="{7751A766-4A90-F63E-AFA2-A0E214FE0E09}"/>
              </a:ext>
            </a:extLst>
          </xdr:cNvPr>
          <xdr:cNvGrpSpPr/>
        </xdr:nvGrpSpPr>
        <xdr:grpSpPr>
          <a:xfrm>
            <a:off x="0" y="0"/>
            <a:ext cx="1807029" cy="732609"/>
            <a:chOff x="0" y="0"/>
            <a:chExt cx="1798320" cy="739140"/>
          </a:xfrm>
        </xdr:grpSpPr>
        <xdr:sp macro="" textlink="">
          <xdr:nvSpPr>
            <xdr:cNvPr id="37" name="Prostokąt 36">
              <a:extLst>
                <a:ext uri="{FF2B5EF4-FFF2-40B4-BE49-F238E27FC236}">
                  <a16:creationId xmlns:a16="http://schemas.microsoft.com/office/drawing/2014/main" id="{D6FBE059-C955-8F19-6432-F94869B5AEFC}"/>
                </a:ext>
              </a:extLst>
            </xdr:cNvPr>
            <xdr:cNvSpPr/>
          </xdr:nvSpPr>
          <xdr:spPr>
            <a:xfrm>
              <a:off x="0" y="0"/>
              <a:ext cx="1798320" cy="739140"/>
            </a:xfrm>
            <a:prstGeom prst="rect">
              <a:avLst/>
            </a:prstGeom>
            <a:solidFill>
              <a:srgbClr val="F36990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grpSp>
          <xdr:nvGrpSpPr>
            <xdr:cNvPr id="38" name="Grupa 37">
              <a:extLst>
                <a:ext uri="{FF2B5EF4-FFF2-40B4-BE49-F238E27FC236}">
                  <a16:creationId xmlns:a16="http://schemas.microsoft.com/office/drawing/2014/main" id="{0C8847F6-B4D1-1675-F562-3DC190710882}"/>
                </a:ext>
              </a:extLst>
            </xdr:cNvPr>
            <xdr:cNvGrpSpPr/>
          </xdr:nvGrpSpPr>
          <xdr:grpSpPr>
            <a:xfrm>
              <a:off x="396240" y="266700"/>
              <a:ext cx="982980" cy="152400"/>
              <a:chOff x="396240" y="266700"/>
              <a:chExt cx="982980" cy="152400"/>
            </a:xfrm>
          </xdr:grpSpPr>
          <xdr:sp macro="" textlink="">
            <xdr:nvSpPr>
              <xdr:cNvPr id="39" name="Owal 38">
                <a:extLst>
                  <a:ext uri="{FF2B5EF4-FFF2-40B4-BE49-F238E27FC236}">
                    <a16:creationId xmlns:a16="http://schemas.microsoft.com/office/drawing/2014/main" id="{CB5E50CC-A0EF-DD38-14DF-957C4E558789}"/>
                  </a:ext>
                </a:extLst>
              </xdr:cNvPr>
              <xdr:cNvSpPr/>
            </xdr:nvSpPr>
            <xdr:spPr>
              <a:xfrm>
                <a:off x="39624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40" name="Owal 39">
                <a:extLst>
                  <a:ext uri="{FF2B5EF4-FFF2-40B4-BE49-F238E27FC236}">
                    <a16:creationId xmlns:a16="http://schemas.microsoft.com/office/drawing/2014/main" id="{B4C3C231-66CF-4BB6-5539-4EC18A9BAEF8}"/>
                  </a:ext>
                </a:extLst>
              </xdr:cNvPr>
              <xdr:cNvSpPr/>
            </xdr:nvSpPr>
            <xdr:spPr>
              <a:xfrm>
                <a:off x="69342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41" name="Owal 40">
                <a:extLst>
                  <a:ext uri="{FF2B5EF4-FFF2-40B4-BE49-F238E27FC236}">
                    <a16:creationId xmlns:a16="http://schemas.microsoft.com/office/drawing/2014/main" id="{88706FEB-6CB8-137A-B137-11FB40F259CA}"/>
                  </a:ext>
                </a:extLst>
              </xdr:cNvPr>
              <xdr:cNvSpPr/>
            </xdr:nvSpPr>
            <xdr:spPr>
              <a:xfrm>
                <a:off x="97536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42" name="Owal 41">
                <a:extLst>
                  <a:ext uri="{FF2B5EF4-FFF2-40B4-BE49-F238E27FC236}">
                    <a16:creationId xmlns:a16="http://schemas.microsoft.com/office/drawing/2014/main" id="{967CA685-6165-6630-4F79-D03EF020145B}"/>
                  </a:ext>
                </a:extLst>
              </xdr:cNvPr>
              <xdr:cNvSpPr/>
            </xdr:nvSpPr>
            <xdr:spPr>
              <a:xfrm>
                <a:off x="1226820" y="266700"/>
                <a:ext cx="152400" cy="152400"/>
              </a:xfrm>
              <a:prstGeom prst="ellipse">
                <a:avLst/>
              </a:prstGeom>
              <a:solidFill>
                <a:srgbClr val="FCDCE5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</xdr:grpSp>
      <xdr:sp macro="" textlink="">
        <xdr:nvSpPr>
          <xdr:cNvPr id="7" name="Prostokąt 6">
            <a:extLst>
              <a:ext uri="{FF2B5EF4-FFF2-40B4-BE49-F238E27FC236}">
                <a16:creationId xmlns:a16="http://schemas.microsoft.com/office/drawing/2014/main" id="{2D605AE6-265F-E30C-00D6-6B73F4985DBB}"/>
              </a:ext>
            </a:extLst>
          </xdr:cNvPr>
          <xdr:cNvSpPr/>
        </xdr:nvSpPr>
        <xdr:spPr>
          <a:xfrm>
            <a:off x="2497183" y="0"/>
            <a:ext cx="1697083" cy="732609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8" name="Wycinek okręgu 7">
            <a:extLst>
              <a:ext uri="{FF2B5EF4-FFF2-40B4-BE49-F238E27FC236}">
                <a16:creationId xmlns:a16="http://schemas.microsoft.com/office/drawing/2014/main" id="{298D257D-882F-04AA-F414-CD754CA0626D}"/>
              </a:ext>
            </a:extLst>
          </xdr:cNvPr>
          <xdr:cNvSpPr/>
        </xdr:nvSpPr>
        <xdr:spPr>
          <a:xfrm>
            <a:off x="3580311" y="0"/>
            <a:ext cx="1205049" cy="724989"/>
          </a:xfrm>
          <a:prstGeom prst="pie">
            <a:avLst>
              <a:gd name="adj1" fmla="val 5338397"/>
              <a:gd name="adj2" fmla="val 16200000"/>
            </a:avLst>
          </a:prstGeom>
          <a:solidFill>
            <a:schemeClr val="accent1">
              <a:lumMod val="50000"/>
            </a:schemeClr>
          </a:solidFill>
          <a:ln>
            <a:solidFill>
              <a:schemeClr val="accent1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Prostokąt 8">
            <a:extLst>
              <a:ext uri="{FF2B5EF4-FFF2-40B4-BE49-F238E27FC236}">
                <a16:creationId xmlns:a16="http://schemas.microsoft.com/office/drawing/2014/main" id="{2D1E490E-CB06-A47C-6BD2-216CC0C03F9A}"/>
              </a:ext>
            </a:extLst>
          </xdr:cNvPr>
          <xdr:cNvSpPr/>
        </xdr:nvSpPr>
        <xdr:spPr>
          <a:xfrm>
            <a:off x="4195260" y="3644"/>
            <a:ext cx="1418409" cy="733271"/>
          </a:xfrm>
          <a:prstGeom prst="rect">
            <a:avLst/>
          </a:prstGeom>
          <a:pattFill prst="wdDnDiag">
            <a:fgClr>
              <a:schemeClr val="tx2">
                <a:lumMod val="75000"/>
              </a:schemeClr>
            </a:fgClr>
            <a:bgClr>
              <a:schemeClr val="accent4">
                <a:lumMod val="40000"/>
                <a:lumOff val="60000"/>
              </a:schemeClr>
            </a:bgClr>
          </a:patt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10" name="Grupa 9">
            <a:extLst>
              <a:ext uri="{FF2B5EF4-FFF2-40B4-BE49-F238E27FC236}">
                <a16:creationId xmlns:a16="http://schemas.microsoft.com/office/drawing/2014/main" id="{C1EA596B-D7DF-39BA-4CAD-290C14053482}"/>
              </a:ext>
            </a:extLst>
          </xdr:cNvPr>
          <xdr:cNvGrpSpPr/>
        </xdr:nvGrpSpPr>
        <xdr:grpSpPr>
          <a:xfrm>
            <a:off x="5034171" y="740229"/>
            <a:ext cx="812816" cy="717098"/>
            <a:chOff x="5000553" y="744071"/>
            <a:chExt cx="808014" cy="722221"/>
          </a:xfrm>
        </xdr:grpSpPr>
        <xdr:sp macro="" textlink="">
          <xdr:nvSpPr>
            <xdr:cNvPr id="35" name="Trójkąt prostokątny 34">
              <a:extLst>
                <a:ext uri="{FF2B5EF4-FFF2-40B4-BE49-F238E27FC236}">
                  <a16:creationId xmlns:a16="http://schemas.microsoft.com/office/drawing/2014/main" id="{2E770F19-1810-E916-FF61-A6AE74AAA2AD}"/>
                </a:ext>
              </a:extLst>
            </xdr:cNvPr>
            <xdr:cNvSpPr/>
          </xdr:nvSpPr>
          <xdr:spPr>
            <a:xfrm>
              <a:off x="5001640" y="749822"/>
              <a:ext cx="806927" cy="716470"/>
            </a:xfrm>
            <a:prstGeom prst="rtTriangle">
              <a:avLst/>
            </a:prstGeom>
            <a:solidFill>
              <a:schemeClr val="tx2">
                <a:lumMod val="75000"/>
              </a:schemeClr>
            </a:solidFill>
            <a:ln>
              <a:solidFill>
                <a:schemeClr val="tx2">
                  <a:lumMod val="7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sp macro="" textlink="">
          <xdr:nvSpPr>
            <xdr:cNvPr id="36" name="Trójkąt prostokątny 35">
              <a:extLst>
                <a:ext uri="{FF2B5EF4-FFF2-40B4-BE49-F238E27FC236}">
                  <a16:creationId xmlns:a16="http://schemas.microsoft.com/office/drawing/2014/main" id="{87C12001-470E-FEA7-E6A6-6366AD58C61D}"/>
                </a:ext>
              </a:extLst>
            </xdr:cNvPr>
            <xdr:cNvSpPr/>
          </xdr:nvSpPr>
          <xdr:spPr>
            <a:xfrm rot="10800000">
              <a:off x="5000553" y="744071"/>
              <a:ext cx="802165" cy="722220"/>
            </a:xfrm>
            <a:prstGeom prst="rtTriangle">
              <a:avLst/>
            </a:prstGeom>
            <a:solidFill>
              <a:srgbClr val="FCDCE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</xdr:grpSp>
      <xdr:sp macro="" textlink="">
        <xdr:nvSpPr>
          <xdr:cNvPr id="11" name="Prostokąt 10">
            <a:extLst>
              <a:ext uri="{FF2B5EF4-FFF2-40B4-BE49-F238E27FC236}">
                <a16:creationId xmlns:a16="http://schemas.microsoft.com/office/drawing/2014/main" id="{EB1D1B7E-4DD6-A16D-4FFB-8484637113D2}"/>
              </a:ext>
            </a:extLst>
          </xdr:cNvPr>
          <xdr:cNvSpPr/>
        </xdr:nvSpPr>
        <xdr:spPr>
          <a:xfrm>
            <a:off x="5842227" y="736419"/>
            <a:ext cx="2377848" cy="730431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2" name="Prostokąt 11">
            <a:extLst>
              <a:ext uri="{FF2B5EF4-FFF2-40B4-BE49-F238E27FC236}">
                <a16:creationId xmlns:a16="http://schemas.microsoft.com/office/drawing/2014/main" id="{9E398F7D-7085-C616-74C1-3ED40D7AD426}"/>
              </a:ext>
            </a:extLst>
          </xdr:cNvPr>
          <xdr:cNvSpPr/>
        </xdr:nvSpPr>
        <xdr:spPr>
          <a:xfrm>
            <a:off x="8213308" y="0"/>
            <a:ext cx="2150245" cy="364804"/>
          </a:xfrm>
          <a:prstGeom prst="rect">
            <a:avLst/>
          </a:prstGeom>
          <a:solidFill>
            <a:srgbClr val="F3699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3" name="Prostokąt 12">
            <a:extLst>
              <a:ext uri="{FF2B5EF4-FFF2-40B4-BE49-F238E27FC236}">
                <a16:creationId xmlns:a16="http://schemas.microsoft.com/office/drawing/2014/main" id="{F697B3A6-8164-918B-C11E-4D0B5A3A5D12}"/>
              </a:ext>
            </a:extLst>
          </xdr:cNvPr>
          <xdr:cNvSpPr/>
        </xdr:nvSpPr>
        <xdr:spPr>
          <a:xfrm>
            <a:off x="6754713" y="0"/>
            <a:ext cx="1464809" cy="737771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4" name="Prostokąt 13">
            <a:extLst>
              <a:ext uri="{FF2B5EF4-FFF2-40B4-BE49-F238E27FC236}">
                <a16:creationId xmlns:a16="http://schemas.microsoft.com/office/drawing/2014/main" id="{EA6FC3D7-B514-C256-384A-3EBD956EA159}"/>
              </a:ext>
            </a:extLst>
          </xdr:cNvPr>
          <xdr:cNvSpPr/>
        </xdr:nvSpPr>
        <xdr:spPr>
          <a:xfrm>
            <a:off x="8213308" y="734915"/>
            <a:ext cx="3635151" cy="730431"/>
          </a:xfrm>
          <a:prstGeom prst="rect">
            <a:avLst/>
          </a:prstGeom>
          <a:solidFill>
            <a:schemeClr val="tx2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5" name="Prostokąt 14">
            <a:extLst>
              <a:ext uri="{FF2B5EF4-FFF2-40B4-BE49-F238E27FC236}">
                <a16:creationId xmlns:a16="http://schemas.microsoft.com/office/drawing/2014/main" id="{5B5A3F11-94E0-0144-D2BB-8F4BB1F8FC59}"/>
              </a:ext>
            </a:extLst>
          </xdr:cNvPr>
          <xdr:cNvSpPr/>
        </xdr:nvSpPr>
        <xdr:spPr>
          <a:xfrm>
            <a:off x="8220075" y="359548"/>
            <a:ext cx="1370160" cy="371156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solidFill>
              <a:schemeClr val="tx2">
                <a:lumMod val="75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16" name="Grupa 15">
            <a:extLst>
              <a:ext uri="{FF2B5EF4-FFF2-40B4-BE49-F238E27FC236}">
                <a16:creationId xmlns:a16="http://schemas.microsoft.com/office/drawing/2014/main" id="{8009A8DC-0C77-B756-F5C8-CA1081AD1E4B}"/>
              </a:ext>
            </a:extLst>
          </xdr:cNvPr>
          <xdr:cNvGrpSpPr/>
        </xdr:nvGrpSpPr>
        <xdr:grpSpPr>
          <a:xfrm>
            <a:off x="9588840" y="0"/>
            <a:ext cx="2260124" cy="737771"/>
            <a:chOff x="8038714" y="0"/>
            <a:chExt cx="1075759" cy="744302"/>
          </a:xfrm>
        </xdr:grpSpPr>
        <xdr:sp macro="" textlink="">
          <xdr:nvSpPr>
            <xdr:cNvPr id="33" name="Prostokąt 32">
              <a:extLst>
                <a:ext uri="{FF2B5EF4-FFF2-40B4-BE49-F238E27FC236}">
                  <a16:creationId xmlns:a16="http://schemas.microsoft.com/office/drawing/2014/main" id="{DA8E08E4-9261-F2C6-8AC3-949CBA984F7D}"/>
                </a:ext>
              </a:extLst>
            </xdr:cNvPr>
            <xdr:cNvSpPr/>
          </xdr:nvSpPr>
          <xdr:spPr>
            <a:xfrm>
              <a:off x="8038714" y="0"/>
              <a:ext cx="1075759" cy="744302"/>
            </a:xfrm>
            <a:prstGeom prst="rect">
              <a:avLst/>
            </a:prstGeom>
            <a:solidFill>
              <a:srgbClr val="FCDCE5"/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sp macro="" textlink="">
          <xdr:nvSpPr>
            <xdr:cNvPr id="34" name="Trójkąt równoramienny 33">
              <a:extLst>
                <a:ext uri="{FF2B5EF4-FFF2-40B4-BE49-F238E27FC236}">
                  <a16:creationId xmlns:a16="http://schemas.microsoft.com/office/drawing/2014/main" id="{81223D74-B56C-1275-9A55-23DF9499DB37}"/>
                </a:ext>
              </a:extLst>
            </xdr:cNvPr>
            <xdr:cNvSpPr/>
          </xdr:nvSpPr>
          <xdr:spPr>
            <a:xfrm rot="10800000">
              <a:off x="8046272" y="0"/>
              <a:ext cx="1056490" cy="474681"/>
            </a:xfrm>
            <a:prstGeom prst="triangle">
              <a:avLst/>
            </a:prstGeom>
            <a:solidFill>
              <a:schemeClr val="tx2">
                <a:lumMod val="75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</xdr:grpSp>
      <xdr:sp macro="" textlink="">
        <xdr:nvSpPr>
          <xdr:cNvPr id="17" name="Prostokąt 16">
            <a:extLst>
              <a:ext uri="{FF2B5EF4-FFF2-40B4-BE49-F238E27FC236}">
                <a16:creationId xmlns:a16="http://schemas.microsoft.com/office/drawing/2014/main" id="{E328B28F-8516-75C1-6397-0EDD20A6FB23}"/>
              </a:ext>
            </a:extLst>
          </xdr:cNvPr>
          <xdr:cNvSpPr/>
        </xdr:nvSpPr>
        <xdr:spPr>
          <a:xfrm>
            <a:off x="11847119" y="0"/>
            <a:ext cx="2832266" cy="737771"/>
          </a:xfrm>
          <a:prstGeom prst="rect">
            <a:avLst/>
          </a:prstGeom>
          <a:solidFill>
            <a:srgbClr val="0ED4C6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8" name="Prostokąt 17">
            <a:extLst>
              <a:ext uri="{FF2B5EF4-FFF2-40B4-BE49-F238E27FC236}">
                <a16:creationId xmlns:a16="http://schemas.microsoft.com/office/drawing/2014/main" id="{9BA43D6A-4323-2AC0-CEFC-FFCA5E5795CB}"/>
              </a:ext>
            </a:extLst>
          </xdr:cNvPr>
          <xdr:cNvSpPr/>
        </xdr:nvSpPr>
        <xdr:spPr>
          <a:xfrm>
            <a:off x="11848964" y="737562"/>
            <a:ext cx="2831947" cy="728526"/>
          </a:xfrm>
          <a:prstGeom prst="rect">
            <a:avLst/>
          </a:prstGeom>
          <a:solidFill>
            <a:schemeClr val="accent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19" name="Schemat blokowy: opóźnienie 18">
            <a:extLst>
              <a:ext uri="{FF2B5EF4-FFF2-40B4-BE49-F238E27FC236}">
                <a16:creationId xmlns:a16="http://schemas.microsoft.com/office/drawing/2014/main" id="{29F39019-2A34-6DD9-EFE9-FE5A842F867A}"/>
              </a:ext>
            </a:extLst>
          </xdr:cNvPr>
          <xdr:cNvSpPr/>
        </xdr:nvSpPr>
        <xdr:spPr>
          <a:xfrm>
            <a:off x="11848011" y="737181"/>
            <a:ext cx="1321526" cy="728907"/>
          </a:xfrm>
          <a:prstGeom prst="flowChartDelay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0" name="Trójkąt prostokątny 19">
            <a:extLst>
              <a:ext uri="{FF2B5EF4-FFF2-40B4-BE49-F238E27FC236}">
                <a16:creationId xmlns:a16="http://schemas.microsoft.com/office/drawing/2014/main" id="{EA4A6B71-9015-EE71-BE16-3D54E7F1BC85}"/>
              </a:ext>
            </a:extLst>
          </xdr:cNvPr>
          <xdr:cNvSpPr/>
        </xdr:nvSpPr>
        <xdr:spPr>
          <a:xfrm>
            <a:off x="14682556" y="0"/>
            <a:ext cx="1163644" cy="742470"/>
          </a:xfrm>
          <a:prstGeom prst="rtTriangle">
            <a:avLst/>
          </a:prstGeom>
          <a:solidFill>
            <a:srgbClr val="FCDCE5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1" name="Trójkąt prostokątny 20">
            <a:extLst>
              <a:ext uri="{FF2B5EF4-FFF2-40B4-BE49-F238E27FC236}">
                <a16:creationId xmlns:a16="http://schemas.microsoft.com/office/drawing/2014/main" id="{DE5D74C0-CD6F-3FB4-E7EC-40101C2C0D61}"/>
              </a:ext>
            </a:extLst>
          </xdr:cNvPr>
          <xdr:cNvSpPr/>
        </xdr:nvSpPr>
        <xdr:spPr>
          <a:xfrm rot="10800000">
            <a:off x="14677272" y="740229"/>
            <a:ext cx="1163644" cy="729527"/>
          </a:xfrm>
          <a:prstGeom prst="rtTriangle">
            <a:avLst/>
          </a:prstGeom>
          <a:solidFill>
            <a:srgbClr val="08084C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2" name="Prostokąt 21">
            <a:extLst>
              <a:ext uri="{FF2B5EF4-FFF2-40B4-BE49-F238E27FC236}">
                <a16:creationId xmlns:a16="http://schemas.microsoft.com/office/drawing/2014/main" id="{0E575A98-CD7A-FADC-585C-7AD009A741F0}"/>
              </a:ext>
            </a:extLst>
          </xdr:cNvPr>
          <xdr:cNvSpPr/>
        </xdr:nvSpPr>
        <xdr:spPr>
          <a:xfrm>
            <a:off x="15839989" y="0"/>
            <a:ext cx="1790434" cy="745980"/>
          </a:xfrm>
          <a:prstGeom prst="rect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3" name="Trójkąt prostokątny 22">
            <a:extLst>
              <a:ext uri="{FF2B5EF4-FFF2-40B4-BE49-F238E27FC236}">
                <a16:creationId xmlns:a16="http://schemas.microsoft.com/office/drawing/2014/main" id="{3785CE50-6747-7EDA-4E19-85FC8F94EDEA}"/>
              </a:ext>
            </a:extLst>
          </xdr:cNvPr>
          <xdr:cNvSpPr/>
        </xdr:nvSpPr>
        <xdr:spPr>
          <a:xfrm>
            <a:off x="15829859" y="749447"/>
            <a:ext cx="1800564" cy="728833"/>
          </a:xfrm>
          <a:prstGeom prst="rtTriangle">
            <a:avLst/>
          </a:prstGeom>
          <a:solidFill>
            <a:schemeClr val="tx2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sp macro="" textlink="">
        <xdr:nvSpPr>
          <xdr:cNvPr id="24" name="pole tekstowe 23">
            <a:extLst>
              <a:ext uri="{FF2B5EF4-FFF2-40B4-BE49-F238E27FC236}">
                <a16:creationId xmlns:a16="http://schemas.microsoft.com/office/drawing/2014/main" id="{1FB8E882-A6F6-9990-9189-643D2576713C}"/>
              </a:ext>
            </a:extLst>
          </xdr:cNvPr>
          <xdr:cNvSpPr txBox="1"/>
        </xdr:nvSpPr>
        <xdr:spPr>
          <a:xfrm>
            <a:off x="8321040" y="740229"/>
            <a:ext cx="3443151" cy="73805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pl-PL" sz="1600">
                <a:latin typeface="Abadi Extra Light" panose="020B0204020104020204" pitchFamily="34" charset="0"/>
              </a:rPr>
              <a:t>ADRIANNA ROMANOWSKA </a:t>
            </a:r>
          </a:p>
        </xdr:txBody>
      </xdr:sp>
      <xdr:sp macro="" textlink="">
        <xdr:nvSpPr>
          <xdr:cNvPr id="25" name="Trójkąt prostokątny 24">
            <a:extLst>
              <a:ext uri="{FF2B5EF4-FFF2-40B4-BE49-F238E27FC236}">
                <a16:creationId xmlns:a16="http://schemas.microsoft.com/office/drawing/2014/main" id="{F13DEB0D-FC58-F78B-F161-F4F50917A51C}"/>
              </a:ext>
            </a:extLst>
          </xdr:cNvPr>
          <xdr:cNvSpPr/>
        </xdr:nvSpPr>
        <xdr:spPr>
          <a:xfrm>
            <a:off x="5620640" y="0"/>
            <a:ext cx="1116529" cy="730704"/>
          </a:xfrm>
          <a:prstGeom prst="rtTriangle">
            <a:avLst/>
          </a:prstGeom>
          <a:solidFill>
            <a:srgbClr val="F36990"/>
          </a:solidFill>
          <a:ln>
            <a:solidFill>
              <a:srgbClr val="F3699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l-PL" sz="1100"/>
          </a:p>
        </xdr:txBody>
      </xdr:sp>
      <xdr:grpSp>
        <xdr:nvGrpSpPr>
          <xdr:cNvPr id="26" name="Grupa 25">
            <a:extLst>
              <a:ext uri="{FF2B5EF4-FFF2-40B4-BE49-F238E27FC236}">
                <a16:creationId xmlns:a16="http://schemas.microsoft.com/office/drawing/2014/main" id="{DD787037-B722-24B5-4123-5E6E5116C6DF}"/>
              </a:ext>
            </a:extLst>
          </xdr:cNvPr>
          <xdr:cNvGrpSpPr/>
        </xdr:nvGrpSpPr>
        <xdr:grpSpPr>
          <a:xfrm>
            <a:off x="3221462" y="734514"/>
            <a:ext cx="1812708" cy="730431"/>
            <a:chOff x="3204045" y="741045"/>
            <a:chExt cx="1799645" cy="739140"/>
          </a:xfrm>
        </xdr:grpSpPr>
        <xdr:sp macro="" textlink="">
          <xdr:nvSpPr>
            <xdr:cNvPr id="27" name="Prostokąt 26">
              <a:extLst>
                <a:ext uri="{FF2B5EF4-FFF2-40B4-BE49-F238E27FC236}">
                  <a16:creationId xmlns:a16="http://schemas.microsoft.com/office/drawing/2014/main" id="{A84CB6F3-7F1A-2735-A87E-A3EF8C952F81}"/>
                </a:ext>
              </a:extLst>
            </xdr:cNvPr>
            <xdr:cNvSpPr/>
          </xdr:nvSpPr>
          <xdr:spPr>
            <a:xfrm>
              <a:off x="3204045" y="741045"/>
              <a:ext cx="1799645" cy="739140"/>
            </a:xfrm>
            <a:prstGeom prst="rect">
              <a:avLst/>
            </a:prstGeom>
            <a:solidFill>
              <a:schemeClr val="bg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pl-PL" sz="1100"/>
            </a:p>
          </xdr:txBody>
        </xdr:sp>
        <xdr:grpSp>
          <xdr:nvGrpSpPr>
            <xdr:cNvPr id="28" name="Grupa 27">
              <a:extLst>
                <a:ext uri="{FF2B5EF4-FFF2-40B4-BE49-F238E27FC236}">
                  <a16:creationId xmlns:a16="http://schemas.microsoft.com/office/drawing/2014/main" id="{2D037181-99C8-A7FF-9645-5FC9280F1178}"/>
                </a:ext>
              </a:extLst>
            </xdr:cNvPr>
            <xdr:cNvGrpSpPr/>
          </xdr:nvGrpSpPr>
          <xdr:grpSpPr>
            <a:xfrm>
              <a:off x="3627120" y="1028700"/>
              <a:ext cx="982980" cy="152400"/>
              <a:chOff x="396240" y="266700"/>
              <a:chExt cx="982980" cy="152400"/>
            </a:xfrm>
            <a:solidFill>
              <a:schemeClr val="tx1">
                <a:lumMod val="65000"/>
                <a:lumOff val="35000"/>
              </a:schemeClr>
            </a:solidFill>
          </xdr:grpSpPr>
          <xdr:sp macro="" textlink="">
            <xdr:nvSpPr>
              <xdr:cNvPr id="29" name="Owal 28">
                <a:extLst>
                  <a:ext uri="{FF2B5EF4-FFF2-40B4-BE49-F238E27FC236}">
                    <a16:creationId xmlns:a16="http://schemas.microsoft.com/office/drawing/2014/main" id="{5F954938-7E52-DD6D-4A24-D993B08F87B3}"/>
                  </a:ext>
                </a:extLst>
              </xdr:cNvPr>
              <xdr:cNvSpPr/>
            </xdr:nvSpPr>
            <xdr:spPr>
              <a:xfrm>
                <a:off x="39624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30" name="Owal 29">
                <a:extLst>
                  <a:ext uri="{FF2B5EF4-FFF2-40B4-BE49-F238E27FC236}">
                    <a16:creationId xmlns:a16="http://schemas.microsoft.com/office/drawing/2014/main" id="{6D909740-ABF5-F842-A135-0F76EA9BC4F2}"/>
                  </a:ext>
                </a:extLst>
              </xdr:cNvPr>
              <xdr:cNvSpPr/>
            </xdr:nvSpPr>
            <xdr:spPr>
              <a:xfrm>
                <a:off x="69342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31" name="Owal 30">
                <a:extLst>
                  <a:ext uri="{FF2B5EF4-FFF2-40B4-BE49-F238E27FC236}">
                    <a16:creationId xmlns:a16="http://schemas.microsoft.com/office/drawing/2014/main" id="{0E1D869D-9B9B-14DA-1883-13B1BCC125B4}"/>
                  </a:ext>
                </a:extLst>
              </xdr:cNvPr>
              <xdr:cNvSpPr/>
            </xdr:nvSpPr>
            <xdr:spPr>
              <a:xfrm>
                <a:off x="97536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  <xdr:sp macro="" textlink="">
            <xdr:nvSpPr>
              <xdr:cNvPr id="32" name="Owal 31">
                <a:extLst>
                  <a:ext uri="{FF2B5EF4-FFF2-40B4-BE49-F238E27FC236}">
                    <a16:creationId xmlns:a16="http://schemas.microsoft.com/office/drawing/2014/main" id="{1DDA6FE1-98F1-07A9-BCE5-F216765EFD65}"/>
                  </a:ext>
                </a:extLst>
              </xdr:cNvPr>
              <xdr:cNvSpPr/>
            </xdr:nvSpPr>
            <xdr:spPr>
              <a:xfrm>
                <a:off x="1226820" y="266700"/>
                <a:ext cx="152400" cy="152400"/>
              </a:xfrm>
              <a:prstGeom prst="ellipse">
                <a:avLst/>
              </a:prstGeom>
              <a:grpFill/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l-PL" sz="1100"/>
              </a:p>
            </xdr:txBody>
          </xdr:sp>
        </xdr:grpSp>
      </xdr:grpSp>
    </xdr:grpSp>
    <xdr:clientData/>
  </xdr:twoCellAnchor>
  <xdr:twoCellAnchor>
    <xdr:from>
      <xdr:col>8</xdr:col>
      <xdr:colOff>263591</xdr:colOff>
      <xdr:row>0</xdr:row>
      <xdr:rowOff>0</xdr:rowOff>
    </xdr:from>
    <xdr:to>
      <xdr:col>10</xdr:col>
      <xdr:colOff>30291</xdr:colOff>
      <xdr:row>3</xdr:row>
      <xdr:rowOff>149941</xdr:rowOff>
    </xdr:to>
    <xdr:sp macro="" textlink="">
      <xdr:nvSpPr>
        <xdr:cNvPr id="43" name="Trójkąt prostokątny 42">
          <a:extLst>
            <a:ext uri="{FF2B5EF4-FFF2-40B4-BE49-F238E27FC236}">
              <a16:creationId xmlns:a16="http://schemas.microsoft.com/office/drawing/2014/main" id="{7B8DA6E9-65C5-4900-9971-C776BF97D4EE}"/>
            </a:ext>
          </a:extLst>
        </xdr:cNvPr>
        <xdr:cNvSpPr/>
      </xdr:nvSpPr>
      <xdr:spPr>
        <a:xfrm rot="10800000">
          <a:off x="5628071" y="0"/>
          <a:ext cx="1107820" cy="744301"/>
        </a:xfrm>
        <a:prstGeom prst="rtTriangle">
          <a:avLst/>
        </a:prstGeom>
        <a:solidFill>
          <a:srgbClr val="FCDCE5"/>
        </a:solidFill>
        <a:ln>
          <a:solidFill>
            <a:srgbClr val="FCDCE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21</xdr:col>
      <xdr:colOff>600516</xdr:colOff>
      <xdr:row>0</xdr:row>
      <xdr:rowOff>0</xdr:rowOff>
    </xdr:from>
    <xdr:to>
      <xdr:col>23</xdr:col>
      <xdr:colOff>426948</xdr:colOff>
      <xdr:row>3</xdr:row>
      <xdr:rowOff>149941</xdr:rowOff>
    </xdr:to>
    <xdr:sp macro="" textlink="">
      <xdr:nvSpPr>
        <xdr:cNvPr id="44" name="Trójkąt prostokątny 43">
          <a:extLst>
            <a:ext uri="{FF2B5EF4-FFF2-40B4-BE49-F238E27FC236}">
              <a16:creationId xmlns:a16="http://schemas.microsoft.com/office/drawing/2014/main" id="{CAF3ED6C-D97A-4426-B9CA-9A3DF0CF806B}"/>
            </a:ext>
          </a:extLst>
        </xdr:cNvPr>
        <xdr:cNvSpPr/>
      </xdr:nvSpPr>
      <xdr:spPr>
        <a:xfrm rot="10800000">
          <a:off x="14682276" y="0"/>
          <a:ext cx="1167552" cy="744301"/>
        </a:xfrm>
        <a:prstGeom prst="rtTriangle">
          <a:avLst/>
        </a:prstGeom>
        <a:solidFill>
          <a:srgbClr val="EE3268"/>
        </a:solidFill>
        <a:ln>
          <a:solidFill>
            <a:srgbClr val="EE3268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rgbClr val="EE3268"/>
            </a:solidFill>
          </a:endParaRPr>
        </a:p>
      </xdr:txBody>
    </xdr:sp>
    <xdr:clientData/>
  </xdr:twoCellAnchor>
  <xdr:twoCellAnchor>
    <xdr:from>
      <xdr:col>21</xdr:col>
      <xdr:colOff>590832</xdr:colOff>
      <xdr:row>3</xdr:row>
      <xdr:rowOff>122358</xdr:rowOff>
    </xdr:from>
    <xdr:to>
      <xdr:col>23</xdr:col>
      <xdr:colOff>417264</xdr:colOff>
      <xdr:row>7</xdr:row>
      <xdr:rowOff>76357</xdr:rowOff>
    </xdr:to>
    <xdr:sp macro="" textlink="">
      <xdr:nvSpPr>
        <xdr:cNvPr id="45" name="Trójkąt prostokątny 44">
          <a:extLst>
            <a:ext uri="{FF2B5EF4-FFF2-40B4-BE49-F238E27FC236}">
              <a16:creationId xmlns:a16="http://schemas.microsoft.com/office/drawing/2014/main" id="{C89A2642-CAE7-40E1-8EAB-D35C77D46F8E}"/>
            </a:ext>
          </a:extLst>
        </xdr:cNvPr>
        <xdr:cNvSpPr/>
      </xdr:nvSpPr>
      <xdr:spPr>
        <a:xfrm>
          <a:off x="14672592" y="716718"/>
          <a:ext cx="1167552" cy="746479"/>
        </a:xfrm>
        <a:prstGeom prst="rtTriangle">
          <a:avLst/>
        </a:prstGeom>
        <a:solidFill>
          <a:srgbClr val="FCDCE5"/>
        </a:solidFill>
        <a:ln>
          <a:solidFill>
            <a:srgbClr val="FCDCE5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>
            <a:solidFill>
              <a:srgbClr val="EE3268"/>
            </a:solidFill>
          </a:endParaRPr>
        </a:p>
      </xdr:txBody>
    </xdr:sp>
    <xdr:clientData/>
  </xdr:twoCellAnchor>
  <xdr:twoCellAnchor>
    <xdr:from>
      <xdr:col>23</xdr:col>
      <xdr:colOff>390849</xdr:colOff>
      <xdr:row>3</xdr:row>
      <xdr:rowOff>154066</xdr:rowOff>
    </xdr:from>
    <xdr:to>
      <xdr:col>25</xdr:col>
      <xdr:colOff>848138</xdr:colOff>
      <xdr:row>7</xdr:row>
      <xdr:rowOff>91614</xdr:rowOff>
    </xdr:to>
    <xdr:sp macro="" textlink="">
      <xdr:nvSpPr>
        <xdr:cNvPr id="46" name="Trójkąt prostokątny 45">
          <a:extLst>
            <a:ext uri="{FF2B5EF4-FFF2-40B4-BE49-F238E27FC236}">
              <a16:creationId xmlns:a16="http://schemas.microsoft.com/office/drawing/2014/main" id="{1E5AF377-68F4-4D1E-8749-43BF80A9665D}"/>
            </a:ext>
          </a:extLst>
        </xdr:cNvPr>
        <xdr:cNvSpPr/>
      </xdr:nvSpPr>
      <xdr:spPr>
        <a:xfrm rot="10800000">
          <a:off x="15813729" y="748426"/>
          <a:ext cx="1798409" cy="730028"/>
        </a:xfrm>
        <a:prstGeom prst="rtTriangle">
          <a:avLst/>
        </a:prstGeom>
        <a:solidFill>
          <a:srgbClr val="EE326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26</xdr:col>
      <xdr:colOff>946</xdr:colOff>
      <xdr:row>43</xdr:row>
      <xdr:rowOff>95990</xdr:rowOff>
    </xdr:to>
    <xdr:sp macro="" textlink="">
      <xdr:nvSpPr>
        <xdr:cNvPr id="47" name="Prostokąt: zaokrąglone rogi 46">
          <a:extLst>
            <a:ext uri="{FF2B5EF4-FFF2-40B4-BE49-F238E27FC236}">
              <a16:creationId xmlns:a16="http://schemas.microsoft.com/office/drawing/2014/main" id="{7D825EDF-42C9-4A8C-98EF-824A6EC52017}"/>
            </a:ext>
          </a:extLst>
        </xdr:cNvPr>
        <xdr:cNvSpPr/>
      </xdr:nvSpPr>
      <xdr:spPr>
        <a:xfrm>
          <a:off x="0" y="0"/>
          <a:ext cx="17610766" cy="8615150"/>
        </a:xfrm>
        <a:prstGeom prst="roundRect">
          <a:avLst>
            <a:gd name="adj" fmla="val 5779"/>
          </a:avLst>
        </a:prstGeom>
        <a:noFill/>
        <a:ln w="292100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0</xdr:col>
      <xdr:colOff>304800</xdr:colOff>
      <xdr:row>1</xdr:row>
      <xdr:rowOff>126273</xdr:rowOff>
    </xdr:to>
    <xdr:sp macro="" textlink="">
      <xdr:nvSpPr>
        <xdr:cNvPr id="48" name="Trójkąt prostokątny 47">
          <a:extLst>
            <a:ext uri="{FF2B5EF4-FFF2-40B4-BE49-F238E27FC236}">
              <a16:creationId xmlns:a16="http://schemas.microsoft.com/office/drawing/2014/main" id="{CC28DA6D-3C4A-442B-B1FE-7769CD9FADD1}"/>
            </a:ext>
          </a:extLst>
        </xdr:cNvPr>
        <xdr:cNvSpPr/>
      </xdr:nvSpPr>
      <xdr:spPr>
        <a:xfrm rot="5400000">
          <a:off x="-9797" y="9797"/>
          <a:ext cx="324393" cy="304800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 editAs="absolute">
    <xdr:from>
      <xdr:col>25</xdr:col>
      <xdr:colOff>544574</xdr:colOff>
      <xdr:row>0</xdr:row>
      <xdr:rowOff>22898</xdr:rowOff>
    </xdr:from>
    <xdr:to>
      <xdr:col>26</xdr:col>
      <xdr:colOff>309232</xdr:colOff>
      <xdr:row>4</xdr:row>
      <xdr:rowOff>10641</xdr:rowOff>
    </xdr:to>
    <xdr:sp macro="" textlink="">
      <xdr:nvSpPr>
        <xdr:cNvPr id="49" name="Trójkąt prostokątny 48">
          <a:extLst>
            <a:ext uri="{FF2B5EF4-FFF2-40B4-BE49-F238E27FC236}">
              <a16:creationId xmlns:a16="http://schemas.microsoft.com/office/drawing/2014/main" id="{E57FBA41-28BF-40A8-837A-940EA6C4B4A4}"/>
            </a:ext>
          </a:extLst>
        </xdr:cNvPr>
        <xdr:cNvSpPr/>
      </xdr:nvSpPr>
      <xdr:spPr>
        <a:xfrm rot="11970290">
          <a:off x="17308574" y="22898"/>
          <a:ext cx="610478" cy="780223"/>
        </a:xfrm>
        <a:prstGeom prst="rtTriangle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25</xdr:col>
      <xdr:colOff>442961</xdr:colOff>
      <xdr:row>42</xdr:row>
      <xdr:rowOff>146788</xdr:rowOff>
    </xdr:from>
    <xdr:to>
      <xdr:col>26</xdr:col>
      <xdr:colOff>462045</xdr:colOff>
      <xdr:row>47</xdr:row>
      <xdr:rowOff>146788</xdr:rowOff>
    </xdr:to>
    <xdr:sp macro="" textlink="">
      <xdr:nvSpPr>
        <xdr:cNvPr id="50" name="Trójkąt równoramienny 49">
          <a:extLst>
            <a:ext uri="{FF2B5EF4-FFF2-40B4-BE49-F238E27FC236}">
              <a16:creationId xmlns:a16="http://schemas.microsoft.com/office/drawing/2014/main" id="{267FF964-D49A-45FB-A641-92C0BB4EB45E}"/>
            </a:ext>
          </a:extLst>
        </xdr:cNvPr>
        <xdr:cNvSpPr/>
      </xdr:nvSpPr>
      <xdr:spPr>
        <a:xfrm rot="8996273">
          <a:off x="17206961" y="8467828"/>
          <a:ext cx="864904" cy="990600"/>
        </a:xfrm>
        <a:prstGeom prst="triangle">
          <a:avLst/>
        </a:prstGeom>
        <a:solidFill>
          <a:schemeClr val="bg2">
            <a:lumMod val="5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0</xdr:col>
      <xdr:colOff>0</xdr:colOff>
      <xdr:row>43</xdr:row>
      <xdr:rowOff>0</xdr:rowOff>
    </xdr:from>
    <xdr:to>
      <xdr:col>0</xdr:col>
      <xdr:colOff>397681</xdr:colOff>
      <xdr:row>45</xdr:row>
      <xdr:rowOff>0</xdr:rowOff>
    </xdr:to>
    <xdr:sp macro="" textlink="">
      <xdr:nvSpPr>
        <xdr:cNvPr id="51" name="Prostokąt 50">
          <a:extLst>
            <a:ext uri="{FF2B5EF4-FFF2-40B4-BE49-F238E27FC236}">
              <a16:creationId xmlns:a16="http://schemas.microsoft.com/office/drawing/2014/main" id="{8FA08A6D-C062-47FB-BFD9-187C1B783F7F}"/>
            </a:ext>
          </a:extLst>
        </xdr:cNvPr>
        <xdr:cNvSpPr/>
      </xdr:nvSpPr>
      <xdr:spPr>
        <a:xfrm>
          <a:off x="0" y="8519160"/>
          <a:ext cx="397681" cy="396240"/>
        </a:xfrm>
        <a:prstGeom prst="rect">
          <a:avLst/>
        </a:prstGeom>
        <a:solidFill>
          <a:schemeClr val="bg2">
            <a:lumMod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362456</xdr:colOff>
      <xdr:row>9</xdr:row>
      <xdr:rowOff>144099</xdr:rowOff>
    </xdr:from>
    <xdr:to>
      <xdr:col>12</xdr:col>
      <xdr:colOff>165862</xdr:colOff>
      <xdr:row>20</xdr:row>
      <xdr:rowOff>129782</xdr:rowOff>
    </xdr:to>
    <xdr:sp macro="" textlink="">
      <xdr:nvSpPr>
        <xdr:cNvPr id="70" name="Prostokąt: zaokrąglone rogi 69">
          <a:extLst>
            <a:ext uri="{FF2B5EF4-FFF2-40B4-BE49-F238E27FC236}">
              <a16:creationId xmlns:a16="http://schemas.microsoft.com/office/drawing/2014/main" id="{9081EAC2-4A82-43DD-8B80-751FD8F8B44A}"/>
            </a:ext>
          </a:extLst>
        </xdr:cNvPr>
        <xdr:cNvSpPr/>
      </xdr:nvSpPr>
      <xdr:spPr>
        <a:xfrm>
          <a:off x="4411942" y="1907585"/>
          <a:ext cx="3852891" cy="2141054"/>
        </a:xfrm>
        <a:prstGeom prst="roundRect">
          <a:avLst/>
        </a:prstGeom>
        <a:solidFill>
          <a:schemeClr val="bg1">
            <a:lumMod val="95000"/>
          </a:schemeClr>
        </a:solidFill>
        <a:ln>
          <a:noFill/>
        </a:ln>
        <a:effectLst>
          <a:outerShdw blurRad="50800" dist="50800" dir="5400000" sx="101000" sy="101000" algn="ctr" rotWithShape="0">
            <a:schemeClr val="bg2">
              <a:lumMod val="90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10</xdr:col>
      <xdr:colOff>578624</xdr:colOff>
      <xdr:row>17</xdr:row>
      <xdr:rowOff>89460</xdr:rowOff>
    </xdr:from>
    <xdr:to>
      <xdr:col>11</xdr:col>
      <xdr:colOff>290600</xdr:colOff>
      <xdr:row>19</xdr:row>
      <xdr:rowOff>89461</xdr:rowOff>
    </xdr:to>
    <xdr:sp macro="" textlink="">
      <xdr:nvSpPr>
        <xdr:cNvPr id="71" name="Owal 70">
          <a:extLst>
            <a:ext uri="{FF2B5EF4-FFF2-40B4-BE49-F238E27FC236}">
              <a16:creationId xmlns:a16="http://schemas.microsoft.com/office/drawing/2014/main" id="{F60E156B-0F0F-09E3-AC3D-A8C17B051D54}"/>
            </a:ext>
          </a:extLst>
        </xdr:cNvPr>
        <xdr:cNvSpPr/>
      </xdr:nvSpPr>
      <xdr:spPr>
        <a:xfrm>
          <a:off x="7327767" y="3420489"/>
          <a:ext cx="386890" cy="391886"/>
        </a:xfrm>
        <a:prstGeom prst="ellipse">
          <a:avLst/>
        </a:prstGeom>
        <a:solidFill>
          <a:srgbClr val="FF33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11</xdr:col>
      <xdr:colOff>159972</xdr:colOff>
      <xdr:row>17</xdr:row>
      <xdr:rowOff>89460</xdr:rowOff>
    </xdr:from>
    <xdr:to>
      <xdr:col>11</xdr:col>
      <xdr:colOff>546862</xdr:colOff>
      <xdr:row>19</xdr:row>
      <xdr:rowOff>89461</xdr:rowOff>
    </xdr:to>
    <xdr:sp macro="" textlink="">
      <xdr:nvSpPr>
        <xdr:cNvPr id="72" name="Owal 71">
          <a:extLst>
            <a:ext uri="{FF2B5EF4-FFF2-40B4-BE49-F238E27FC236}">
              <a16:creationId xmlns:a16="http://schemas.microsoft.com/office/drawing/2014/main" id="{CD9833CE-ABD4-490C-B3CE-95BEF17E0CF5}"/>
            </a:ext>
          </a:extLst>
        </xdr:cNvPr>
        <xdr:cNvSpPr/>
      </xdr:nvSpPr>
      <xdr:spPr>
        <a:xfrm>
          <a:off x="7584029" y="3420489"/>
          <a:ext cx="386890" cy="391886"/>
        </a:xfrm>
        <a:prstGeom prst="ellipse">
          <a:avLst/>
        </a:prstGeom>
        <a:solidFill>
          <a:srgbClr val="F7A809">
            <a:alpha val="90000"/>
          </a:srgbClr>
        </a:solidFill>
        <a:ln>
          <a:noFill/>
        </a:ln>
        <a:effectLst>
          <a:outerShdw blurRad="50800" dist="50800" dir="5400000" sx="1000" sy="1000" algn="ctr" rotWithShape="0">
            <a:srgbClr val="000000"/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6</xdr:col>
      <xdr:colOff>617331</xdr:colOff>
      <xdr:row>17</xdr:row>
      <xdr:rowOff>174170</xdr:rowOff>
    </xdr:from>
    <xdr:to>
      <xdr:col>8</xdr:col>
      <xdr:colOff>263590</xdr:colOff>
      <xdr:row>19</xdr:row>
      <xdr:rowOff>60482</xdr:rowOff>
    </xdr:to>
    <xdr:sp macro="" textlink="">
      <xdr:nvSpPr>
        <xdr:cNvPr id="73" name="pole tekstowe 72">
          <a:extLst>
            <a:ext uri="{FF2B5EF4-FFF2-40B4-BE49-F238E27FC236}">
              <a16:creationId xmlns:a16="http://schemas.microsoft.com/office/drawing/2014/main" id="{E67D1A9B-85E2-F225-F473-24B5D55E6CC3}"/>
            </a:ext>
          </a:extLst>
        </xdr:cNvPr>
        <xdr:cNvSpPr txBox="1"/>
      </xdr:nvSpPr>
      <xdr:spPr>
        <a:xfrm>
          <a:off x="4666817" y="3505199"/>
          <a:ext cx="996087" cy="2781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400">
              <a:latin typeface="Arial" panose="020B0604020202020204" pitchFamily="34" charset="0"/>
              <a:cs typeface="Arial" panose="020B0604020202020204" pitchFamily="34" charset="0"/>
            </a:rPr>
            <a:t>**** 9017</a:t>
          </a:r>
        </a:p>
      </xdr:txBody>
    </xdr:sp>
    <xdr:clientData/>
  </xdr:twoCellAnchor>
  <xdr:twoCellAnchor>
    <xdr:from>
      <xdr:col>7</xdr:col>
      <xdr:colOff>1</xdr:colOff>
      <xdr:row>11</xdr:row>
      <xdr:rowOff>0</xdr:rowOff>
    </xdr:from>
    <xdr:to>
      <xdr:col>9</xdr:col>
      <xdr:colOff>627288</xdr:colOff>
      <xdr:row>13</xdr:row>
      <xdr:rowOff>0</xdr:rowOff>
    </xdr:to>
    <xdr:sp macro="" textlink="">
      <xdr:nvSpPr>
        <xdr:cNvPr id="74" name="pole tekstowe 73">
          <a:extLst>
            <a:ext uri="{FF2B5EF4-FFF2-40B4-BE49-F238E27FC236}">
              <a16:creationId xmlns:a16="http://schemas.microsoft.com/office/drawing/2014/main" id="{0620ACA2-0B65-8446-4DDE-FDA78CCC11AC}"/>
            </a:ext>
          </a:extLst>
        </xdr:cNvPr>
        <xdr:cNvSpPr txBox="1"/>
      </xdr:nvSpPr>
      <xdr:spPr>
        <a:xfrm>
          <a:off x="4724401" y="2155371"/>
          <a:ext cx="1977116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60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Avaliable balance</a:t>
          </a:r>
        </a:p>
      </xdr:txBody>
    </xdr:sp>
    <xdr:clientData/>
  </xdr:twoCellAnchor>
  <xdr:twoCellAnchor>
    <xdr:from>
      <xdr:col>6</xdr:col>
      <xdr:colOff>571721</xdr:colOff>
      <xdr:row>12</xdr:row>
      <xdr:rowOff>173910</xdr:rowOff>
    </xdr:from>
    <xdr:to>
      <xdr:col>9</xdr:col>
      <xdr:colOff>627288</xdr:colOff>
      <xdr:row>15</xdr:row>
      <xdr:rowOff>141252</xdr:rowOff>
    </xdr:to>
    <xdr:sp macro="" textlink="Sheet1!P27">
      <xdr:nvSpPr>
        <xdr:cNvPr id="75" name="pole tekstowe 74">
          <a:extLst>
            <a:ext uri="{FF2B5EF4-FFF2-40B4-BE49-F238E27FC236}">
              <a16:creationId xmlns:a16="http://schemas.microsoft.com/office/drawing/2014/main" id="{85A31DEE-186A-41DE-950D-76A70DBC95F3}"/>
            </a:ext>
          </a:extLst>
        </xdr:cNvPr>
        <xdr:cNvSpPr txBox="1"/>
      </xdr:nvSpPr>
      <xdr:spPr>
        <a:xfrm>
          <a:off x="4621207" y="2525224"/>
          <a:ext cx="2080310" cy="5551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33CA121F-ED6E-42E4-B878-D32EACF4B663}" type="TxLink">
            <a:rPr lang="en-US" sz="2400" b="0" i="0" u="none" strike="noStrike">
              <a:solidFill>
                <a:schemeClr val="accent2">
                  <a:lumMod val="60000"/>
                  <a:lumOff val="4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$4 745,00 </a:t>
          </a:fld>
          <a:endParaRPr lang="pl-PL" sz="2800">
            <a:solidFill>
              <a:schemeClr val="accent2">
                <a:lumMod val="60000"/>
                <a:lumOff val="4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21771</xdr:colOff>
      <xdr:row>10</xdr:row>
      <xdr:rowOff>22032</xdr:rowOff>
    </xdr:from>
    <xdr:to>
      <xdr:col>15</xdr:col>
      <xdr:colOff>653089</xdr:colOff>
      <xdr:row>12</xdr:row>
      <xdr:rowOff>0</xdr:rowOff>
    </xdr:to>
    <xdr:sp macro="" textlink="">
      <xdr:nvSpPr>
        <xdr:cNvPr id="76" name="pole tekstowe 75">
          <a:extLst>
            <a:ext uri="{FF2B5EF4-FFF2-40B4-BE49-F238E27FC236}">
              <a16:creationId xmlns:a16="http://schemas.microsoft.com/office/drawing/2014/main" id="{71AB9273-1350-48A9-AEF5-455BAA916551}"/>
            </a:ext>
          </a:extLst>
        </xdr:cNvPr>
        <xdr:cNvSpPr txBox="1"/>
      </xdr:nvSpPr>
      <xdr:spPr>
        <a:xfrm>
          <a:off x="8795657" y="1981461"/>
          <a:ext cx="1981146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240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  <a:cs typeface="Arial" panose="020B0604020202020204" pitchFamily="34" charset="0"/>
            </a:rPr>
            <a:t>Assets</a:t>
          </a:r>
        </a:p>
      </xdr:txBody>
    </xdr:sp>
    <xdr:clientData/>
  </xdr:twoCellAnchor>
  <xdr:twoCellAnchor>
    <xdr:from>
      <xdr:col>13</xdr:col>
      <xdr:colOff>21771</xdr:colOff>
      <xdr:row>12</xdr:row>
      <xdr:rowOff>156970</xdr:rowOff>
    </xdr:from>
    <xdr:to>
      <xdr:col>14</xdr:col>
      <xdr:colOff>21771</xdr:colOff>
      <xdr:row>14</xdr:row>
      <xdr:rowOff>134937</xdr:rowOff>
    </xdr:to>
    <xdr:sp macro="" textlink="'Assets &amp; Goals'!V26">
      <xdr:nvSpPr>
        <xdr:cNvPr id="77" name="pole tekstowe 76">
          <a:extLst>
            <a:ext uri="{FF2B5EF4-FFF2-40B4-BE49-F238E27FC236}">
              <a16:creationId xmlns:a16="http://schemas.microsoft.com/office/drawing/2014/main" id="{172FDBBA-F0F3-4255-8D33-F4591473FE35}"/>
            </a:ext>
          </a:extLst>
        </xdr:cNvPr>
        <xdr:cNvSpPr txBox="1"/>
      </xdr:nvSpPr>
      <xdr:spPr>
        <a:xfrm>
          <a:off x="8795657" y="2508284"/>
          <a:ext cx="674914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59B423A-CDD7-4036-852A-AC491EAD6971}" type="TxLink">
            <a:rPr lang="en-US" sz="1400" b="0" i="0" u="none" strike="noStrike">
              <a:solidFill>
                <a:srgbClr val="000000"/>
              </a:solidFill>
              <a:latin typeface="Abadi Extra Light"/>
              <a:cs typeface="Arial" panose="020B0604020202020204" pitchFamily="34" charset="0"/>
            </a:rPr>
            <a:t>Gold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285156</xdr:colOff>
      <xdr:row>12</xdr:row>
      <xdr:rowOff>127730</xdr:rowOff>
    </xdr:from>
    <xdr:to>
      <xdr:col>16</xdr:col>
      <xdr:colOff>241559</xdr:colOff>
      <xdr:row>14</xdr:row>
      <xdr:rowOff>105697</xdr:rowOff>
    </xdr:to>
    <xdr:sp macro="" textlink="'Assets &amp; Goals'!$U$26">
      <xdr:nvSpPr>
        <xdr:cNvPr id="78" name="pole tekstowe 77">
          <a:extLst>
            <a:ext uri="{FF2B5EF4-FFF2-40B4-BE49-F238E27FC236}">
              <a16:creationId xmlns:a16="http://schemas.microsoft.com/office/drawing/2014/main" id="{1496570A-7ED7-4B1E-B738-9FA78E5C7379}"/>
            </a:ext>
          </a:extLst>
        </xdr:cNvPr>
        <xdr:cNvSpPr txBox="1"/>
      </xdr:nvSpPr>
      <xdr:spPr>
        <a:xfrm>
          <a:off x="9733956" y="2479044"/>
          <a:ext cx="1306232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259B4F2-7168-4CC9-9C81-A9F66FA2E6BF}" type="TxLink">
            <a:rPr lang="en-US" sz="1400" b="1" i="0" u="none" strike="noStrike">
              <a:solidFill>
                <a:srgbClr val="375623"/>
              </a:solidFill>
              <a:latin typeface="Abadi Extra Light"/>
              <a:cs typeface="Arial" panose="020B0604020202020204" pitchFamily="34" charset="0"/>
            </a:rPr>
            <a:t>$5 407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21771</xdr:colOff>
      <xdr:row>14</xdr:row>
      <xdr:rowOff>105697</xdr:rowOff>
    </xdr:from>
    <xdr:to>
      <xdr:col>14</xdr:col>
      <xdr:colOff>21771</xdr:colOff>
      <xdr:row>16</xdr:row>
      <xdr:rowOff>83664</xdr:rowOff>
    </xdr:to>
    <xdr:sp macro="" textlink="'Assets &amp; Goals'!$V$27">
      <xdr:nvSpPr>
        <xdr:cNvPr id="79" name="pole tekstowe 78">
          <a:extLst>
            <a:ext uri="{FF2B5EF4-FFF2-40B4-BE49-F238E27FC236}">
              <a16:creationId xmlns:a16="http://schemas.microsoft.com/office/drawing/2014/main" id="{3F0A8FE4-B6A1-4174-885A-7129506A6C0C}"/>
            </a:ext>
          </a:extLst>
        </xdr:cNvPr>
        <xdr:cNvSpPr txBox="1"/>
      </xdr:nvSpPr>
      <xdr:spPr>
        <a:xfrm>
          <a:off x="8795657" y="2848897"/>
          <a:ext cx="674914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C4A527E-0C7F-4CE1-BE35-0291D3D6F820}" type="TxLink">
            <a:rPr lang="en-US" sz="1400" b="0" i="0" u="none" strike="noStrike">
              <a:solidFill>
                <a:srgbClr val="000000"/>
              </a:solidFill>
              <a:latin typeface="Abadi Extra Light"/>
              <a:cs typeface="Arial" panose="020B0604020202020204" pitchFamily="34" charset="0"/>
            </a:rPr>
            <a:t>Bonds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309055</xdr:colOff>
      <xdr:row>16</xdr:row>
      <xdr:rowOff>4755</xdr:rowOff>
    </xdr:from>
    <xdr:to>
      <xdr:col>15</xdr:col>
      <xdr:colOff>562638</xdr:colOff>
      <xdr:row>17</xdr:row>
      <xdr:rowOff>178665</xdr:rowOff>
    </xdr:to>
    <xdr:sp macro="" textlink="'Assets &amp; Goals'!$U$28">
      <xdr:nvSpPr>
        <xdr:cNvPr id="80" name="pole tekstowe 79">
          <a:extLst>
            <a:ext uri="{FF2B5EF4-FFF2-40B4-BE49-F238E27FC236}">
              <a16:creationId xmlns:a16="http://schemas.microsoft.com/office/drawing/2014/main" id="{BC7B5FAA-34A7-4E11-A52C-D03D33A1A279}"/>
            </a:ext>
          </a:extLst>
        </xdr:cNvPr>
        <xdr:cNvSpPr txBox="1"/>
      </xdr:nvSpPr>
      <xdr:spPr>
        <a:xfrm>
          <a:off x="9757855" y="3139841"/>
          <a:ext cx="928497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239F76A-3F36-46F3-A5C4-698F6C597DA5}" type="TxLink">
            <a:rPr lang="en-US" sz="1400" b="1" i="0" u="none" strike="noStrike">
              <a:solidFill>
                <a:srgbClr val="375623"/>
              </a:solidFill>
              <a:latin typeface="Abadi Extra Light"/>
              <a:cs typeface="Arial" panose="020B0604020202020204" pitchFamily="34" charset="0"/>
            </a:rPr>
            <a:t>$4 660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664029</xdr:colOff>
      <xdr:row>17</xdr:row>
      <xdr:rowOff>131065</xdr:rowOff>
    </xdr:from>
    <xdr:to>
      <xdr:col>15</xdr:col>
      <xdr:colOff>0</xdr:colOff>
      <xdr:row>19</xdr:row>
      <xdr:rowOff>109033</xdr:rowOff>
    </xdr:to>
    <xdr:sp macro="" textlink="'Assets &amp; Goals'!$V$29">
      <xdr:nvSpPr>
        <xdr:cNvPr id="81" name="pole tekstowe 80">
          <a:extLst>
            <a:ext uri="{FF2B5EF4-FFF2-40B4-BE49-F238E27FC236}">
              <a16:creationId xmlns:a16="http://schemas.microsoft.com/office/drawing/2014/main" id="{BCCA5057-8F6B-47CA-8D71-D5090A66C03A}"/>
            </a:ext>
          </a:extLst>
        </xdr:cNvPr>
        <xdr:cNvSpPr txBox="1"/>
      </xdr:nvSpPr>
      <xdr:spPr>
        <a:xfrm>
          <a:off x="8763000" y="3462094"/>
          <a:ext cx="1360714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AA4D9C5-E230-43CF-8D74-4EDBE5DC7F2A}" type="TxLink">
            <a:rPr lang="en-US" sz="1400" b="0" i="0" u="none" strike="noStrike">
              <a:solidFill>
                <a:srgbClr val="000000"/>
              </a:solidFill>
              <a:latin typeface="Abadi Extra Light"/>
              <a:cs typeface="Arial" panose="020B0604020202020204" pitchFamily="34" charset="0"/>
            </a:rPr>
            <a:t>Warehouse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326323</xdr:colOff>
      <xdr:row>19</xdr:row>
      <xdr:rowOff>65490</xdr:rowOff>
    </xdr:from>
    <xdr:to>
      <xdr:col>16</xdr:col>
      <xdr:colOff>348148</xdr:colOff>
      <xdr:row>21</xdr:row>
      <xdr:rowOff>43457</xdr:rowOff>
    </xdr:to>
    <xdr:sp macro="" textlink="'Assets &amp; Goals'!U30">
      <xdr:nvSpPr>
        <xdr:cNvPr id="82" name="pole tekstowe 81">
          <a:extLst>
            <a:ext uri="{FF2B5EF4-FFF2-40B4-BE49-F238E27FC236}">
              <a16:creationId xmlns:a16="http://schemas.microsoft.com/office/drawing/2014/main" id="{ED7808C8-8736-48BE-A99D-9D823A3213E5}"/>
            </a:ext>
          </a:extLst>
        </xdr:cNvPr>
        <xdr:cNvSpPr txBox="1"/>
      </xdr:nvSpPr>
      <xdr:spPr>
        <a:xfrm>
          <a:off x="9775123" y="3788404"/>
          <a:ext cx="1371654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24664DC8-A9F8-421E-8A94-4C08DACB5860}" type="TxLink">
            <a:rPr lang="en-US" sz="1400" b="1" i="0" u="none" strike="noStrike">
              <a:solidFill>
                <a:srgbClr val="375623"/>
              </a:solidFill>
              <a:latin typeface="Abadi Extra Light"/>
              <a:cs typeface="Arial" panose="020B0604020202020204" pitchFamily="34" charset="0"/>
            </a:rPr>
            <a:t>$5 989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309055</xdr:colOff>
      <xdr:row>14</xdr:row>
      <xdr:rowOff>87085</xdr:rowOff>
    </xdr:from>
    <xdr:to>
      <xdr:col>15</xdr:col>
      <xdr:colOff>548597</xdr:colOff>
      <xdr:row>16</xdr:row>
      <xdr:rowOff>65052</xdr:rowOff>
    </xdr:to>
    <xdr:sp macro="" textlink="'Assets &amp; Goals'!$U$27">
      <xdr:nvSpPr>
        <xdr:cNvPr id="83" name="pole tekstowe 82">
          <a:extLst>
            <a:ext uri="{FF2B5EF4-FFF2-40B4-BE49-F238E27FC236}">
              <a16:creationId xmlns:a16="http://schemas.microsoft.com/office/drawing/2014/main" id="{44FC8405-F3C7-47D1-917D-32D1A9451E61}"/>
            </a:ext>
          </a:extLst>
        </xdr:cNvPr>
        <xdr:cNvSpPr txBox="1"/>
      </xdr:nvSpPr>
      <xdr:spPr>
        <a:xfrm>
          <a:off x="9757855" y="2830285"/>
          <a:ext cx="914456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AC9F920B-A0EF-4518-9F71-EA8FFC5423B8}" type="TxLink">
            <a:rPr lang="en-US" sz="1400" b="1" i="0" u="none" strike="noStrike">
              <a:solidFill>
                <a:srgbClr val="375623"/>
              </a:solidFill>
              <a:latin typeface="Abadi Extra Light"/>
              <a:cs typeface="Arial" panose="020B0604020202020204" pitchFamily="34" charset="0"/>
            </a:rPr>
            <a:t>$2 020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16</xdr:row>
      <xdr:rowOff>28565</xdr:rowOff>
    </xdr:from>
    <xdr:to>
      <xdr:col>14</xdr:col>
      <xdr:colOff>0</xdr:colOff>
      <xdr:row>18</xdr:row>
      <xdr:rowOff>6533</xdr:rowOff>
    </xdr:to>
    <xdr:sp macro="" textlink="'Assets &amp; Goals'!$V$28">
      <xdr:nvSpPr>
        <xdr:cNvPr id="84" name="pole tekstowe 83">
          <a:extLst>
            <a:ext uri="{FF2B5EF4-FFF2-40B4-BE49-F238E27FC236}">
              <a16:creationId xmlns:a16="http://schemas.microsoft.com/office/drawing/2014/main" id="{782D4823-2B2C-457F-B98C-C2A7C085DC90}"/>
            </a:ext>
          </a:extLst>
        </xdr:cNvPr>
        <xdr:cNvSpPr txBox="1"/>
      </xdr:nvSpPr>
      <xdr:spPr>
        <a:xfrm>
          <a:off x="8773886" y="3163651"/>
          <a:ext cx="674914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B56B12EE-8214-44C2-A8C7-E50A13702173}" type="TxLink">
            <a:rPr lang="en-US" sz="1400" b="0" i="0" u="none" strike="noStrike">
              <a:solidFill>
                <a:srgbClr val="000000"/>
              </a:solidFill>
              <a:latin typeface="Abadi Extra Light"/>
              <a:cs typeface="Arial" panose="020B0604020202020204" pitchFamily="34" charset="0"/>
            </a:rPr>
            <a:t>Stock 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14</xdr:col>
      <xdr:colOff>313310</xdr:colOff>
      <xdr:row>17</xdr:row>
      <xdr:rowOff>153226</xdr:rowOff>
    </xdr:from>
    <xdr:to>
      <xdr:col>15</xdr:col>
      <xdr:colOff>585508</xdr:colOff>
      <xdr:row>19</xdr:row>
      <xdr:rowOff>131194</xdr:rowOff>
    </xdr:to>
    <xdr:sp macro="" textlink="'Assets &amp; Goals'!U29">
      <xdr:nvSpPr>
        <xdr:cNvPr id="85" name="pole tekstowe 84">
          <a:extLst>
            <a:ext uri="{FF2B5EF4-FFF2-40B4-BE49-F238E27FC236}">
              <a16:creationId xmlns:a16="http://schemas.microsoft.com/office/drawing/2014/main" id="{381D3D47-EECD-4143-B43C-9C680AED202E}"/>
            </a:ext>
          </a:extLst>
        </xdr:cNvPr>
        <xdr:cNvSpPr txBox="1"/>
      </xdr:nvSpPr>
      <xdr:spPr>
        <a:xfrm>
          <a:off x="9762110" y="3484255"/>
          <a:ext cx="947112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648CF965-43EB-4958-995F-29E11C7CD9A7}" type="TxLink">
            <a:rPr lang="en-US" sz="1400" b="1" i="0" u="none" strike="noStrike">
              <a:solidFill>
                <a:srgbClr val="375623"/>
              </a:solidFill>
              <a:latin typeface="Abadi Extra Light"/>
              <a:cs typeface="Arial" panose="020B0604020202020204" pitchFamily="34" charset="0"/>
            </a:rPr>
            <a:t>$4 272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19</xdr:row>
      <xdr:rowOff>60482</xdr:rowOff>
    </xdr:from>
    <xdr:to>
      <xdr:col>14</xdr:col>
      <xdr:colOff>0</xdr:colOff>
      <xdr:row>21</xdr:row>
      <xdr:rowOff>38449</xdr:rowOff>
    </xdr:to>
    <xdr:sp macro="" textlink="'Assets &amp; Goals'!V30">
      <xdr:nvSpPr>
        <xdr:cNvPr id="86" name="pole tekstowe 85">
          <a:extLst>
            <a:ext uri="{FF2B5EF4-FFF2-40B4-BE49-F238E27FC236}">
              <a16:creationId xmlns:a16="http://schemas.microsoft.com/office/drawing/2014/main" id="{35DC2581-61BE-49C8-B18D-F564695DE7B0}"/>
            </a:ext>
          </a:extLst>
        </xdr:cNvPr>
        <xdr:cNvSpPr txBox="1"/>
      </xdr:nvSpPr>
      <xdr:spPr>
        <a:xfrm>
          <a:off x="8773886" y="3783396"/>
          <a:ext cx="674914" cy="36985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1A29E4B-A3BE-4914-B6B4-849DBF7DACE0}" type="TxLink">
            <a:rPr lang="en-US" sz="1400" b="0" i="0" u="none" strike="noStrike">
              <a:solidFill>
                <a:srgbClr val="000000"/>
              </a:solidFill>
              <a:latin typeface="Abadi Extra Light"/>
              <a:cs typeface="Arial" panose="020B0604020202020204" pitchFamily="34" charset="0"/>
            </a:rPr>
            <a:t>Land</a:t>
          </a:fld>
          <a:endParaRPr lang="pl-PL" sz="1400">
            <a:solidFill>
              <a:schemeClr val="bg2">
                <a:lumMod val="25000"/>
              </a:schemeClr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-1</xdr:colOff>
      <xdr:row>33</xdr:row>
      <xdr:rowOff>0</xdr:rowOff>
    </xdr:from>
    <xdr:to>
      <xdr:col>25</xdr:col>
      <xdr:colOff>390848</xdr:colOff>
      <xdr:row>40</xdr:row>
      <xdr:rowOff>0</xdr:rowOff>
    </xdr:to>
    <xdr:sp macro="" textlink="">
      <xdr:nvSpPr>
        <xdr:cNvPr id="88" name="Prostokąt: zaokrąglone rogi 87">
          <a:extLst>
            <a:ext uri="{FF2B5EF4-FFF2-40B4-BE49-F238E27FC236}">
              <a16:creationId xmlns:a16="http://schemas.microsoft.com/office/drawing/2014/main" id="{59654307-0229-5E05-9EAC-3D508E6E826F}"/>
            </a:ext>
          </a:extLst>
        </xdr:cNvPr>
        <xdr:cNvSpPr/>
      </xdr:nvSpPr>
      <xdr:spPr>
        <a:xfrm>
          <a:off x="15523028" y="6466114"/>
          <a:ext cx="1740677" cy="1371600"/>
        </a:xfrm>
        <a:prstGeom prst="roundRect">
          <a:avLst/>
        </a:prstGeom>
        <a:solidFill>
          <a:schemeClr val="tx1">
            <a:lumMod val="95000"/>
            <a:lumOff val="5000"/>
          </a:schemeClr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20</xdr:col>
      <xdr:colOff>0</xdr:colOff>
      <xdr:row>33</xdr:row>
      <xdr:rowOff>0</xdr:rowOff>
    </xdr:from>
    <xdr:to>
      <xdr:col>22</xdr:col>
      <xdr:colOff>390849</xdr:colOff>
      <xdr:row>40</xdr:row>
      <xdr:rowOff>0</xdr:rowOff>
    </xdr:to>
    <xdr:sp macro="" textlink="">
      <xdr:nvSpPr>
        <xdr:cNvPr id="89" name="Prostokąt: zaokrąglone rogi 88">
          <a:extLst>
            <a:ext uri="{FF2B5EF4-FFF2-40B4-BE49-F238E27FC236}">
              <a16:creationId xmlns:a16="http://schemas.microsoft.com/office/drawing/2014/main" id="{8D952822-DB3F-4CB8-B980-045695CA5C92}"/>
            </a:ext>
          </a:extLst>
        </xdr:cNvPr>
        <xdr:cNvSpPr/>
      </xdr:nvSpPr>
      <xdr:spPr>
        <a:xfrm>
          <a:off x="13498286" y="6466114"/>
          <a:ext cx="1740677" cy="1371600"/>
        </a:xfrm>
        <a:prstGeom prst="roundRect">
          <a:avLst/>
        </a:prstGeom>
        <a:solidFill>
          <a:srgbClr val="0ED4C6"/>
        </a:solidFill>
        <a:ln>
          <a:solidFill>
            <a:srgbClr val="0ED4C6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0</xdr:colOff>
      <xdr:row>33</xdr:row>
      <xdr:rowOff>0</xdr:rowOff>
    </xdr:from>
    <xdr:to>
      <xdr:col>19</xdr:col>
      <xdr:colOff>390849</xdr:colOff>
      <xdr:row>40</xdr:row>
      <xdr:rowOff>0</xdr:rowOff>
    </xdr:to>
    <xdr:sp macro="" textlink="">
      <xdr:nvSpPr>
        <xdr:cNvPr id="90" name="Prostokąt: zaokrąglone rogi 89">
          <a:extLst>
            <a:ext uri="{FF2B5EF4-FFF2-40B4-BE49-F238E27FC236}">
              <a16:creationId xmlns:a16="http://schemas.microsoft.com/office/drawing/2014/main" id="{0A6EE24C-B049-4103-B9C7-5B366AB3CB3C}"/>
            </a:ext>
          </a:extLst>
        </xdr:cNvPr>
        <xdr:cNvSpPr/>
      </xdr:nvSpPr>
      <xdr:spPr>
        <a:xfrm>
          <a:off x="11473543" y="6466114"/>
          <a:ext cx="1740677" cy="1371600"/>
        </a:xfrm>
        <a:prstGeom prst="roundRect">
          <a:avLst/>
        </a:prstGeom>
        <a:solidFill>
          <a:srgbClr val="EE3268"/>
        </a:solidFill>
        <a:ln>
          <a:solidFill>
            <a:srgbClr val="EE3268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l-PL" sz="1100"/>
        </a:p>
      </xdr:txBody>
    </xdr:sp>
    <xdr:clientData/>
  </xdr:twoCellAnchor>
  <xdr:twoCellAnchor>
    <xdr:from>
      <xdr:col>17</xdr:col>
      <xdr:colOff>252344</xdr:colOff>
      <xdr:row>33</xdr:row>
      <xdr:rowOff>154568</xdr:rowOff>
    </xdr:from>
    <xdr:to>
      <xdr:col>19</xdr:col>
      <xdr:colOff>93657</xdr:colOff>
      <xdr:row>36</xdr:row>
      <xdr:rowOff>66176</xdr:rowOff>
    </xdr:to>
    <xdr:sp macro="" textlink="">
      <xdr:nvSpPr>
        <xdr:cNvPr id="91" name="pole tekstowe 90">
          <a:extLst>
            <a:ext uri="{FF2B5EF4-FFF2-40B4-BE49-F238E27FC236}">
              <a16:creationId xmlns:a16="http://schemas.microsoft.com/office/drawing/2014/main" id="{A569BA6D-0E91-CD90-ABF3-AA75A219496E}"/>
            </a:ext>
          </a:extLst>
        </xdr:cNvPr>
        <xdr:cNvSpPr txBox="1"/>
      </xdr:nvSpPr>
      <xdr:spPr>
        <a:xfrm>
          <a:off x="11725887" y="6620682"/>
          <a:ext cx="1191141" cy="49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100">
              <a:solidFill>
                <a:srgbClr val="F9F9F9"/>
              </a:solidFill>
              <a:latin typeface="Arial" panose="020B0604020202020204" pitchFamily="34" charset="0"/>
              <a:cs typeface="Arial" panose="020B0604020202020204" pitchFamily="34" charset="0"/>
            </a:rPr>
            <a:t>HOUSING </a:t>
          </a:r>
        </a:p>
      </xdr:txBody>
    </xdr:sp>
    <xdr:clientData/>
  </xdr:twoCellAnchor>
  <xdr:twoCellAnchor>
    <xdr:from>
      <xdr:col>20</xdr:col>
      <xdr:colOff>309776</xdr:colOff>
      <xdr:row>33</xdr:row>
      <xdr:rowOff>154568</xdr:rowOff>
    </xdr:from>
    <xdr:to>
      <xdr:col>22</xdr:col>
      <xdr:colOff>151089</xdr:colOff>
      <xdr:row>36</xdr:row>
      <xdr:rowOff>66176</xdr:rowOff>
    </xdr:to>
    <xdr:sp macro="" textlink="">
      <xdr:nvSpPr>
        <xdr:cNvPr id="92" name="pole tekstowe 91">
          <a:extLst>
            <a:ext uri="{FF2B5EF4-FFF2-40B4-BE49-F238E27FC236}">
              <a16:creationId xmlns:a16="http://schemas.microsoft.com/office/drawing/2014/main" id="{F67500CE-E947-4738-9901-44690B5E19AF}"/>
            </a:ext>
          </a:extLst>
        </xdr:cNvPr>
        <xdr:cNvSpPr txBox="1"/>
      </xdr:nvSpPr>
      <xdr:spPr>
        <a:xfrm>
          <a:off x="13808062" y="6620682"/>
          <a:ext cx="1191141" cy="49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100">
              <a:solidFill>
                <a:srgbClr val="F9F9F9"/>
              </a:solidFill>
              <a:latin typeface="Arial" panose="020B0604020202020204" pitchFamily="34" charset="0"/>
              <a:cs typeface="Arial" panose="020B0604020202020204" pitchFamily="34" charset="0"/>
            </a:rPr>
            <a:t>PERSONAL</a:t>
          </a:r>
        </a:p>
      </xdr:txBody>
    </xdr:sp>
    <xdr:clientData/>
  </xdr:twoCellAnchor>
  <xdr:twoCellAnchor>
    <xdr:from>
      <xdr:col>23</xdr:col>
      <xdr:colOff>170551</xdr:colOff>
      <xdr:row>33</xdr:row>
      <xdr:rowOff>154568</xdr:rowOff>
    </xdr:from>
    <xdr:to>
      <xdr:col>25</xdr:col>
      <xdr:colOff>321278</xdr:colOff>
      <xdr:row>36</xdr:row>
      <xdr:rowOff>66176</xdr:rowOff>
    </xdr:to>
    <xdr:sp macro="" textlink="">
      <xdr:nvSpPr>
        <xdr:cNvPr id="93" name="pole tekstowe 92">
          <a:extLst>
            <a:ext uri="{FF2B5EF4-FFF2-40B4-BE49-F238E27FC236}">
              <a16:creationId xmlns:a16="http://schemas.microsoft.com/office/drawing/2014/main" id="{7369EE20-50DD-4D18-850C-17E8A9B33A15}"/>
            </a:ext>
          </a:extLst>
        </xdr:cNvPr>
        <xdr:cNvSpPr txBox="1"/>
      </xdr:nvSpPr>
      <xdr:spPr>
        <a:xfrm>
          <a:off x="15693580" y="6620682"/>
          <a:ext cx="1500555" cy="49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l-PL" sz="1100">
              <a:solidFill>
                <a:srgbClr val="F9F9F9"/>
              </a:solidFill>
              <a:latin typeface="Arial" panose="020B0604020202020204" pitchFamily="34" charset="0"/>
              <a:cs typeface="Arial" panose="020B0604020202020204" pitchFamily="34" charset="0"/>
            </a:rPr>
            <a:t>TRANSPORTATION</a:t>
          </a:r>
        </a:p>
      </xdr:txBody>
    </xdr:sp>
    <xdr:clientData/>
  </xdr:twoCellAnchor>
  <xdr:twoCellAnchor>
    <xdr:from>
      <xdr:col>17</xdr:col>
      <xdr:colOff>252344</xdr:colOff>
      <xdr:row>35</xdr:row>
      <xdr:rowOff>164147</xdr:rowOff>
    </xdr:from>
    <xdr:to>
      <xdr:col>19</xdr:col>
      <xdr:colOff>93657</xdr:colOff>
      <xdr:row>38</xdr:row>
      <xdr:rowOff>75755</xdr:rowOff>
    </xdr:to>
    <xdr:sp macro="" textlink="Sheet1!K18">
      <xdr:nvSpPr>
        <xdr:cNvPr id="94" name="pole tekstowe 93">
          <a:extLst>
            <a:ext uri="{FF2B5EF4-FFF2-40B4-BE49-F238E27FC236}">
              <a16:creationId xmlns:a16="http://schemas.microsoft.com/office/drawing/2014/main" id="{3FBBAAF3-8905-45E8-B371-785ABC083F89}"/>
            </a:ext>
          </a:extLst>
        </xdr:cNvPr>
        <xdr:cNvSpPr txBox="1"/>
      </xdr:nvSpPr>
      <xdr:spPr>
        <a:xfrm>
          <a:off x="11725887" y="7022147"/>
          <a:ext cx="1191141" cy="49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450E7023-AE7A-4ABD-AC93-1B0AAD1C655A}" type="TxLink">
            <a:rPr lang="en-US" sz="2000" b="0" i="0" u="none" strike="noStrike">
              <a:solidFill>
                <a:schemeClr val="bg1"/>
              </a:solidFill>
              <a:latin typeface="Bahnschrift" panose="020B0502040204020203" pitchFamily="34" charset="0"/>
              <a:ea typeface="Calibri"/>
              <a:cs typeface="Calibri"/>
            </a:rPr>
            <a:t> $48 716 </a:t>
          </a:fld>
          <a:endParaRPr lang="pl-PL" sz="1800">
            <a:solidFill>
              <a:schemeClr val="bg1"/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20</xdr:col>
      <xdr:colOff>267543</xdr:colOff>
      <xdr:row>35</xdr:row>
      <xdr:rowOff>131490</xdr:rowOff>
    </xdr:from>
    <xdr:to>
      <xdr:col>22</xdr:col>
      <xdr:colOff>108856</xdr:colOff>
      <xdr:row>38</xdr:row>
      <xdr:rowOff>43098</xdr:rowOff>
    </xdr:to>
    <xdr:sp macro="" textlink="Sheet1!K19">
      <xdr:nvSpPr>
        <xdr:cNvPr id="95" name="pole tekstowe 94">
          <a:extLst>
            <a:ext uri="{FF2B5EF4-FFF2-40B4-BE49-F238E27FC236}">
              <a16:creationId xmlns:a16="http://schemas.microsoft.com/office/drawing/2014/main" id="{73D09018-CA62-4F43-8158-B33D69599391}"/>
            </a:ext>
          </a:extLst>
        </xdr:cNvPr>
        <xdr:cNvSpPr txBox="1"/>
      </xdr:nvSpPr>
      <xdr:spPr>
        <a:xfrm>
          <a:off x="13765829" y="6989490"/>
          <a:ext cx="1191141" cy="49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1B7D2D75-0D10-4B68-B3EC-07255363CE48}" type="TxLink">
            <a:rPr lang="en-US" sz="2000" b="0" i="0" u="none" strike="noStrike">
              <a:solidFill>
                <a:schemeClr val="bg1"/>
              </a:solidFill>
              <a:latin typeface="Bahnschrift" panose="020B0502040204020203" pitchFamily="34" charset="0"/>
              <a:ea typeface="Calibri"/>
              <a:cs typeface="Calibri"/>
            </a:rPr>
            <a:t> $12 962 </a:t>
          </a:fld>
          <a:endParaRPr lang="pl-PL" sz="1800">
            <a:solidFill>
              <a:schemeClr val="bg1"/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23</xdr:col>
      <xdr:colOff>268522</xdr:colOff>
      <xdr:row>35</xdr:row>
      <xdr:rowOff>151956</xdr:rowOff>
    </xdr:from>
    <xdr:to>
      <xdr:col>25</xdr:col>
      <xdr:colOff>109835</xdr:colOff>
      <xdr:row>38</xdr:row>
      <xdr:rowOff>63564</xdr:rowOff>
    </xdr:to>
    <xdr:sp macro="" textlink="Sheet1!K20">
      <xdr:nvSpPr>
        <xdr:cNvPr id="96" name="pole tekstowe 95">
          <a:extLst>
            <a:ext uri="{FF2B5EF4-FFF2-40B4-BE49-F238E27FC236}">
              <a16:creationId xmlns:a16="http://schemas.microsoft.com/office/drawing/2014/main" id="{0CF7E1BE-1AB0-45CF-8115-62B0FBA89F76}"/>
            </a:ext>
          </a:extLst>
        </xdr:cNvPr>
        <xdr:cNvSpPr txBox="1"/>
      </xdr:nvSpPr>
      <xdr:spPr>
        <a:xfrm>
          <a:off x="15791551" y="7009956"/>
          <a:ext cx="1191141" cy="499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A7A78DFA-9122-476A-99F5-82F2BF6408B4}" type="TxLink">
            <a:rPr lang="en-US" sz="2000" b="0" i="0" u="none" strike="noStrike">
              <a:solidFill>
                <a:schemeClr val="bg1"/>
              </a:solidFill>
              <a:latin typeface="Bahnschrift" panose="020B0502040204020203" pitchFamily="34" charset="0"/>
              <a:ea typeface="Calibri"/>
              <a:cs typeface="Calibri"/>
            </a:rPr>
            <a:t> $45 642 </a:t>
          </a:fld>
          <a:endParaRPr lang="pl-PL" sz="1800">
            <a:solidFill>
              <a:schemeClr val="bg1"/>
            </a:solidFill>
            <a:latin typeface="Bahnschrift" panose="020B0502040204020203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anna Romanowska" refreshedDate="45496.150362037035" createdVersion="8" refreshedVersion="8" minRefreshableVersion="3" recordCount="300" xr:uid="{A1C6A256-4DE5-4077-BD6D-294CE5B7091B}">
  <cacheSource type="worksheet">
    <worksheetSource name="Table13"/>
  </cacheSource>
  <cacheFields count="7">
    <cacheField name="Month" numFmtId="0">
      <sharedItems/>
    </cacheField>
    <cacheField name="Main Type" numFmtId="0">
      <sharedItems count="2">
        <s v="Expenses"/>
        <s v="Income"/>
      </sharedItems>
    </cacheField>
    <cacheField name="Category" numFmtId="0">
      <sharedItems count="5">
        <s v="Housing"/>
        <s v="Personal"/>
        <s v="Transportation"/>
        <s v="Main Income"/>
        <s v="Side Income"/>
      </sharedItems>
    </cacheField>
    <cacheField name="Sub-category" numFmtId="0">
      <sharedItems/>
    </cacheField>
    <cacheField name="Amount" numFmtId="164">
      <sharedItems containsSemiMixedTypes="0" containsString="0" containsNumber="1" containsInteger="1" minValue="0" maxValue="9000"/>
    </cacheField>
    <cacheField name="Bill Due Date" numFmtId="165">
      <sharedItems containsNonDate="0" containsDate="1" containsString="0" containsBlank="1" minDate="2023-01-02T00:00:00" maxDate="2023-12-10T00:00:00"/>
    </cacheField>
    <cacheField name="Status" numFmtId="166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">
  <r>
    <s v="Jan"/>
    <x v="0"/>
    <x v="0"/>
    <s v="Cleaning"/>
    <n v="89"/>
    <d v="2023-01-07T00:00:00"/>
    <s v=" Paid "/>
  </r>
  <r>
    <s v="Jan"/>
    <x v="0"/>
    <x v="0"/>
    <s v="Electric"/>
    <n v="137"/>
    <d v="2023-01-02T00:00:00"/>
    <s v=" Late "/>
  </r>
  <r>
    <s v="Jan"/>
    <x v="0"/>
    <x v="0"/>
    <s v="Insurance"/>
    <n v="250"/>
    <d v="2023-01-02T00:00:00"/>
    <s v=" Paid "/>
  </r>
  <r>
    <s v="Jan"/>
    <x v="0"/>
    <x v="0"/>
    <s v="Internet"/>
    <n v="551"/>
    <d v="2023-01-03T00:00:00"/>
    <s v=" Late "/>
  </r>
  <r>
    <s v="Jan"/>
    <x v="0"/>
    <x v="0"/>
    <s v="Water"/>
    <n v="102"/>
    <d v="2023-01-04T00:00:00"/>
    <s v=" Paid "/>
  </r>
  <r>
    <s v="Jan"/>
    <x v="0"/>
    <x v="0"/>
    <s v="Parking Fee"/>
    <n v="289"/>
    <d v="2023-01-05T00:00:00"/>
    <s v=" Paid "/>
  </r>
  <r>
    <s v="Jan"/>
    <x v="0"/>
    <x v="0"/>
    <s v="Rent"/>
    <n v="1250"/>
    <d v="2023-01-06T00:00:00"/>
    <s v=" Paid "/>
  </r>
  <r>
    <s v="Jan"/>
    <x v="0"/>
    <x v="0"/>
    <s v="TV Subscription"/>
    <n v="641"/>
    <d v="2023-01-07T00:00:00"/>
    <s v=" Late "/>
  </r>
  <r>
    <s v="Jan"/>
    <x v="0"/>
    <x v="0"/>
    <s v="Other"/>
    <n v="581"/>
    <d v="2023-01-08T00:00:00"/>
    <s v=" Paid "/>
  </r>
  <r>
    <s v="Jan"/>
    <x v="0"/>
    <x v="1"/>
    <s v="School loans"/>
    <n v="140"/>
    <d v="2023-01-09T00:00:00"/>
    <s v=" Paid "/>
  </r>
  <r>
    <s v="Jan"/>
    <x v="0"/>
    <x v="1"/>
    <s v="Shopping"/>
    <n v="659"/>
    <d v="2023-01-04T00:00:00"/>
    <s v=" Paid "/>
  </r>
  <r>
    <s v="Jan"/>
    <x v="0"/>
    <x v="1"/>
    <s v="Outing"/>
    <n v="561"/>
    <d v="2023-01-05T00:00:00"/>
    <s v=" Paid "/>
  </r>
  <r>
    <s v="Jan"/>
    <x v="0"/>
    <x v="2"/>
    <s v="Cleaning"/>
    <n v="587"/>
    <d v="2023-01-06T00:00:00"/>
    <s v=" Paid "/>
  </r>
  <r>
    <s v="Jan"/>
    <x v="0"/>
    <x v="2"/>
    <s v="Gas"/>
    <n v="227"/>
    <d v="2023-01-07T00:00:00"/>
    <s v=" Paid "/>
  </r>
  <r>
    <s v="Jan"/>
    <x v="0"/>
    <x v="2"/>
    <s v="vehicle insurance"/>
    <n v="789"/>
    <d v="2023-01-03T00:00:00"/>
    <s v=" Paid "/>
  </r>
  <r>
    <s v="Jan"/>
    <x v="0"/>
    <x v="2"/>
    <s v="Maintenance"/>
    <n v="301"/>
    <d v="2023-01-04T00:00:00"/>
    <s v=" Paid "/>
  </r>
  <r>
    <s v="Jan"/>
    <x v="0"/>
    <x v="2"/>
    <s v="Parking"/>
    <n v="422"/>
    <d v="2023-01-05T00:00:00"/>
    <s v=" Paid "/>
  </r>
  <r>
    <s v="Jan"/>
    <x v="0"/>
    <x v="2"/>
    <s v="Installment"/>
    <n v="783"/>
    <d v="2023-01-06T00:00:00"/>
    <s v=" Paid "/>
  </r>
  <r>
    <s v="Jan"/>
    <x v="0"/>
    <x v="2"/>
    <s v="Registration"/>
    <n v="651"/>
    <d v="2023-01-07T00:00:00"/>
    <s v=" Paid "/>
  </r>
  <r>
    <s v="Jan"/>
    <x v="0"/>
    <x v="2"/>
    <s v="Toll"/>
    <n v="707"/>
    <d v="2023-01-08T00:00:00"/>
    <s v=" Paid "/>
  </r>
  <r>
    <s v="Jan"/>
    <x v="0"/>
    <x v="2"/>
    <s v="Other"/>
    <n v="743"/>
    <d v="2023-01-09T00:00:00"/>
    <s v=" Paid "/>
  </r>
  <r>
    <s v="Jan"/>
    <x v="1"/>
    <x v="3"/>
    <s v="Salary"/>
    <n v="9000"/>
    <m/>
    <m/>
  </r>
  <r>
    <s v="Jan"/>
    <x v="1"/>
    <x v="3"/>
    <s v="My Shop"/>
    <n v="65"/>
    <m/>
    <m/>
  </r>
  <r>
    <s v="Jan"/>
    <x v="1"/>
    <x v="4"/>
    <s v="E-commerce"/>
    <n v="4500"/>
    <m/>
    <m/>
  </r>
  <r>
    <s v="Jan"/>
    <x v="1"/>
    <x v="4"/>
    <s v="Google Adsecne"/>
    <n v="360"/>
    <m/>
    <m/>
  </r>
  <r>
    <s v="Feb"/>
    <x v="0"/>
    <x v="0"/>
    <s v="Cleaning"/>
    <n v="65"/>
    <d v="2023-02-07T00:00:00"/>
    <s v=" Paid "/>
  </r>
  <r>
    <s v="Feb"/>
    <x v="0"/>
    <x v="0"/>
    <s v="Electric"/>
    <n v="496"/>
    <d v="2023-02-02T00:00:00"/>
    <s v=" Paid "/>
  </r>
  <r>
    <s v="Feb"/>
    <x v="0"/>
    <x v="0"/>
    <s v="Insurance"/>
    <n v="250"/>
    <d v="2023-02-02T00:00:00"/>
    <s v=" Paid "/>
  </r>
  <r>
    <s v="Feb"/>
    <x v="0"/>
    <x v="0"/>
    <s v="Internet"/>
    <n v="571"/>
    <d v="2023-02-03T00:00:00"/>
    <s v=" Paid "/>
  </r>
  <r>
    <s v="Feb"/>
    <x v="0"/>
    <x v="0"/>
    <s v="Water"/>
    <n v="328"/>
    <d v="2023-02-04T00:00:00"/>
    <s v=" Paid "/>
  </r>
  <r>
    <s v="Feb"/>
    <x v="0"/>
    <x v="0"/>
    <s v="Parking Fee"/>
    <n v="558"/>
    <d v="2023-02-05T00:00:00"/>
    <s v=" Paid "/>
  </r>
  <r>
    <s v="Feb"/>
    <x v="0"/>
    <x v="0"/>
    <s v="Rent"/>
    <n v="1250"/>
    <d v="2023-02-06T00:00:00"/>
    <s v=" Paid "/>
  </r>
  <r>
    <s v="Feb"/>
    <x v="0"/>
    <x v="0"/>
    <s v="TV Subscription"/>
    <n v="576"/>
    <d v="2023-02-07T00:00:00"/>
    <s v=" Paid "/>
  </r>
  <r>
    <s v="Feb"/>
    <x v="0"/>
    <x v="0"/>
    <s v="Other"/>
    <n v="350"/>
    <d v="2023-02-08T00:00:00"/>
    <s v=" Paid "/>
  </r>
  <r>
    <s v="Feb"/>
    <x v="0"/>
    <x v="1"/>
    <s v="School loans"/>
    <n v="140"/>
    <d v="2023-02-09T00:00:00"/>
    <s v=" Paid "/>
  </r>
  <r>
    <s v="Feb"/>
    <x v="0"/>
    <x v="1"/>
    <s v="Shopping"/>
    <n v="797"/>
    <d v="2023-02-04T00:00:00"/>
    <s v=" Paid "/>
  </r>
  <r>
    <s v="Feb"/>
    <x v="0"/>
    <x v="1"/>
    <s v="Outing"/>
    <n v="368"/>
    <d v="2023-02-05T00:00:00"/>
    <s v=" Paid "/>
  </r>
  <r>
    <s v="Feb"/>
    <x v="0"/>
    <x v="2"/>
    <s v="Cleaning"/>
    <n v="323"/>
    <d v="2023-02-06T00:00:00"/>
    <s v=" Paid "/>
  </r>
  <r>
    <s v="Feb"/>
    <x v="0"/>
    <x v="2"/>
    <s v="Gas"/>
    <n v="118"/>
    <d v="2023-02-07T00:00:00"/>
    <s v=" Paid "/>
  </r>
  <r>
    <s v="Feb"/>
    <x v="0"/>
    <x v="2"/>
    <s v="vehicle insurance"/>
    <n v="224"/>
    <d v="2023-02-03T00:00:00"/>
    <s v=" Paid "/>
  </r>
  <r>
    <s v="Feb"/>
    <x v="0"/>
    <x v="2"/>
    <s v="Maintenance"/>
    <n v="1500"/>
    <d v="2023-02-04T00:00:00"/>
    <s v=" Paid "/>
  </r>
  <r>
    <s v="Feb"/>
    <x v="0"/>
    <x v="2"/>
    <s v="Parking"/>
    <n v="443"/>
    <d v="2023-02-05T00:00:00"/>
    <s v=" Paid "/>
  </r>
  <r>
    <s v="Feb"/>
    <x v="0"/>
    <x v="2"/>
    <s v="Installment"/>
    <n v="287"/>
    <d v="2023-02-06T00:00:00"/>
    <s v=" Paid "/>
  </r>
  <r>
    <s v="Feb"/>
    <x v="0"/>
    <x v="2"/>
    <s v="Registration"/>
    <n v="662"/>
    <d v="2023-02-07T00:00:00"/>
    <s v=" Paid "/>
  </r>
  <r>
    <s v="Feb"/>
    <x v="0"/>
    <x v="2"/>
    <s v="Toll"/>
    <n v="185"/>
    <d v="2023-02-08T00:00:00"/>
    <s v=" Paid "/>
  </r>
  <r>
    <s v="Feb"/>
    <x v="0"/>
    <x v="2"/>
    <s v="Other"/>
    <n v="165"/>
    <d v="2023-02-09T00:00:00"/>
    <s v=" Paid "/>
  </r>
  <r>
    <s v="Feb"/>
    <x v="1"/>
    <x v="3"/>
    <s v="Salary"/>
    <n v="9000"/>
    <m/>
    <m/>
  </r>
  <r>
    <s v="Feb"/>
    <x v="1"/>
    <x v="3"/>
    <s v="My Shop"/>
    <n v="650"/>
    <m/>
    <m/>
  </r>
  <r>
    <s v="Feb"/>
    <x v="1"/>
    <x v="4"/>
    <s v="E-commerce"/>
    <n v="250"/>
    <m/>
    <m/>
  </r>
  <r>
    <s v="Feb"/>
    <x v="1"/>
    <x v="4"/>
    <s v="Google Adsecne"/>
    <n v="158"/>
    <m/>
    <m/>
  </r>
  <r>
    <s v="Mar"/>
    <x v="0"/>
    <x v="0"/>
    <s v="Cleaning"/>
    <n v="400"/>
    <d v="2023-03-06T00:00:00"/>
    <s v=" Paid "/>
  </r>
  <r>
    <s v="Mar"/>
    <x v="0"/>
    <x v="0"/>
    <s v="Electric"/>
    <n v="455"/>
    <d v="2023-03-07T00:00:00"/>
    <s v=" Paid "/>
  </r>
  <r>
    <s v="Mar"/>
    <x v="0"/>
    <x v="0"/>
    <s v="Insurance"/>
    <n v="250"/>
    <d v="2023-03-08T00:00:00"/>
    <s v=" Paid "/>
  </r>
  <r>
    <s v="Mar"/>
    <x v="0"/>
    <x v="0"/>
    <s v="Internet"/>
    <n v="60"/>
    <d v="2023-03-09T00:00:00"/>
    <s v=" Paid "/>
  </r>
  <r>
    <s v="Mar"/>
    <x v="0"/>
    <x v="0"/>
    <s v="Water"/>
    <n v="338"/>
    <d v="2023-03-04T00:00:00"/>
    <s v=" Paid "/>
  </r>
  <r>
    <s v="Mar"/>
    <x v="0"/>
    <x v="0"/>
    <s v="Parking Fee"/>
    <n v="115"/>
    <d v="2023-03-05T00:00:00"/>
    <s v=" Paid "/>
  </r>
  <r>
    <s v="Mar"/>
    <x v="0"/>
    <x v="0"/>
    <s v="Rent"/>
    <n v="1250"/>
    <d v="2023-03-06T00:00:00"/>
    <s v=" Late "/>
  </r>
  <r>
    <s v="Mar"/>
    <x v="0"/>
    <x v="0"/>
    <s v="TV Subscription"/>
    <n v="167"/>
    <d v="2023-03-07T00:00:00"/>
    <s v=" Paid "/>
  </r>
  <r>
    <s v="Mar"/>
    <x v="0"/>
    <x v="0"/>
    <s v="Other"/>
    <n v="60"/>
    <d v="2023-03-08T00:00:00"/>
    <s v=" Late "/>
  </r>
  <r>
    <s v="Mar"/>
    <x v="0"/>
    <x v="1"/>
    <s v="School loans"/>
    <n v="140"/>
    <d v="2023-03-09T00:00:00"/>
    <s v=" Paid "/>
  </r>
  <r>
    <s v="Mar"/>
    <x v="0"/>
    <x v="1"/>
    <s v="Shopping"/>
    <n v="600"/>
    <d v="2023-03-04T00:00:00"/>
    <s v=" Paid "/>
  </r>
  <r>
    <s v="Mar"/>
    <x v="0"/>
    <x v="1"/>
    <s v="Outing"/>
    <n v="40"/>
    <d v="2023-03-05T00:00:00"/>
    <s v=" Paid "/>
  </r>
  <r>
    <s v="Mar"/>
    <x v="0"/>
    <x v="2"/>
    <s v="Cleaning"/>
    <n v="80"/>
    <d v="2023-03-06T00:00:00"/>
    <s v=" Late "/>
  </r>
  <r>
    <s v="Mar"/>
    <x v="0"/>
    <x v="2"/>
    <s v="Gas"/>
    <n v="90"/>
    <d v="2023-03-07T00:00:00"/>
    <s v=" Paid "/>
  </r>
  <r>
    <s v="Mar"/>
    <x v="0"/>
    <x v="2"/>
    <s v="vehicle insurance"/>
    <n v="91"/>
    <d v="2023-03-03T00:00:00"/>
    <s v=" Paid "/>
  </r>
  <r>
    <s v="Mar"/>
    <x v="0"/>
    <x v="2"/>
    <s v="Maintenance"/>
    <n v="1500"/>
    <d v="2023-03-04T00:00:00"/>
    <s v=" Late "/>
  </r>
  <r>
    <s v="Mar"/>
    <x v="0"/>
    <x v="2"/>
    <s v="Parking"/>
    <n v="50"/>
    <d v="2023-03-06T00:00:00"/>
    <s v=" Paid "/>
  </r>
  <r>
    <s v="Mar"/>
    <x v="0"/>
    <x v="2"/>
    <s v="Installment"/>
    <n v="23"/>
    <d v="2023-03-07T00:00:00"/>
    <s v=" Paid "/>
  </r>
  <r>
    <s v="Mar"/>
    <x v="0"/>
    <x v="2"/>
    <s v="Registration"/>
    <n v="40"/>
    <d v="2023-03-08T00:00:00"/>
    <s v=" Paid "/>
  </r>
  <r>
    <s v="Mar"/>
    <x v="0"/>
    <x v="2"/>
    <s v="Toll"/>
    <n v="78"/>
    <d v="2023-03-09T00:00:00"/>
    <s v=" Paid "/>
  </r>
  <r>
    <s v="Mar"/>
    <x v="0"/>
    <x v="2"/>
    <s v="Other"/>
    <n v="234"/>
    <d v="2023-03-04T00:00:00"/>
    <s v=" Paid "/>
  </r>
  <r>
    <s v="Mar"/>
    <x v="1"/>
    <x v="3"/>
    <s v="Salary"/>
    <n v="8000"/>
    <m/>
    <m/>
  </r>
  <r>
    <s v="Mar"/>
    <x v="1"/>
    <x v="3"/>
    <s v="My Shop"/>
    <n v="550"/>
    <m/>
    <m/>
  </r>
  <r>
    <s v="Mar"/>
    <x v="1"/>
    <x v="4"/>
    <s v="E-commerce"/>
    <n v="145"/>
    <m/>
    <m/>
  </r>
  <r>
    <s v="Mar"/>
    <x v="1"/>
    <x v="4"/>
    <s v="Google Adsecne"/>
    <n v="109"/>
    <m/>
    <m/>
  </r>
  <r>
    <s v="Apr"/>
    <x v="0"/>
    <x v="0"/>
    <s v="Cleaning"/>
    <n v="400"/>
    <d v="2023-04-03T00:00:00"/>
    <s v=" Paid "/>
  </r>
  <r>
    <s v="Apr"/>
    <x v="0"/>
    <x v="0"/>
    <s v="Electric"/>
    <n v="236"/>
    <d v="2023-04-05T00:00:00"/>
    <s v=" Paid "/>
  </r>
  <r>
    <s v="Apr"/>
    <x v="0"/>
    <x v="0"/>
    <s v="Insurance"/>
    <n v="250"/>
    <d v="2023-04-07T00:00:00"/>
    <s v=" Paid "/>
  </r>
  <r>
    <s v="Apr"/>
    <x v="0"/>
    <x v="0"/>
    <s v="Internet"/>
    <n v="60"/>
    <d v="2023-04-09T00:00:00"/>
    <s v=" Paid "/>
  </r>
  <r>
    <s v="Apr"/>
    <x v="0"/>
    <x v="0"/>
    <s v="Water"/>
    <n v="256"/>
    <d v="2023-04-04T00:00:00"/>
    <s v=" Paid "/>
  </r>
  <r>
    <s v="Apr"/>
    <x v="0"/>
    <x v="0"/>
    <s v="Parking Fee"/>
    <n v="65"/>
    <d v="2023-04-05T00:00:00"/>
    <s v=" Paid "/>
  </r>
  <r>
    <s v="Apr"/>
    <x v="0"/>
    <x v="0"/>
    <s v="Rent"/>
    <n v="1250"/>
    <d v="2023-04-06T00:00:00"/>
    <s v=" Paid "/>
  </r>
  <r>
    <s v="Apr"/>
    <x v="0"/>
    <x v="0"/>
    <s v="TV Subscription"/>
    <n v="167"/>
    <d v="2023-04-07T00:00:00"/>
    <s v=" Paid "/>
  </r>
  <r>
    <s v="Apr"/>
    <x v="0"/>
    <x v="0"/>
    <s v="Other"/>
    <n v="80"/>
    <d v="2023-04-08T00:00:00"/>
    <s v=" Paid "/>
  </r>
  <r>
    <s v="Apr"/>
    <x v="0"/>
    <x v="1"/>
    <s v="School loans"/>
    <n v="140"/>
    <d v="2023-04-09T00:00:00"/>
    <s v=" Paid "/>
  </r>
  <r>
    <s v="Apr"/>
    <x v="0"/>
    <x v="1"/>
    <s v="Shopping"/>
    <n v="550"/>
    <d v="2023-04-04T00:00:00"/>
    <s v=" Paid "/>
  </r>
  <r>
    <s v="Apr"/>
    <x v="0"/>
    <x v="1"/>
    <s v="Outing"/>
    <n v="60"/>
    <d v="2023-04-05T00:00:00"/>
    <s v=" Paid "/>
  </r>
  <r>
    <s v="Apr"/>
    <x v="0"/>
    <x v="2"/>
    <s v="Cleaning"/>
    <n v="20"/>
    <d v="2023-04-01T00:00:00"/>
    <s v=" Paid "/>
  </r>
  <r>
    <s v="Apr"/>
    <x v="0"/>
    <x v="2"/>
    <s v="Gas"/>
    <n v="156"/>
    <d v="2023-04-01T00:00:00"/>
    <s v=" Paid "/>
  </r>
  <r>
    <s v="Apr"/>
    <x v="0"/>
    <x v="2"/>
    <s v="vehicle insurance"/>
    <n v="120"/>
    <d v="2023-04-01T00:00:00"/>
    <s v=" Paid "/>
  </r>
  <r>
    <s v="Apr"/>
    <x v="0"/>
    <x v="2"/>
    <s v="Maintenance"/>
    <n v="1500"/>
    <d v="2023-04-01T00:00:00"/>
    <s v=" Paid "/>
  </r>
  <r>
    <s v="Apr"/>
    <x v="0"/>
    <x v="2"/>
    <s v="Parking"/>
    <n v="90"/>
    <d v="2023-04-05T00:00:00"/>
    <s v=" Paid "/>
  </r>
  <r>
    <s v="Apr"/>
    <x v="0"/>
    <x v="2"/>
    <s v="Installment"/>
    <n v="20"/>
    <d v="2023-04-06T00:00:00"/>
    <s v=" Paid "/>
  </r>
  <r>
    <s v="Apr"/>
    <x v="0"/>
    <x v="2"/>
    <s v="Registration"/>
    <n v="90"/>
    <d v="2023-04-07T00:00:00"/>
    <s v=" Paid "/>
  </r>
  <r>
    <s v="Apr"/>
    <x v="0"/>
    <x v="2"/>
    <s v="Toll"/>
    <n v="86"/>
    <d v="2023-04-08T00:00:00"/>
    <s v=" Paid "/>
  </r>
  <r>
    <s v="Apr"/>
    <x v="0"/>
    <x v="2"/>
    <s v="Other"/>
    <n v="126"/>
    <d v="2023-04-09T00:00:00"/>
    <s v=" Paid "/>
  </r>
  <r>
    <s v="Apr"/>
    <x v="1"/>
    <x v="3"/>
    <s v="Salary"/>
    <n v="8000"/>
    <m/>
    <m/>
  </r>
  <r>
    <s v="Apr"/>
    <x v="1"/>
    <x v="3"/>
    <s v="My Shop"/>
    <n v="260"/>
    <m/>
    <m/>
  </r>
  <r>
    <s v="Apr"/>
    <x v="1"/>
    <x v="4"/>
    <s v="E-commerce"/>
    <n v="100"/>
    <m/>
    <m/>
  </r>
  <r>
    <s v="Apr"/>
    <x v="1"/>
    <x v="4"/>
    <s v="Google Adsecne"/>
    <n v="21"/>
    <m/>
    <m/>
  </r>
  <r>
    <s v="May"/>
    <x v="0"/>
    <x v="0"/>
    <s v="Cleaning"/>
    <n v="420"/>
    <d v="2023-05-01T00:00:00"/>
    <s v=" Paid "/>
  </r>
  <r>
    <s v="May"/>
    <x v="0"/>
    <x v="0"/>
    <s v="Electric"/>
    <n v="152"/>
    <d v="2023-05-09T00:00:00"/>
    <s v=" Paid "/>
  </r>
  <r>
    <s v="May"/>
    <x v="0"/>
    <x v="0"/>
    <s v="Insurance"/>
    <n v="250"/>
    <d v="2023-05-03T00:00:00"/>
    <s v=" Paid "/>
  </r>
  <r>
    <s v="May"/>
    <x v="0"/>
    <x v="0"/>
    <s v="Internet"/>
    <n v="317"/>
    <d v="2023-05-04T00:00:00"/>
    <s v=" Paid "/>
  </r>
  <r>
    <s v="May"/>
    <x v="0"/>
    <x v="0"/>
    <s v="Water"/>
    <n v="91"/>
    <d v="2023-05-06T00:00:00"/>
    <s v=" Paid "/>
  </r>
  <r>
    <s v="May"/>
    <x v="0"/>
    <x v="0"/>
    <s v="Parking Fee"/>
    <n v="457"/>
    <d v="2023-05-07T00:00:00"/>
    <s v=" Paid "/>
  </r>
  <r>
    <s v="May"/>
    <x v="0"/>
    <x v="0"/>
    <s v="Rent"/>
    <n v="1250"/>
    <d v="2023-05-06T00:00:00"/>
    <s v=" Paid "/>
  </r>
  <r>
    <s v="May"/>
    <x v="0"/>
    <x v="0"/>
    <s v="TV Subscription"/>
    <n v="480"/>
    <d v="2023-05-07T00:00:00"/>
    <s v=" Paid "/>
  </r>
  <r>
    <s v="May"/>
    <x v="0"/>
    <x v="0"/>
    <s v="Other"/>
    <n v="568"/>
    <d v="2023-05-08T00:00:00"/>
    <s v=" Paid "/>
  </r>
  <r>
    <s v="May"/>
    <x v="0"/>
    <x v="1"/>
    <s v="School loans"/>
    <n v="175"/>
    <d v="2023-05-09T00:00:00"/>
    <s v=" Paid "/>
  </r>
  <r>
    <s v="May"/>
    <x v="0"/>
    <x v="1"/>
    <s v="Shopping"/>
    <n v="52"/>
    <d v="2023-05-04T00:00:00"/>
    <s v=" Paid "/>
  </r>
  <r>
    <s v="May"/>
    <x v="0"/>
    <x v="1"/>
    <s v="Outing"/>
    <n v="304"/>
    <d v="2023-05-05T00:00:00"/>
    <s v=" Paid "/>
  </r>
  <r>
    <s v="May"/>
    <x v="0"/>
    <x v="2"/>
    <s v="Cleaning"/>
    <n v="659"/>
    <d v="2023-05-06T00:00:00"/>
    <s v=" Paid "/>
  </r>
  <r>
    <s v="May"/>
    <x v="0"/>
    <x v="2"/>
    <s v="Gas"/>
    <n v="195"/>
    <d v="2023-05-07T00:00:00"/>
    <s v=" Paid "/>
  </r>
  <r>
    <s v="May"/>
    <x v="0"/>
    <x v="2"/>
    <s v="vehicle insurance"/>
    <n v="194"/>
    <d v="2023-05-03T00:00:00"/>
    <s v=" Paid "/>
  </r>
  <r>
    <s v="May"/>
    <x v="0"/>
    <x v="2"/>
    <s v="Maintenance"/>
    <n v="1500"/>
    <d v="2023-05-04T00:00:00"/>
    <s v=" Paid "/>
  </r>
  <r>
    <s v="May"/>
    <x v="0"/>
    <x v="2"/>
    <s v="Parking"/>
    <n v="502"/>
    <d v="2023-05-06T00:00:00"/>
    <s v=" Paid "/>
  </r>
  <r>
    <s v="May"/>
    <x v="0"/>
    <x v="2"/>
    <s v="Installment"/>
    <n v="696"/>
    <d v="2023-05-07T00:00:00"/>
    <s v=" Paid "/>
  </r>
  <r>
    <s v="May"/>
    <x v="0"/>
    <x v="2"/>
    <s v="Registration"/>
    <n v="424"/>
    <d v="2023-05-08T00:00:00"/>
    <s v=" Paid "/>
  </r>
  <r>
    <s v="May"/>
    <x v="0"/>
    <x v="2"/>
    <s v="Toll"/>
    <n v="98"/>
    <d v="2023-05-09T00:00:00"/>
    <s v=" Paid "/>
  </r>
  <r>
    <s v="May"/>
    <x v="0"/>
    <x v="2"/>
    <s v="Other"/>
    <n v="118"/>
    <d v="2023-05-04T00:00:00"/>
    <s v=" Paid "/>
  </r>
  <r>
    <s v="May"/>
    <x v="1"/>
    <x v="3"/>
    <s v="Salary"/>
    <n v="8000"/>
    <m/>
    <m/>
  </r>
  <r>
    <s v="May"/>
    <x v="1"/>
    <x v="3"/>
    <s v="My Shop"/>
    <n v="400"/>
    <m/>
    <m/>
  </r>
  <r>
    <s v="May"/>
    <x v="1"/>
    <x v="4"/>
    <s v="E-commerce"/>
    <n v="250"/>
    <m/>
    <m/>
  </r>
  <r>
    <s v="May"/>
    <x v="1"/>
    <x v="4"/>
    <s v="Google Adsecne"/>
    <n v="290"/>
    <m/>
    <m/>
  </r>
  <r>
    <s v="Jun"/>
    <x v="0"/>
    <x v="0"/>
    <s v="Cleaning"/>
    <n v="80"/>
    <d v="2023-06-07T00:00:00"/>
    <s v=" Paid "/>
  </r>
  <r>
    <s v="Jun"/>
    <x v="0"/>
    <x v="0"/>
    <s v="Electric"/>
    <n v="231"/>
    <d v="2023-06-02T00:00:00"/>
    <s v=" Paid "/>
  </r>
  <r>
    <s v="Jun"/>
    <x v="0"/>
    <x v="0"/>
    <s v="Insurance"/>
    <n v="250"/>
    <d v="2023-06-02T00:00:00"/>
    <s v=" Paid "/>
  </r>
  <r>
    <s v="Jun"/>
    <x v="0"/>
    <x v="0"/>
    <s v="Internet"/>
    <n v="595"/>
    <d v="2023-06-03T00:00:00"/>
    <s v=" Paid "/>
  </r>
  <r>
    <s v="Jun"/>
    <x v="0"/>
    <x v="0"/>
    <s v="Water"/>
    <n v="550"/>
    <d v="2023-06-04T00:00:00"/>
    <s v=" Paid "/>
  </r>
  <r>
    <s v="Jun"/>
    <x v="0"/>
    <x v="0"/>
    <s v="Parking Fee"/>
    <n v="81"/>
    <d v="2023-06-05T00:00:00"/>
    <s v=" Paid "/>
  </r>
  <r>
    <s v="Jun"/>
    <x v="0"/>
    <x v="0"/>
    <s v="Rent"/>
    <n v="1250"/>
    <d v="2023-06-06T00:00:00"/>
    <s v=" Paid "/>
  </r>
  <r>
    <s v="Jun"/>
    <x v="0"/>
    <x v="0"/>
    <s v="TV Subscription"/>
    <n v="654"/>
    <d v="2023-06-07T00:00:00"/>
    <s v=" Paid "/>
  </r>
  <r>
    <s v="Jun"/>
    <x v="0"/>
    <x v="0"/>
    <s v="Other"/>
    <n v="129"/>
    <d v="2023-06-08T00:00:00"/>
    <s v=" Paid "/>
  </r>
  <r>
    <s v="Jun"/>
    <x v="0"/>
    <x v="1"/>
    <s v="School loans"/>
    <n v="140"/>
    <d v="2023-06-09T00:00:00"/>
    <s v=" Paid "/>
  </r>
  <r>
    <s v="Jun"/>
    <x v="0"/>
    <x v="1"/>
    <s v="Shopping"/>
    <n v="317"/>
    <d v="2023-06-04T00:00:00"/>
    <s v=" Paid "/>
  </r>
  <r>
    <s v="Jun"/>
    <x v="0"/>
    <x v="1"/>
    <s v="Outing"/>
    <n v="680"/>
    <d v="2023-06-05T00:00:00"/>
    <s v=" Paid "/>
  </r>
  <r>
    <s v="Jun"/>
    <x v="0"/>
    <x v="2"/>
    <s v="Cleaning"/>
    <n v="591"/>
    <d v="2023-06-06T00:00:00"/>
    <s v=" Paid "/>
  </r>
  <r>
    <s v="Jun"/>
    <x v="0"/>
    <x v="2"/>
    <s v="Gas"/>
    <n v="386"/>
    <d v="2023-06-07T00:00:00"/>
    <s v=" Paid "/>
  </r>
  <r>
    <s v="Jun"/>
    <x v="0"/>
    <x v="2"/>
    <s v="vehicle insurance"/>
    <n v="68"/>
    <d v="2023-06-03T00:00:00"/>
    <s v=" Paid "/>
  </r>
  <r>
    <s v="Jun"/>
    <x v="0"/>
    <x v="2"/>
    <s v="Maintenance"/>
    <n v="1500"/>
    <d v="2023-06-04T00:00:00"/>
    <s v=" Paid "/>
  </r>
  <r>
    <s v="Jun"/>
    <x v="0"/>
    <x v="2"/>
    <s v="Parking"/>
    <n v="592"/>
    <d v="2023-06-05T00:00:00"/>
    <s v=" Paid "/>
  </r>
  <r>
    <s v="Jun"/>
    <x v="0"/>
    <x v="2"/>
    <s v="Installment"/>
    <n v="127"/>
    <d v="2023-06-06T00:00:00"/>
    <s v=" Paid "/>
  </r>
  <r>
    <s v="Jun"/>
    <x v="0"/>
    <x v="2"/>
    <s v="Registration"/>
    <n v="31"/>
    <d v="2023-06-07T00:00:00"/>
    <s v=" Paid "/>
  </r>
  <r>
    <s v="Jun"/>
    <x v="0"/>
    <x v="2"/>
    <s v="Toll"/>
    <n v="366"/>
    <d v="2023-06-08T00:00:00"/>
    <s v=" Paid "/>
  </r>
  <r>
    <s v="Jun"/>
    <x v="0"/>
    <x v="2"/>
    <s v="Other"/>
    <n v="770"/>
    <d v="2023-06-09T00:00:00"/>
    <s v=" Paid "/>
  </r>
  <r>
    <s v="Jun"/>
    <x v="1"/>
    <x v="3"/>
    <s v="Salary"/>
    <n v="8000"/>
    <m/>
    <m/>
  </r>
  <r>
    <s v="Jun"/>
    <x v="1"/>
    <x v="3"/>
    <s v="My Shop"/>
    <n v="50"/>
    <m/>
    <m/>
  </r>
  <r>
    <s v="Jun"/>
    <x v="1"/>
    <x v="4"/>
    <s v="E-commerce"/>
    <n v="22"/>
    <m/>
    <m/>
  </r>
  <r>
    <s v="Jun"/>
    <x v="1"/>
    <x v="4"/>
    <s v="Google Adsecne"/>
    <n v="0"/>
    <m/>
    <m/>
  </r>
  <r>
    <s v="Jul"/>
    <x v="0"/>
    <x v="0"/>
    <s v="Cleaning"/>
    <n v="371"/>
    <d v="2023-07-07T00:00:00"/>
    <s v=" Paid "/>
  </r>
  <r>
    <s v="Jul"/>
    <x v="0"/>
    <x v="0"/>
    <s v="Electric"/>
    <n v="696"/>
    <d v="2023-07-02T00:00:00"/>
    <s v=" Paid "/>
  </r>
  <r>
    <s v="Jul"/>
    <x v="0"/>
    <x v="0"/>
    <s v="Insurance"/>
    <n v="250"/>
    <d v="2023-07-02T00:00:00"/>
    <s v=" Paid "/>
  </r>
  <r>
    <s v="Jul"/>
    <x v="0"/>
    <x v="0"/>
    <s v="Internet"/>
    <n v="432"/>
    <d v="2023-07-03T00:00:00"/>
    <s v=" Paid "/>
  </r>
  <r>
    <s v="Jul"/>
    <x v="0"/>
    <x v="0"/>
    <s v="Water"/>
    <n v="744"/>
    <d v="2023-07-04T00:00:00"/>
    <s v=" Paid "/>
  </r>
  <r>
    <s v="Jul"/>
    <x v="0"/>
    <x v="0"/>
    <s v="Parking Fee"/>
    <n v="355"/>
    <d v="2023-07-05T00:00:00"/>
    <s v=" Paid "/>
  </r>
  <r>
    <s v="Jul"/>
    <x v="0"/>
    <x v="0"/>
    <s v="Rent"/>
    <n v="1250"/>
    <d v="2023-07-06T00:00:00"/>
    <s v=" Paid "/>
  </r>
  <r>
    <s v="Jul"/>
    <x v="0"/>
    <x v="0"/>
    <s v="TV Subscription"/>
    <n v="668"/>
    <d v="2023-07-07T00:00:00"/>
    <s v=" Paid "/>
  </r>
  <r>
    <s v="Jul"/>
    <x v="0"/>
    <x v="0"/>
    <s v="Other"/>
    <n v="400"/>
    <d v="2023-07-08T00:00:00"/>
    <s v=" Paid "/>
  </r>
  <r>
    <s v="Jul"/>
    <x v="0"/>
    <x v="1"/>
    <s v="School loans"/>
    <n v="140"/>
    <d v="2023-07-09T00:00:00"/>
    <s v=" Paid "/>
  </r>
  <r>
    <s v="Jul"/>
    <x v="0"/>
    <x v="1"/>
    <s v="Shopping"/>
    <n v="353"/>
    <d v="2023-07-04T00:00:00"/>
    <s v=" Paid "/>
  </r>
  <r>
    <s v="Jul"/>
    <x v="0"/>
    <x v="1"/>
    <s v="Outing"/>
    <n v="574"/>
    <d v="2023-07-05T00:00:00"/>
    <s v=" Paid "/>
  </r>
  <r>
    <s v="Jul"/>
    <x v="0"/>
    <x v="2"/>
    <s v="Cleaning"/>
    <n v="319"/>
    <d v="2023-07-06T00:00:00"/>
    <s v=" Paid "/>
  </r>
  <r>
    <s v="Jul"/>
    <x v="0"/>
    <x v="2"/>
    <s v="Gas"/>
    <n v="761"/>
    <d v="2023-07-07T00:00:00"/>
    <s v=" Paid "/>
  </r>
  <r>
    <s v="Jul"/>
    <x v="0"/>
    <x v="2"/>
    <s v="vehicle insurance"/>
    <n v="388"/>
    <d v="2023-07-03T00:00:00"/>
    <s v=" Paid "/>
  </r>
  <r>
    <s v="Jul"/>
    <x v="0"/>
    <x v="2"/>
    <s v="Maintenance"/>
    <n v="248"/>
    <d v="2023-07-04T00:00:00"/>
    <s v=" Paid "/>
  </r>
  <r>
    <s v="Jul"/>
    <x v="0"/>
    <x v="2"/>
    <s v="Parking"/>
    <n v="473"/>
    <d v="2023-07-05T00:00:00"/>
    <s v=" Paid "/>
  </r>
  <r>
    <s v="Jul"/>
    <x v="0"/>
    <x v="2"/>
    <s v="Installment"/>
    <n v="662"/>
    <d v="2023-07-06T00:00:00"/>
    <s v=" Paid "/>
  </r>
  <r>
    <s v="Jul"/>
    <x v="0"/>
    <x v="2"/>
    <s v="Registration"/>
    <n v="672"/>
    <d v="2023-07-07T00:00:00"/>
    <s v=" Paid "/>
  </r>
  <r>
    <s v="Jul"/>
    <x v="0"/>
    <x v="2"/>
    <s v="Toll"/>
    <n v="658"/>
    <d v="2023-07-08T00:00:00"/>
    <s v=" Paid "/>
  </r>
  <r>
    <s v="Jul"/>
    <x v="0"/>
    <x v="2"/>
    <s v="Other"/>
    <n v="658"/>
    <d v="2023-07-09T00:00:00"/>
    <s v=" Paid "/>
  </r>
  <r>
    <s v="Jul"/>
    <x v="1"/>
    <x v="3"/>
    <s v="Salary"/>
    <n v="9000"/>
    <m/>
    <m/>
  </r>
  <r>
    <s v="Jul"/>
    <x v="1"/>
    <x v="3"/>
    <s v="My Shop"/>
    <n v="640"/>
    <m/>
    <m/>
  </r>
  <r>
    <s v="Jul"/>
    <x v="1"/>
    <x v="4"/>
    <s v="E-commerce"/>
    <n v="294"/>
    <m/>
    <m/>
  </r>
  <r>
    <s v="Jul"/>
    <x v="1"/>
    <x v="4"/>
    <s v="Google Adsecne"/>
    <n v="190"/>
    <m/>
    <m/>
  </r>
  <r>
    <s v="Sep"/>
    <x v="0"/>
    <x v="0"/>
    <s v="Cleaning"/>
    <n v="460"/>
    <d v="2023-09-09T00:00:00"/>
    <s v=" Paid "/>
  </r>
  <r>
    <s v="Sep"/>
    <x v="0"/>
    <x v="0"/>
    <s v="Electric"/>
    <n v="681"/>
    <d v="2023-09-05T00:00:00"/>
    <s v=" Paid "/>
  </r>
  <r>
    <s v="Sep"/>
    <x v="0"/>
    <x v="0"/>
    <s v="Insurance"/>
    <n v="250"/>
    <d v="2023-09-08T00:00:00"/>
    <s v=" Paid "/>
  </r>
  <r>
    <s v="Sep"/>
    <x v="0"/>
    <x v="0"/>
    <s v="Internet"/>
    <n v="590"/>
    <d v="2023-09-04T00:00:00"/>
    <s v=" Paid "/>
  </r>
  <r>
    <s v="Sep"/>
    <x v="0"/>
    <x v="0"/>
    <s v="Water"/>
    <n v="329"/>
    <d v="2023-09-06T00:00:00"/>
    <s v=" Paid "/>
  </r>
  <r>
    <s v="Sep"/>
    <x v="0"/>
    <x v="0"/>
    <s v="Parking Fee"/>
    <n v="630"/>
    <d v="2023-09-07T00:00:00"/>
    <s v=" Paid "/>
  </r>
  <r>
    <s v="Sep"/>
    <x v="0"/>
    <x v="0"/>
    <s v="Rent"/>
    <n v="1250"/>
    <d v="2023-09-03T00:00:00"/>
    <s v=" Paid "/>
  </r>
  <r>
    <s v="Sep"/>
    <x v="0"/>
    <x v="0"/>
    <s v="TV Subscription"/>
    <n v="683"/>
    <d v="2023-09-07T00:00:00"/>
    <s v=" Paid "/>
  </r>
  <r>
    <s v="Sep"/>
    <x v="0"/>
    <x v="0"/>
    <s v="Other"/>
    <n v="132"/>
    <d v="2023-09-08T00:00:00"/>
    <s v=" Paid "/>
  </r>
  <r>
    <s v="Sep"/>
    <x v="0"/>
    <x v="1"/>
    <s v="School loans"/>
    <n v="608"/>
    <d v="2023-09-04T00:00:00"/>
    <s v=" Paid "/>
  </r>
  <r>
    <s v="Sep"/>
    <x v="0"/>
    <x v="1"/>
    <s v="Shopping"/>
    <n v="152"/>
    <d v="2023-09-04T00:00:00"/>
    <s v=" Paid "/>
  </r>
  <r>
    <s v="Sep"/>
    <x v="0"/>
    <x v="1"/>
    <s v="Outing"/>
    <n v="237"/>
    <d v="2023-09-01T00:00:00"/>
    <s v=" Paid "/>
  </r>
  <r>
    <s v="Sep"/>
    <x v="0"/>
    <x v="2"/>
    <s v="Cleaning"/>
    <n v="130"/>
    <d v="2023-09-06T00:00:00"/>
    <s v=" Paid "/>
  </r>
  <r>
    <s v="Sep"/>
    <x v="0"/>
    <x v="2"/>
    <s v="Gas"/>
    <n v="484"/>
    <d v="2023-09-01T00:00:00"/>
    <s v=" Paid "/>
  </r>
  <r>
    <s v="Sep"/>
    <x v="0"/>
    <x v="2"/>
    <s v="vehicle insurance"/>
    <n v="184"/>
    <d v="2023-09-03T00:00:00"/>
    <s v=" Paid "/>
  </r>
  <r>
    <s v="Sep"/>
    <x v="0"/>
    <x v="2"/>
    <s v="Maintenance"/>
    <n v="1500"/>
    <d v="2023-09-04T00:00:00"/>
    <s v=" Paid "/>
  </r>
  <r>
    <s v="Sep"/>
    <x v="0"/>
    <x v="2"/>
    <s v="Parking"/>
    <n v="150"/>
    <d v="2023-09-06T00:00:00"/>
    <s v=" Paid "/>
  </r>
  <r>
    <s v="Sep"/>
    <x v="0"/>
    <x v="2"/>
    <s v="Installment"/>
    <n v="140"/>
    <d v="2023-09-07T00:00:00"/>
    <s v=" Paid "/>
  </r>
  <r>
    <s v="Sep"/>
    <x v="0"/>
    <x v="2"/>
    <s v="Registration"/>
    <n v="185"/>
    <d v="2023-09-08T00:00:00"/>
    <s v=" Paid "/>
  </r>
  <r>
    <s v="Sep"/>
    <x v="0"/>
    <x v="2"/>
    <s v="Toll"/>
    <n v="586"/>
    <d v="2023-09-09T00:00:00"/>
    <s v=" Paid "/>
  </r>
  <r>
    <s v="Sep"/>
    <x v="0"/>
    <x v="2"/>
    <s v="Other"/>
    <n v="396"/>
    <d v="2023-09-04T00:00:00"/>
    <s v=" Paid "/>
  </r>
  <r>
    <s v="Sep"/>
    <x v="1"/>
    <x v="3"/>
    <s v="Salary"/>
    <n v="9000"/>
    <m/>
    <m/>
  </r>
  <r>
    <s v="Sep"/>
    <x v="1"/>
    <x v="3"/>
    <s v="My Shop"/>
    <n v="240"/>
    <m/>
    <m/>
  </r>
  <r>
    <s v="Sep"/>
    <x v="1"/>
    <x v="4"/>
    <s v="E-commerce"/>
    <n v="194"/>
    <m/>
    <m/>
  </r>
  <r>
    <s v="Sep"/>
    <x v="1"/>
    <x v="4"/>
    <s v="Google Adsecne"/>
    <n v="225"/>
    <m/>
    <m/>
  </r>
  <r>
    <s v="Oct"/>
    <x v="0"/>
    <x v="0"/>
    <s v="Cleaning"/>
    <n v="684"/>
    <d v="2023-10-01T00:00:00"/>
    <s v=" Paid "/>
  </r>
  <r>
    <s v="Oct"/>
    <x v="0"/>
    <x v="0"/>
    <s v="Electric"/>
    <n v="212"/>
    <d v="2023-10-03T00:00:00"/>
    <s v=" Paid "/>
  </r>
  <r>
    <s v="Oct"/>
    <x v="0"/>
    <x v="0"/>
    <s v="Insurance"/>
    <n v="250"/>
    <d v="2023-10-01T00:00:00"/>
    <s v=" Paid "/>
  </r>
  <r>
    <s v="Oct"/>
    <x v="0"/>
    <x v="0"/>
    <s v="Internet"/>
    <n v="716"/>
    <d v="2023-10-04T00:00:00"/>
    <s v=" Paid "/>
  </r>
  <r>
    <s v="Oct"/>
    <x v="0"/>
    <x v="0"/>
    <s v="Water"/>
    <n v="681"/>
    <d v="2023-10-06T00:00:00"/>
    <s v=" Paid "/>
  </r>
  <r>
    <s v="Oct"/>
    <x v="0"/>
    <x v="0"/>
    <s v="Parking Fee"/>
    <n v="516"/>
    <d v="2023-10-07T00:00:00"/>
    <s v=" Paid "/>
  </r>
  <r>
    <s v="Oct"/>
    <x v="0"/>
    <x v="0"/>
    <s v="Rent"/>
    <n v="1250"/>
    <d v="2023-10-06T00:00:00"/>
    <s v=" Paid "/>
  </r>
  <r>
    <s v="Oct"/>
    <x v="0"/>
    <x v="0"/>
    <s v="TV Subscription"/>
    <n v="114"/>
    <d v="2023-10-07T00:00:00"/>
    <s v=" Paid "/>
  </r>
  <r>
    <s v="Oct"/>
    <x v="0"/>
    <x v="0"/>
    <s v="Other"/>
    <n v="696"/>
    <d v="2023-10-08T00:00:00"/>
    <s v=" Paid "/>
  </r>
  <r>
    <s v="Oct"/>
    <x v="0"/>
    <x v="1"/>
    <s v="School loans"/>
    <n v="425"/>
    <d v="2023-10-09T00:00:00"/>
    <s v=" Paid "/>
  </r>
  <r>
    <s v="Oct"/>
    <x v="0"/>
    <x v="1"/>
    <s v="Shopping"/>
    <n v="634"/>
    <d v="2023-10-04T00:00:00"/>
    <s v=" Paid "/>
  </r>
  <r>
    <s v="Oct"/>
    <x v="0"/>
    <x v="1"/>
    <s v="Outing"/>
    <n v="485"/>
    <d v="2023-10-05T00:00:00"/>
    <s v=" Paid "/>
  </r>
  <r>
    <s v="Oct"/>
    <x v="0"/>
    <x v="2"/>
    <s v="Cleaning"/>
    <n v="720"/>
    <d v="2023-10-06T00:00:00"/>
    <s v=" Paid "/>
  </r>
  <r>
    <s v="Oct"/>
    <x v="0"/>
    <x v="2"/>
    <s v="Gas"/>
    <n v="557"/>
    <d v="2023-10-07T00:00:00"/>
    <s v=" Paid "/>
  </r>
  <r>
    <s v="Oct"/>
    <x v="0"/>
    <x v="2"/>
    <s v="vehicle insurance"/>
    <n v="136"/>
    <d v="2023-10-03T00:00:00"/>
    <s v=" Paid "/>
  </r>
  <r>
    <s v="Oct"/>
    <x v="0"/>
    <x v="2"/>
    <s v="Maintenance"/>
    <n v="1500"/>
    <d v="2023-10-04T00:00:00"/>
    <s v=" Paid "/>
  </r>
  <r>
    <s v="Oct"/>
    <x v="0"/>
    <x v="2"/>
    <s v="Parking"/>
    <n v="115"/>
    <d v="2023-10-06T00:00:00"/>
    <s v=" Paid "/>
  </r>
  <r>
    <s v="Oct"/>
    <x v="0"/>
    <x v="2"/>
    <s v="Installment"/>
    <n v="268"/>
    <d v="2023-10-07T00:00:00"/>
    <s v=" Paid "/>
  </r>
  <r>
    <s v="Oct"/>
    <x v="0"/>
    <x v="2"/>
    <s v="Registration"/>
    <n v="799"/>
    <d v="2023-10-08T00:00:00"/>
    <s v=" Paid "/>
  </r>
  <r>
    <s v="Oct"/>
    <x v="0"/>
    <x v="2"/>
    <s v="Toll"/>
    <n v="134"/>
    <d v="2023-10-09T00:00:00"/>
    <s v=" Paid "/>
  </r>
  <r>
    <s v="Oct"/>
    <x v="0"/>
    <x v="2"/>
    <s v="Other"/>
    <n v="566"/>
    <d v="2023-10-04T00:00:00"/>
    <s v=" Paid "/>
  </r>
  <r>
    <s v="Oct"/>
    <x v="1"/>
    <x v="3"/>
    <s v="Salary"/>
    <n v="8000"/>
    <m/>
    <m/>
  </r>
  <r>
    <s v="Oct"/>
    <x v="1"/>
    <x v="3"/>
    <s v="My Shop"/>
    <n v="789"/>
    <m/>
    <m/>
  </r>
  <r>
    <s v="Oct"/>
    <x v="1"/>
    <x v="4"/>
    <s v="E-commerce"/>
    <n v="90"/>
    <m/>
    <m/>
  </r>
  <r>
    <s v="Oct"/>
    <x v="1"/>
    <x v="4"/>
    <s v="Google Adsecne"/>
    <n v="180"/>
    <m/>
    <m/>
  </r>
  <r>
    <s v="Nov"/>
    <x v="0"/>
    <x v="0"/>
    <s v="Cleaning"/>
    <n v="250"/>
    <d v="2023-11-08T00:00:00"/>
    <s v=" Paid "/>
  </r>
  <r>
    <s v="Nov"/>
    <x v="0"/>
    <x v="0"/>
    <s v="Electric"/>
    <n v="609"/>
    <d v="2023-11-03T00:00:00"/>
    <s v=" Paid "/>
  </r>
  <r>
    <s v="Nov"/>
    <x v="0"/>
    <x v="0"/>
    <s v="Insurance"/>
    <n v="250"/>
    <d v="2023-11-04T00:00:00"/>
    <s v=" Paid "/>
  </r>
  <r>
    <s v="Nov"/>
    <x v="0"/>
    <x v="0"/>
    <s v="Internet"/>
    <n v="361"/>
    <d v="2023-11-04T00:00:00"/>
    <s v=" Paid "/>
  </r>
  <r>
    <s v="Nov"/>
    <x v="0"/>
    <x v="0"/>
    <s v="Water"/>
    <n v="465"/>
    <d v="2023-11-06T00:00:00"/>
    <s v=" Paid "/>
  </r>
  <r>
    <s v="Nov"/>
    <x v="0"/>
    <x v="0"/>
    <s v="Parking Fee"/>
    <n v="495"/>
    <d v="2023-11-07T00:00:00"/>
    <s v=" Paid "/>
  </r>
  <r>
    <s v="Nov"/>
    <x v="0"/>
    <x v="0"/>
    <s v="Rent"/>
    <n v="1250"/>
    <d v="2023-11-06T00:00:00"/>
    <s v=" Paid "/>
  </r>
  <r>
    <s v="Nov"/>
    <x v="0"/>
    <x v="0"/>
    <s v="TV Subscription"/>
    <n v="293"/>
    <d v="2023-11-07T00:00:00"/>
    <s v=" Paid "/>
  </r>
  <r>
    <s v="Nov"/>
    <x v="0"/>
    <x v="0"/>
    <s v="Other"/>
    <n v="642"/>
    <d v="2023-11-08T00:00:00"/>
    <s v=" Paid "/>
  </r>
  <r>
    <s v="Nov"/>
    <x v="0"/>
    <x v="1"/>
    <s v="School loans"/>
    <n v="140"/>
    <d v="2023-11-09T00:00:00"/>
    <s v=" Paid "/>
  </r>
  <r>
    <s v="Nov"/>
    <x v="0"/>
    <x v="1"/>
    <s v="Shopping"/>
    <n v="222"/>
    <d v="2023-11-04T00:00:00"/>
    <s v=" Paid "/>
  </r>
  <r>
    <s v="Nov"/>
    <x v="0"/>
    <x v="1"/>
    <s v="Outing"/>
    <n v="689"/>
    <d v="2023-11-05T00:00:00"/>
    <s v=" Paid "/>
  </r>
  <r>
    <s v="Nov"/>
    <x v="0"/>
    <x v="2"/>
    <s v="Cleaning"/>
    <n v="293"/>
    <d v="2023-11-06T00:00:00"/>
    <s v=" Paid "/>
  </r>
  <r>
    <s v="Nov"/>
    <x v="0"/>
    <x v="2"/>
    <s v="Gas"/>
    <n v="217"/>
    <d v="2023-11-07T00:00:00"/>
    <s v=" Paid "/>
  </r>
  <r>
    <s v="Nov"/>
    <x v="0"/>
    <x v="2"/>
    <s v="vehicle insurance"/>
    <n v="405"/>
    <d v="2023-11-03T00:00:00"/>
    <s v=" Paid "/>
  </r>
  <r>
    <s v="Nov"/>
    <x v="0"/>
    <x v="2"/>
    <s v="Maintenance"/>
    <n v="1500"/>
    <d v="2023-11-04T00:00:00"/>
    <s v=" Paid "/>
  </r>
  <r>
    <s v="Nov"/>
    <x v="0"/>
    <x v="2"/>
    <s v="Parking"/>
    <n v="208"/>
    <d v="2023-11-06T00:00:00"/>
    <s v=" Paid "/>
  </r>
  <r>
    <s v="Nov"/>
    <x v="0"/>
    <x v="2"/>
    <s v="Installment"/>
    <n v="239"/>
    <d v="2023-11-07T00:00:00"/>
    <s v=" Paid "/>
  </r>
  <r>
    <s v="Nov"/>
    <x v="0"/>
    <x v="2"/>
    <s v="Registration"/>
    <n v="792"/>
    <d v="2023-11-08T00:00:00"/>
    <s v=" Paid "/>
  </r>
  <r>
    <s v="Nov"/>
    <x v="0"/>
    <x v="2"/>
    <s v="Toll"/>
    <n v="149"/>
    <d v="2023-11-09T00:00:00"/>
    <s v=" Paid "/>
  </r>
  <r>
    <s v="Nov"/>
    <x v="0"/>
    <x v="2"/>
    <s v="Other"/>
    <n v="332"/>
    <d v="2023-11-04T00:00:00"/>
    <s v=" Paid "/>
  </r>
  <r>
    <s v="Nov"/>
    <x v="1"/>
    <x v="3"/>
    <s v="Salary"/>
    <n v="8000"/>
    <m/>
    <m/>
  </r>
  <r>
    <s v="Nov"/>
    <x v="1"/>
    <x v="3"/>
    <s v="My Shop"/>
    <n v="65"/>
    <m/>
    <m/>
  </r>
  <r>
    <s v="Nov"/>
    <x v="1"/>
    <x v="4"/>
    <s v="E-commerce"/>
    <n v="20"/>
    <m/>
    <m/>
  </r>
  <r>
    <s v="Nov"/>
    <x v="1"/>
    <x v="4"/>
    <s v="Google Adsecne"/>
    <n v="150"/>
    <m/>
    <m/>
  </r>
  <r>
    <s v="Aug"/>
    <x v="0"/>
    <x v="0"/>
    <s v="Cleaning"/>
    <n v="400"/>
    <d v="2023-08-01T00:00:00"/>
    <s v=" Paid "/>
  </r>
  <r>
    <s v="Aug"/>
    <x v="0"/>
    <x v="0"/>
    <s v="Electric"/>
    <n v="369"/>
    <d v="2023-08-07T00:00:00"/>
    <s v=" Paid "/>
  </r>
  <r>
    <s v="Aug"/>
    <x v="0"/>
    <x v="0"/>
    <s v="Insurance"/>
    <n v="250"/>
    <d v="2023-08-02T00:00:00"/>
    <s v=" Paid "/>
  </r>
  <r>
    <s v="Aug"/>
    <x v="0"/>
    <x v="0"/>
    <s v="Internet"/>
    <n v="60"/>
    <d v="2023-08-04T00:00:00"/>
    <s v=" Paid "/>
  </r>
  <r>
    <s v="Aug"/>
    <x v="0"/>
    <x v="0"/>
    <s v="Water"/>
    <n v="358"/>
    <d v="2023-08-04T00:00:00"/>
    <s v=" Paid "/>
  </r>
  <r>
    <s v="Aug"/>
    <x v="0"/>
    <x v="0"/>
    <s v="Parking Fee"/>
    <n v="200"/>
    <d v="2023-08-05T00:00:00"/>
    <s v=" Late "/>
  </r>
  <r>
    <s v="Aug"/>
    <x v="0"/>
    <x v="0"/>
    <s v="Rent"/>
    <n v="1250"/>
    <d v="2023-08-06T00:00:00"/>
    <s v=" Paid "/>
  </r>
  <r>
    <s v="Aug"/>
    <x v="0"/>
    <x v="0"/>
    <s v="TV Subscription"/>
    <n v="300"/>
    <d v="2023-08-07T00:00:00"/>
    <s v=" Paid "/>
  </r>
  <r>
    <s v="Aug"/>
    <x v="0"/>
    <x v="0"/>
    <s v="Other"/>
    <n v="260"/>
    <d v="2023-08-08T00:00:00"/>
    <s v=" Late "/>
  </r>
  <r>
    <s v="Aug"/>
    <x v="0"/>
    <x v="1"/>
    <s v="School loans"/>
    <n v="150"/>
    <d v="2023-08-09T00:00:00"/>
    <s v=" Paid "/>
  </r>
  <r>
    <s v="Aug"/>
    <x v="0"/>
    <x v="1"/>
    <s v="Shopping"/>
    <n v="600"/>
    <d v="2023-08-04T00:00:00"/>
    <s v=" Paid "/>
  </r>
  <r>
    <s v="Aug"/>
    <x v="0"/>
    <x v="1"/>
    <s v="Outing"/>
    <n v="900"/>
    <d v="2023-08-05T00:00:00"/>
    <s v=" Late "/>
  </r>
  <r>
    <s v="Aug"/>
    <x v="0"/>
    <x v="2"/>
    <s v="Cleaning"/>
    <n v="250"/>
    <d v="2023-08-06T00:00:00"/>
    <s v=" Paid "/>
  </r>
  <r>
    <s v="Aug"/>
    <x v="0"/>
    <x v="2"/>
    <s v="Gas"/>
    <n v="320"/>
    <d v="2023-08-07T00:00:00"/>
    <s v=" Paid "/>
  </r>
  <r>
    <s v="Aug"/>
    <x v="0"/>
    <x v="2"/>
    <s v="vehicle insurance"/>
    <n v="200"/>
    <d v="2023-08-03T00:00:00"/>
    <s v=" Late "/>
  </r>
  <r>
    <s v="Aug"/>
    <x v="0"/>
    <x v="2"/>
    <s v="Maintenance"/>
    <n v="1500"/>
    <d v="2023-08-04T00:00:00"/>
    <s v=" Paid "/>
  </r>
  <r>
    <s v="Aug"/>
    <x v="0"/>
    <x v="2"/>
    <s v="Parking"/>
    <n v="90"/>
    <d v="2023-08-05T00:00:00"/>
    <s v=" Paid "/>
  </r>
  <r>
    <s v="Aug"/>
    <x v="0"/>
    <x v="2"/>
    <s v="Installment"/>
    <n v="97"/>
    <d v="2023-08-06T00:00:00"/>
    <s v=" Late "/>
  </r>
  <r>
    <s v="Aug"/>
    <x v="0"/>
    <x v="2"/>
    <s v="Registration"/>
    <n v="200"/>
    <d v="2023-08-07T00:00:00"/>
    <s v=" Paid "/>
  </r>
  <r>
    <s v="Aug"/>
    <x v="0"/>
    <x v="2"/>
    <s v="Toll"/>
    <n v="120"/>
    <d v="2023-08-08T00:00:00"/>
    <s v=" Paid "/>
  </r>
  <r>
    <s v="Aug"/>
    <x v="0"/>
    <x v="2"/>
    <s v="Other"/>
    <n v="600"/>
    <d v="2023-08-09T00:00:00"/>
    <s v=" Paid "/>
  </r>
  <r>
    <s v="Aug"/>
    <x v="1"/>
    <x v="3"/>
    <s v="Salary"/>
    <n v="8000"/>
    <m/>
    <m/>
  </r>
  <r>
    <s v="Aug"/>
    <x v="1"/>
    <x v="3"/>
    <s v="My Shop"/>
    <n v="300"/>
    <m/>
    <m/>
  </r>
  <r>
    <s v="Aug"/>
    <x v="1"/>
    <x v="4"/>
    <s v="E-commerce"/>
    <n v="69"/>
    <m/>
    <m/>
  </r>
  <r>
    <s v="Aug"/>
    <x v="1"/>
    <x v="4"/>
    <s v="Google Adsecne"/>
    <n v="169"/>
    <m/>
    <m/>
  </r>
  <r>
    <s v="Dec"/>
    <x v="0"/>
    <x v="0"/>
    <s v="Cleaning"/>
    <n v="290"/>
    <d v="2023-12-01T00:00:00"/>
    <s v=" Paid "/>
  </r>
  <r>
    <s v="Dec"/>
    <x v="0"/>
    <x v="0"/>
    <s v="Electric"/>
    <n v="370"/>
    <d v="2023-12-07T00:00:00"/>
    <s v=" Late "/>
  </r>
  <r>
    <s v="Dec"/>
    <x v="0"/>
    <x v="0"/>
    <s v="Insurance"/>
    <n v="250"/>
    <d v="2023-12-02T00:00:00"/>
    <s v=" Paid "/>
  </r>
  <r>
    <s v="Dec"/>
    <x v="0"/>
    <x v="0"/>
    <s v="Internet"/>
    <n v="60"/>
    <d v="2023-12-04T00:00:00"/>
    <s v=" Paid "/>
  </r>
  <r>
    <s v="Dec"/>
    <x v="0"/>
    <x v="0"/>
    <s v="Water"/>
    <n v="489"/>
    <d v="2023-12-04T00:00:00"/>
    <s v=" Late "/>
  </r>
  <r>
    <s v="Dec"/>
    <x v="0"/>
    <x v="0"/>
    <s v="Parking Fee"/>
    <n v="330"/>
    <d v="2023-12-05T00:00:00"/>
    <s v=" Paid "/>
  </r>
  <r>
    <s v="Dec"/>
    <x v="0"/>
    <x v="0"/>
    <s v="Rent"/>
    <n v="1250"/>
    <d v="2023-12-06T00:00:00"/>
    <s v=" Paid "/>
  </r>
  <r>
    <s v="Dec"/>
    <x v="0"/>
    <x v="0"/>
    <s v="TV Subscription"/>
    <n v="167"/>
    <d v="2023-12-07T00:00:00"/>
    <s v=" Late "/>
  </r>
  <r>
    <s v="Dec"/>
    <x v="0"/>
    <x v="0"/>
    <s v="Other"/>
    <n v="160"/>
    <d v="2023-12-08T00:00:00"/>
    <s v=" Paid "/>
  </r>
  <r>
    <s v="Dec"/>
    <x v="0"/>
    <x v="1"/>
    <s v="School loans"/>
    <n v="140"/>
    <d v="2023-12-09T00:00:00"/>
    <s v=" Paid "/>
  </r>
  <r>
    <s v="Dec"/>
    <x v="0"/>
    <x v="1"/>
    <s v="Shopping"/>
    <n v="400"/>
    <d v="2023-12-04T00:00:00"/>
    <s v=" Paid "/>
  </r>
  <r>
    <s v="Dec"/>
    <x v="0"/>
    <x v="1"/>
    <s v="Outing"/>
    <n v="250"/>
    <d v="2023-12-05T00:00:00"/>
    <s v=" Paid "/>
  </r>
  <r>
    <s v="Dec"/>
    <x v="0"/>
    <x v="2"/>
    <s v="Cleaning"/>
    <n v="90"/>
    <d v="2023-12-06T00:00:00"/>
    <s v=" Paid "/>
  </r>
  <r>
    <s v="Dec"/>
    <x v="0"/>
    <x v="2"/>
    <s v="Gas"/>
    <n v="160"/>
    <d v="2023-12-07T00:00:00"/>
    <s v=" Paid "/>
  </r>
  <r>
    <s v="Dec"/>
    <x v="0"/>
    <x v="2"/>
    <s v="vehicle insurance"/>
    <n v="98"/>
    <d v="2023-12-03T00:00:00"/>
    <s v=" Paid "/>
  </r>
  <r>
    <s v="Dec"/>
    <x v="0"/>
    <x v="2"/>
    <s v="Maintenance"/>
    <n v="1500"/>
    <d v="2023-12-04T00:00:00"/>
    <s v=" Paid "/>
  </r>
  <r>
    <s v="Dec"/>
    <x v="0"/>
    <x v="2"/>
    <s v="Parking"/>
    <n v="69"/>
    <d v="2023-12-05T00:00:00"/>
    <s v=" Paid "/>
  </r>
  <r>
    <s v="Dec"/>
    <x v="0"/>
    <x v="2"/>
    <s v="Installment"/>
    <n v="60"/>
    <d v="2023-12-06T00:00:00"/>
    <s v=" Paid "/>
  </r>
  <r>
    <s v="Dec"/>
    <x v="0"/>
    <x v="2"/>
    <s v="Registration"/>
    <n v="80"/>
    <d v="2023-12-07T00:00:00"/>
    <s v=" Paid "/>
  </r>
  <r>
    <s v="Dec"/>
    <x v="0"/>
    <x v="2"/>
    <s v="Toll"/>
    <n v="96"/>
    <d v="2023-12-08T00:00:00"/>
    <s v=" Paid "/>
  </r>
  <r>
    <s v="Dec"/>
    <x v="0"/>
    <x v="2"/>
    <s v="Other"/>
    <n v="260"/>
    <d v="2023-12-09T00:00:00"/>
    <s v=" Paid "/>
  </r>
  <r>
    <s v="Dec"/>
    <x v="1"/>
    <x v="3"/>
    <s v="Salary"/>
    <n v="8000"/>
    <m/>
    <m/>
  </r>
  <r>
    <s v="Dec"/>
    <x v="1"/>
    <x v="3"/>
    <s v="My Shop"/>
    <n v="125"/>
    <m/>
    <m/>
  </r>
  <r>
    <s v="Dec"/>
    <x v="1"/>
    <x v="4"/>
    <s v="E-commerce"/>
    <n v="65"/>
    <m/>
    <m/>
  </r>
  <r>
    <s v="Dec"/>
    <x v="1"/>
    <x v="4"/>
    <s v="Google Adsecne"/>
    <n v="8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4BE423-E909-45CF-BB9A-C82B60FBDE42}" name="Tabela przestawna2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M17:N20" firstHeaderRow="1" firstDataRow="1" firstDataCol="1" rowPageCount="1" colPageCount="1"/>
  <pivotFields count="7">
    <pivotField showAll="0"/>
    <pivotField axis="axisPage" showAll="0">
      <items count="3">
        <item x="0"/>
        <item x="1"/>
        <item t="default"/>
      </items>
    </pivotField>
    <pivotField axis="axisRow" showAll="0">
      <items count="6">
        <item x="0"/>
        <item x="3"/>
        <item x="1"/>
        <item x="4"/>
        <item x="2"/>
        <item t="default"/>
      </items>
    </pivotField>
    <pivotField showAll="0"/>
    <pivotField dataField="1" numFmtId="164" showAll="0"/>
    <pivotField showAll="0"/>
    <pivotField showAll="0"/>
  </pivotFields>
  <rowFields count="1">
    <field x="2"/>
  </rowFields>
  <rowItems count="3">
    <i>
      <x v="1"/>
    </i>
    <i>
      <x v="3"/>
    </i>
    <i t="grand">
      <x/>
    </i>
  </rowItems>
  <colItems count="1">
    <i/>
  </colItems>
  <pageFields count="1">
    <pageField fld="1" item="1" hier="-1"/>
  </pageFields>
  <dataFields count="1">
    <dataField name="Suma z Amount" fld="4" baseField="0" baseItem="0"/>
  </dataField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9DB649-E605-4627-BFD9-8E9283A5E9F6}" name="Tabela przestawna1" cacheId="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J17:K21" firstHeaderRow="1" firstDataRow="1" firstDataCol="1" rowPageCount="1" colPageCount="1"/>
  <pivotFields count="7">
    <pivotField showAll="0"/>
    <pivotField axis="axisPage" showAll="0">
      <items count="3">
        <item x="0"/>
        <item x="1"/>
        <item t="default"/>
      </items>
    </pivotField>
    <pivotField axis="axisRow" showAll="0">
      <items count="6">
        <item x="0"/>
        <item x="3"/>
        <item x="1"/>
        <item x="4"/>
        <item x="2"/>
        <item t="default"/>
      </items>
    </pivotField>
    <pivotField showAll="0"/>
    <pivotField dataField="1" numFmtId="164" showAll="0"/>
    <pivotField showAll="0"/>
    <pivotField showAll="0"/>
  </pivotFields>
  <rowFields count="1">
    <field x="2"/>
  </rowFields>
  <rowItems count="4">
    <i>
      <x/>
    </i>
    <i>
      <x v="2"/>
    </i>
    <i>
      <x v="4"/>
    </i>
    <i t="grand">
      <x/>
    </i>
  </rowItems>
  <colItems count="1">
    <i/>
  </colItems>
  <pageFields count="1">
    <pageField fld="1" item="0" hier="-1"/>
  </pageFields>
  <dataFields count="1">
    <dataField name="Suma z Amount" fld="4" baseField="0" baseItem="0"/>
  </dataFields>
  <formats count="1">
    <format dxfId="1">
      <pivotArea collapsedLevelsAreSubtotals="1" fieldPosition="0">
        <references count="1">
          <reference field="2" count="3">
            <x v="0"/>
            <x v="2"/>
            <x v="4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ragmentator_Month1" xr10:uid="{9E328375-BCB5-469E-A1A9-5886B95CDF5A}" sourceName="Month">
  <extLst>
    <x:ext xmlns:x15="http://schemas.microsoft.com/office/spreadsheetml/2010/11/main" uri="{2F2917AC-EB37-4324-AD4E-5DD8C200BD13}">
      <x15:tableSlicerCache tableId="2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onth 1" xr10:uid="{4B0EB20C-0EDE-4A3E-8F03-C4F1210CE6BB}" cache="Fragmentator_Month1" caption="Month" columnCount="3" style="SlicerStyleLight3" rowHeight="3960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DD857-60C9-2A41-B00E-9601992B12D6}" name="Table1" displayName="Table1" ref="A1:G301" headerRowDxfId="35" dataDxfId="34" totalsRowDxfId="33">
  <autoFilter ref="A1:G301" xr:uid="{60BDD857-60C9-2A41-B00E-9601992B12D6}"/>
  <sortState xmlns:xlrd2="http://schemas.microsoft.com/office/spreadsheetml/2017/richdata2" ref="A2:G301">
    <sortCondition ref="A2:A301" customList="Jan,Feb,Mar,Apr,May,Jun,Jul,Sep,Oct,Nov,Aug,Dec"/>
  </sortState>
  <tableColumns count="7">
    <tableColumn id="1" xr3:uid="{327AFD7C-7C76-A44F-B30B-8D0AE2027696}" name="Month" totalsRowLabel="Total" dataDxfId="32" totalsRowDxfId="31"/>
    <tableColumn id="2" xr3:uid="{C23F1883-5A3C-DC45-9E57-C42111A5FCB8}" name="Main Type" dataDxfId="30" totalsRowDxfId="29"/>
    <tableColumn id="3" xr3:uid="{03690B0C-E812-1F4B-8D35-C47491EF4EDC}" name="Category" dataDxfId="28" totalsRowDxfId="27"/>
    <tableColumn id="4" xr3:uid="{8052ED4C-135B-BF4F-8F64-93D722FAD6F9}" name="Sub-category" dataDxfId="26" totalsRowDxfId="25"/>
    <tableColumn id="5" xr3:uid="{883132BC-7CBA-454E-8F48-BC1F671B83D4}" name="Amount" dataDxfId="24" totalsRowDxfId="23"/>
    <tableColumn id="6" xr3:uid="{3742A18F-CF24-CC4E-AB55-415AEEFB28D6}" name="Bill Due Date" dataDxfId="22" totalsRowDxfId="21"/>
    <tableColumn id="7" xr3:uid="{4948316E-5691-4F4E-B6BC-CB3EFCE371B5}" name="Status" totalsRowFunction="count" dataDxfId="20" totalsRow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EBF69B-0F15-4D7A-847B-3990BB7501CA}" name="Table13" displayName="Table13" ref="I13:O313" headerRowDxfId="43" dataDxfId="44" totalsRowDxfId="52" tableBorderDxfId="51">
  <autoFilter ref="I13:O313" xr:uid="{2EEBF69B-0F15-4D7A-847B-3990BB7501CA}">
    <filterColumn colId="0" hiddenButton="1">
      <filters>
        <filter val="Oct"/>
      </filters>
    </filterColumn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C60E3C3-1F46-4EA5-918A-AB34686BA2C3}" name="Month" totalsRowLabel="Total" dataDxfId="42" totalsRowDxfId="50"/>
    <tableColumn id="2" xr3:uid="{5D62E038-FFF0-498B-BA40-6293F5229431}" name="Main Type" dataDxfId="41" totalsRowDxfId="49"/>
    <tableColumn id="3" xr3:uid="{98DEE8AF-C1D5-48E8-900D-16D13E36B038}" name="Category" dataDxfId="38" totalsRowDxfId="48"/>
    <tableColumn id="4" xr3:uid="{BD6F6603-2ACA-45AD-B625-B483F45ADBE2}" name="Sub-category" dataDxfId="36" totalsRowDxfId="47"/>
    <tableColumn id="5" xr3:uid="{039CB8F9-F133-42BD-A392-3D3D7BFE673E}" name="Amount" dataDxfId="37" totalsRowDxfId="46"/>
    <tableColumn id="6" xr3:uid="{40823A10-CE33-45C7-A4DC-A0C8F9B9F067}" name="Bill Due Date" dataDxfId="39" totalsRowDxfId="45"/>
    <tableColumn id="7" xr3:uid="{9184483F-51EB-4FD1-9C10-1A99F771141D}" name="Status" totalsRowFunction="count" dataDxfId="4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31B5-2C60-014C-A491-780116FDA8C3}">
  <dimension ref="A1:P304"/>
  <sheetViews>
    <sheetView showGridLines="0" topLeftCell="E10" workbookViewId="0">
      <selection activeCell="K33" sqref="K33"/>
    </sheetView>
  </sheetViews>
  <sheetFormatPr defaultColWidth="10.796875" defaultRowHeight="15" x14ac:dyDescent="0.3"/>
  <cols>
    <col min="1" max="1" width="14" style="1" bestFit="1" customWidth="1"/>
    <col min="2" max="2" width="18.19921875" style="1" bestFit="1" customWidth="1"/>
    <col min="3" max="3" width="16.296875" style="1" bestFit="1" customWidth="1"/>
    <col min="4" max="4" width="21.5" style="1" bestFit="1" customWidth="1"/>
    <col min="5" max="5" width="15.5" style="1" bestFit="1" customWidth="1"/>
    <col min="6" max="6" width="20.796875" style="1" bestFit="1" customWidth="1"/>
    <col min="7" max="7" width="13.296875" style="1" bestFit="1" customWidth="1"/>
    <col min="8" max="9" width="8" style="1" customWidth="1"/>
    <col min="10" max="10" width="16.3984375" style="1" bestFit="1" customWidth="1"/>
    <col min="11" max="12" width="14.19921875" style="1" bestFit="1" customWidth="1"/>
    <col min="13" max="13" width="16.3984375" style="1" bestFit="1" customWidth="1"/>
    <col min="14" max="14" width="14.19921875" style="1" bestFit="1" customWidth="1"/>
    <col min="15" max="15" width="15.296875" style="1" customWidth="1"/>
    <col min="16" max="16" width="12" style="1" bestFit="1" customWidth="1"/>
    <col min="17" max="16384" width="10.796875" style="1"/>
  </cols>
  <sheetData>
    <row r="1" spans="1:15" s="23" customFormat="1" ht="30" customHeight="1" x14ac:dyDescent="0.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J1" s="24" t="s">
        <v>0</v>
      </c>
      <c r="K1" s="24" t="s">
        <v>56</v>
      </c>
      <c r="N1" s="24" t="s">
        <v>57</v>
      </c>
      <c r="O1" s="24" t="s">
        <v>4</v>
      </c>
    </row>
    <row r="2" spans="1:15" ht="17.399999999999999" x14ac:dyDescent="0.3">
      <c r="A2" s="2" t="s">
        <v>43</v>
      </c>
      <c r="B2" s="2" t="s">
        <v>8</v>
      </c>
      <c r="C2" s="2" t="s">
        <v>9</v>
      </c>
      <c r="D2" s="2" t="s">
        <v>10</v>
      </c>
      <c r="E2" s="3">
        <v>400</v>
      </c>
      <c r="F2" s="4">
        <v>44933</v>
      </c>
      <c r="G2" s="5" t="s">
        <v>11</v>
      </c>
      <c r="J2" s="6" t="s">
        <v>43</v>
      </c>
      <c r="K2" s="7">
        <v>23111</v>
      </c>
      <c r="N2" s="8" t="s">
        <v>51</v>
      </c>
      <c r="O2" s="9">
        <v>15700</v>
      </c>
    </row>
    <row r="3" spans="1:15" ht="17.399999999999999" x14ac:dyDescent="0.3">
      <c r="A3" s="8" t="s">
        <v>43</v>
      </c>
      <c r="B3" s="8" t="s">
        <v>8</v>
      </c>
      <c r="C3" s="8" t="s">
        <v>9</v>
      </c>
      <c r="D3" s="8" t="s">
        <v>12</v>
      </c>
      <c r="E3" s="10">
        <v>400</v>
      </c>
      <c r="F3" s="6">
        <v>44928</v>
      </c>
      <c r="G3" s="11" t="s">
        <v>40</v>
      </c>
      <c r="J3" s="6" t="s">
        <v>42</v>
      </c>
      <c r="K3" s="7">
        <v>23111</v>
      </c>
      <c r="N3" s="8" t="s">
        <v>52</v>
      </c>
      <c r="O3" s="9">
        <v>15700</v>
      </c>
    </row>
    <row r="4" spans="1:15" ht="17.399999999999999" x14ac:dyDescent="0.3">
      <c r="A4" s="8" t="s">
        <v>43</v>
      </c>
      <c r="B4" s="8" t="s">
        <v>8</v>
      </c>
      <c r="C4" s="8" t="s">
        <v>9</v>
      </c>
      <c r="D4" s="8" t="s">
        <v>13</v>
      </c>
      <c r="E4" s="10">
        <v>400</v>
      </c>
      <c r="F4" s="6">
        <v>44928</v>
      </c>
      <c r="G4" s="11" t="s">
        <v>11</v>
      </c>
      <c r="J4" s="6" t="s">
        <v>46</v>
      </c>
      <c r="K4" s="7">
        <v>23111</v>
      </c>
      <c r="N4" s="8" t="s">
        <v>53</v>
      </c>
      <c r="O4" s="9">
        <v>15700</v>
      </c>
    </row>
    <row r="5" spans="1:15" ht="17.399999999999999" x14ac:dyDescent="0.3">
      <c r="A5" s="8" t="s">
        <v>43</v>
      </c>
      <c r="B5" s="8" t="s">
        <v>8</v>
      </c>
      <c r="C5" s="8" t="s">
        <v>9</v>
      </c>
      <c r="D5" s="8" t="s">
        <v>14</v>
      </c>
      <c r="E5" s="10">
        <v>400</v>
      </c>
      <c r="F5" s="6">
        <v>44929</v>
      </c>
      <c r="G5" s="11" t="s">
        <v>11</v>
      </c>
      <c r="J5" s="6" t="s">
        <v>7</v>
      </c>
      <c r="K5" s="7">
        <v>23111</v>
      </c>
      <c r="N5" s="8" t="s">
        <v>54</v>
      </c>
      <c r="O5" s="9">
        <v>15700</v>
      </c>
    </row>
    <row r="6" spans="1:15" ht="17.399999999999999" x14ac:dyDescent="0.3">
      <c r="A6" s="8" t="s">
        <v>43</v>
      </c>
      <c r="B6" s="8" t="s">
        <v>8</v>
      </c>
      <c r="C6" s="8" t="s">
        <v>9</v>
      </c>
      <c r="D6" s="8" t="s">
        <v>15</v>
      </c>
      <c r="E6" s="10">
        <v>400</v>
      </c>
      <c r="F6" s="6">
        <v>44930</v>
      </c>
      <c r="G6" s="11" t="s">
        <v>11</v>
      </c>
      <c r="J6" s="6" t="s">
        <v>47</v>
      </c>
      <c r="K6" s="7">
        <v>23111</v>
      </c>
      <c r="N6" s="8" t="s">
        <v>55</v>
      </c>
      <c r="O6" s="9">
        <v>15700</v>
      </c>
    </row>
    <row r="7" spans="1:15" ht="17.399999999999999" x14ac:dyDescent="0.3">
      <c r="A7" s="8" t="s">
        <v>43</v>
      </c>
      <c r="B7" s="8" t="s">
        <v>8</v>
      </c>
      <c r="C7" s="8" t="s">
        <v>9</v>
      </c>
      <c r="D7" s="8" t="s">
        <v>16</v>
      </c>
      <c r="E7" s="10">
        <v>400</v>
      </c>
      <c r="F7" s="6">
        <v>44931</v>
      </c>
      <c r="G7" s="11" t="s">
        <v>11</v>
      </c>
      <c r="J7" s="6" t="s">
        <v>45</v>
      </c>
      <c r="K7" s="7">
        <v>23111</v>
      </c>
    </row>
    <row r="8" spans="1:15" ht="17.399999999999999" x14ac:dyDescent="0.3">
      <c r="A8" s="8" t="s">
        <v>43</v>
      </c>
      <c r="B8" s="8" t="s">
        <v>8</v>
      </c>
      <c r="C8" s="8" t="s">
        <v>9</v>
      </c>
      <c r="D8" s="8" t="s">
        <v>17</v>
      </c>
      <c r="E8" s="10">
        <v>400</v>
      </c>
      <c r="F8" s="6">
        <v>44932</v>
      </c>
      <c r="G8" s="11" t="s">
        <v>11</v>
      </c>
      <c r="J8" s="6" t="s">
        <v>44</v>
      </c>
      <c r="K8" s="7">
        <v>23111</v>
      </c>
    </row>
    <row r="9" spans="1:15" ht="17.399999999999999" x14ac:dyDescent="0.3">
      <c r="A9" s="8" t="s">
        <v>43</v>
      </c>
      <c r="B9" s="8" t="s">
        <v>8</v>
      </c>
      <c r="C9" s="8" t="s">
        <v>9</v>
      </c>
      <c r="D9" s="8" t="s">
        <v>18</v>
      </c>
      <c r="E9" s="10">
        <v>400</v>
      </c>
      <c r="F9" s="6">
        <v>44933</v>
      </c>
      <c r="G9" s="11" t="s">
        <v>40</v>
      </c>
      <c r="J9" s="6" t="s">
        <v>50</v>
      </c>
      <c r="K9" s="7">
        <v>23111</v>
      </c>
    </row>
    <row r="10" spans="1:15" ht="17.399999999999999" x14ac:dyDescent="0.3">
      <c r="A10" s="8" t="s">
        <v>43</v>
      </c>
      <c r="B10" s="8" t="s">
        <v>8</v>
      </c>
      <c r="C10" s="8" t="s">
        <v>9</v>
      </c>
      <c r="D10" s="8" t="s">
        <v>19</v>
      </c>
      <c r="E10" s="10">
        <v>400</v>
      </c>
      <c r="F10" s="6">
        <v>44934</v>
      </c>
      <c r="G10" s="11" t="s">
        <v>11</v>
      </c>
      <c r="J10" s="6" t="s">
        <v>49</v>
      </c>
      <c r="K10" s="7">
        <v>23111</v>
      </c>
    </row>
    <row r="11" spans="1:15" ht="17.399999999999999" x14ac:dyDescent="0.3">
      <c r="A11" s="8" t="s">
        <v>43</v>
      </c>
      <c r="B11" s="8" t="s">
        <v>8</v>
      </c>
      <c r="C11" s="8" t="s">
        <v>20</v>
      </c>
      <c r="D11" s="8" t="s">
        <v>21</v>
      </c>
      <c r="E11" s="10">
        <v>400</v>
      </c>
      <c r="F11" s="6">
        <v>44935</v>
      </c>
      <c r="G11" s="11" t="s">
        <v>11</v>
      </c>
      <c r="J11" s="6" t="s">
        <v>48</v>
      </c>
      <c r="K11" s="7">
        <v>23111</v>
      </c>
    </row>
    <row r="12" spans="1:15" ht="17.399999999999999" x14ac:dyDescent="0.3">
      <c r="A12" s="8" t="s">
        <v>43</v>
      </c>
      <c r="B12" s="8" t="s">
        <v>8</v>
      </c>
      <c r="C12" s="8" t="s">
        <v>20</v>
      </c>
      <c r="D12" s="8" t="s">
        <v>22</v>
      </c>
      <c r="E12" s="10">
        <v>400</v>
      </c>
      <c r="F12" s="6">
        <v>44930</v>
      </c>
      <c r="G12" s="11" t="s">
        <v>11</v>
      </c>
      <c r="J12" s="6" t="s">
        <v>39</v>
      </c>
      <c r="K12" s="7">
        <v>23111</v>
      </c>
    </row>
    <row r="13" spans="1:15" ht="17.399999999999999" x14ac:dyDescent="0.3">
      <c r="A13" s="8" t="s">
        <v>43</v>
      </c>
      <c r="B13" s="8" t="s">
        <v>8</v>
      </c>
      <c r="C13" s="8" t="s">
        <v>20</v>
      </c>
      <c r="D13" s="8" t="s">
        <v>23</v>
      </c>
      <c r="E13" s="10">
        <v>400</v>
      </c>
      <c r="F13" s="6">
        <v>44931</v>
      </c>
      <c r="G13" s="11" t="s">
        <v>11</v>
      </c>
      <c r="J13" s="6" t="s">
        <v>41</v>
      </c>
      <c r="K13" s="7">
        <v>23111</v>
      </c>
    </row>
    <row r="14" spans="1:15" ht="17.399999999999999" x14ac:dyDescent="0.3">
      <c r="A14" s="8" t="s">
        <v>43</v>
      </c>
      <c r="B14" s="8" t="s">
        <v>8</v>
      </c>
      <c r="C14" s="8" t="s">
        <v>24</v>
      </c>
      <c r="D14" s="8" t="s">
        <v>10</v>
      </c>
      <c r="E14" s="10">
        <v>400</v>
      </c>
      <c r="F14" s="6">
        <v>44932</v>
      </c>
      <c r="G14" s="11" t="s">
        <v>11</v>
      </c>
    </row>
    <row r="15" spans="1:15" ht="17.399999999999999" x14ac:dyDescent="0.3">
      <c r="A15" s="8" t="s">
        <v>43</v>
      </c>
      <c r="B15" s="8" t="s">
        <v>8</v>
      </c>
      <c r="C15" s="8" t="s">
        <v>24</v>
      </c>
      <c r="D15" s="8" t="s">
        <v>25</v>
      </c>
      <c r="E15" s="10">
        <v>400</v>
      </c>
      <c r="F15" s="6">
        <v>44933</v>
      </c>
      <c r="G15" s="11" t="s">
        <v>11</v>
      </c>
      <c r="J15" s="48" t="s">
        <v>1</v>
      </c>
      <c r="K15" t="s">
        <v>8</v>
      </c>
      <c r="M15" s="48" t="s">
        <v>1</v>
      </c>
      <c r="N15" t="s">
        <v>32</v>
      </c>
    </row>
    <row r="16" spans="1:15" ht="17.399999999999999" x14ac:dyDescent="0.3">
      <c r="A16" s="8" t="s">
        <v>43</v>
      </c>
      <c r="B16" s="8" t="s">
        <v>8</v>
      </c>
      <c r="C16" s="8" t="s">
        <v>24</v>
      </c>
      <c r="D16" s="8" t="s">
        <v>26</v>
      </c>
      <c r="E16" s="10">
        <v>400</v>
      </c>
      <c r="F16" s="6">
        <v>44929</v>
      </c>
      <c r="G16" s="11" t="s">
        <v>11</v>
      </c>
    </row>
    <row r="17" spans="1:16" ht="17.399999999999999" x14ac:dyDescent="0.3">
      <c r="A17" s="8" t="s">
        <v>43</v>
      </c>
      <c r="B17" s="8" t="s">
        <v>8</v>
      </c>
      <c r="C17" s="8" t="s">
        <v>24</v>
      </c>
      <c r="D17" s="8" t="s">
        <v>27</v>
      </c>
      <c r="E17" s="10">
        <v>400</v>
      </c>
      <c r="F17" s="6">
        <v>44930</v>
      </c>
      <c r="G17" s="11" t="s">
        <v>11</v>
      </c>
      <c r="J17" s="48" t="s">
        <v>58</v>
      </c>
      <c r="K17" t="s">
        <v>60</v>
      </c>
      <c r="L17"/>
      <c r="M17" s="48" t="s">
        <v>58</v>
      </c>
      <c r="N17" t="s">
        <v>60</v>
      </c>
    </row>
    <row r="18" spans="1:16" ht="17.399999999999999" x14ac:dyDescent="0.3">
      <c r="A18" s="8" t="s">
        <v>43</v>
      </c>
      <c r="B18" s="8" t="s">
        <v>8</v>
      </c>
      <c r="C18" s="8" t="s">
        <v>24</v>
      </c>
      <c r="D18" s="8" t="s">
        <v>28</v>
      </c>
      <c r="E18" s="10">
        <v>400</v>
      </c>
      <c r="F18" s="6">
        <v>44931</v>
      </c>
      <c r="G18" s="11" t="s">
        <v>11</v>
      </c>
      <c r="J18" s="49" t="s">
        <v>9</v>
      </c>
      <c r="K18" s="62">
        <v>48716</v>
      </c>
      <c r="L18"/>
      <c r="M18" s="49" t="s">
        <v>33</v>
      </c>
      <c r="N18" s="50">
        <v>104134</v>
      </c>
    </row>
    <row r="19" spans="1:16" ht="17.399999999999999" x14ac:dyDescent="0.3">
      <c r="A19" s="8" t="s">
        <v>43</v>
      </c>
      <c r="B19" s="8" t="s">
        <v>8</v>
      </c>
      <c r="C19" s="8" t="s">
        <v>24</v>
      </c>
      <c r="D19" s="8" t="s">
        <v>29</v>
      </c>
      <c r="E19" s="10">
        <v>400</v>
      </c>
      <c r="F19" s="6">
        <v>44932</v>
      </c>
      <c r="G19" s="11" t="s">
        <v>11</v>
      </c>
      <c r="J19" s="49" t="s">
        <v>20</v>
      </c>
      <c r="K19" s="62">
        <v>12962</v>
      </c>
      <c r="L19"/>
      <c r="M19" s="49" t="s">
        <v>36</v>
      </c>
      <c r="N19" s="50">
        <v>7931</v>
      </c>
    </row>
    <row r="20" spans="1:16" ht="17.399999999999999" x14ac:dyDescent="0.3">
      <c r="A20" s="8" t="s">
        <v>43</v>
      </c>
      <c r="B20" s="8" t="s">
        <v>8</v>
      </c>
      <c r="C20" s="8" t="s">
        <v>24</v>
      </c>
      <c r="D20" s="8" t="s">
        <v>30</v>
      </c>
      <c r="E20" s="10">
        <v>400</v>
      </c>
      <c r="F20" s="6">
        <v>44933</v>
      </c>
      <c r="G20" s="11" t="s">
        <v>11</v>
      </c>
      <c r="J20" s="49" t="s">
        <v>24</v>
      </c>
      <c r="K20" s="62">
        <v>45642</v>
      </c>
      <c r="L20"/>
      <c r="M20" s="49" t="s">
        <v>59</v>
      </c>
      <c r="N20" s="50">
        <v>112065</v>
      </c>
    </row>
    <row r="21" spans="1:16" ht="17.399999999999999" x14ac:dyDescent="0.3">
      <c r="A21" s="8" t="s">
        <v>43</v>
      </c>
      <c r="B21" s="8" t="s">
        <v>8</v>
      </c>
      <c r="C21" s="8" t="s">
        <v>24</v>
      </c>
      <c r="D21" s="8" t="s">
        <v>31</v>
      </c>
      <c r="E21" s="10">
        <v>400</v>
      </c>
      <c r="F21" s="6">
        <v>44934</v>
      </c>
      <c r="G21" s="11" t="s">
        <v>11</v>
      </c>
      <c r="J21" s="49" t="s">
        <v>59</v>
      </c>
      <c r="K21" s="50">
        <v>107320</v>
      </c>
      <c r="L21"/>
      <c r="M21"/>
      <c r="N21"/>
    </row>
    <row r="22" spans="1:16" ht="17.399999999999999" x14ac:dyDescent="0.3">
      <c r="A22" s="8" t="s">
        <v>43</v>
      </c>
      <c r="B22" s="8" t="s">
        <v>8</v>
      </c>
      <c r="C22" s="8" t="s">
        <v>24</v>
      </c>
      <c r="D22" s="8" t="s">
        <v>19</v>
      </c>
      <c r="E22" s="10">
        <v>400</v>
      </c>
      <c r="F22" s="6">
        <v>44935</v>
      </c>
      <c r="G22" s="11" t="s">
        <v>11</v>
      </c>
      <c r="J22"/>
      <c r="K22"/>
      <c r="L22"/>
    </row>
    <row r="23" spans="1:16" ht="17.399999999999999" x14ac:dyDescent="0.3">
      <c r="A23" s="8" t="s">
        <v>43</v>
      </c>
      <c r="B23" s="8" t="s">
        <v>32</v>
      </c>
      <c r="C23" s="8" t="s">
        <v>33</v>
      </c>
      <c r="D23" s="8" t="s">
        <v>34</v>
      </c>
      <c r="E23" s="13">
        <v>400</v>
      </c>
      <c r="F23" s="6"/>
      <c r="G23" s="11"/>
      <c r="J23"/>
      <c r="K23"/>
      <c r="L23"/>
    </row>
    <row r="24" spans="1:16" ht="17.399999999999999" x14ac:dyDescent="0.3">
      <c r="A24" s="8" t="s">
        <v>43</v>
      </c>
      <c r="B24" s="8" t="s">
        <v>32</v>
      </c>
      <c r="C24" s="8" t="s">
        <v>33</v>
      </c>
      <c r="D24" s="8" t="s">
        <v>35</v>
      </c>
      <c r="E24" s="13">
        <v>400</v>
      </c>
      <c r="F24" s="6"/>
      <c r="G24" s="11"/>
      <c r="J24" s="51" t="s">
        <v>58</v>
      </c>
      <c r="K24"/>
      <c r="L24"/>
    </row>
    <row r="25" spans="1:16" ht="17.399999999999999" x14ac:dyDescent="0.3">
      <c r="A25" s="8" t="s">
        <v>43</v>
      </c>
      <c r="B25" s="8" t="s">
        <v>32</v>
      </c>
      <c r="C25" s="8" t="s">
        <v>36</v>
      </c>
      <c r="D25" s="8" t="s">
        <v>37</v>
      </c>
      <c r="E25" s="13">
        <v>400</v>
      </c>
      <c r="F25" s="6"/>
      <c r="G25" s="11"/>
      <c r="J25" s="52" t="s">
        <v>9</v>
      </c>
      <c r="K25" s="53" cm="1">
        <f t="array" ref="K25:K27">VLOOKUP(J25:J27,J18:K21,2,TRUE)</f>
        <v>48716</v>
      </c>
      <c r="L25"/>
      <c r="M25" s="56" t="s">
        <v>58</v>
      </c>
      <c r="N25" s="56" t="s">
        <v>60</v>
      </c>
      <c r="P25" s="1" t="s">
        <v>61</v>
      </c>
    </row>
    <row r="26" spans="1:16" ht="18" thickBot="1" x14ac:dyDescent="0.35">
      <c r="A26" s="14" t="s">
        <v>43</v>
      </c>
      <c r="B26" s="14" t="s">
        <v>32</v>
      </c>
      <c r="C26" s="14" t="s">
        <v>36</v>
      </c>
      <c r="D26" s="14" t="s">
        <v>38</v>
      </c>
      <c r="E26" s="15">
        <v>400</v>
      </c>
      <c r="F26" s="16"/>
      <c r="G26" s="17"/>
      <c r="J26" s="52" t="s">
        <v>20</v>
      </c>
      <c r="K26" s="53">
        <v>12962</v>
      </c>
      <c r="L26"/>
      <c r="M26" s="52" t="s">
        <v>33</v>
      </c>
      <c r="N26" s="57">
        <v>104134</v>
      </c>
    </row>
    <row r="27" spans="1:16" ht="17.399999999999999" x14ac:dyDescent="0.3">
      <c r="A27" s="2" t="s">
        <v>42</v>
      </c>
      <c r="B27" s="2" t="s">
        <v>8</v>
      </c>
      <c r="C27" s="2" t="s">
        <v>9</v>
      </c>
      <c r="D27" s="2" t="s">
        <v>10</v>
      </c>
      <c r="E27" s="3">
        <v>400</v>
      </c>
      <c r="F27" s="4">
        <v>44964</v>
      </c>
      <c r="G27" s="5" t="s">
        <v>11</v>
      </c>
      <c r="J27" s="52" t="s">
        <v>24</v>
      </c>
      <c r="K27" s="53">
        <v>45642</v>
      </c>
      <c r="L27"/>
      <c r="M27" s="52" t="s">
        <v>36</v>
      </c>
      <c r="N27" s="57">
        <v>7931</v>
      </c>
      <c r="P27" s="60">
        <f>N20-K21</f>
        <v>4745</v>
      </c>
    </row>
    <row r="28" spans="1:16" ht="17.399999999999999" x14ac:dyDescent="0.3">
      <c r="A28" s="8" t="s">
        <v>42</v>
      </c>
      <c r="B28" s="8" t="s">
        <v>8</v>
      </c>
      <c r="C28" s="8" t="s">
        <v>9</v>
      </c>
      <c r="D28" s="8" t="s">
        <v>12</v>
      </c>
      <c r="E28" s="10">
        <v>400</v>
      </c>
      <c r="F28" s="6">
        <v>44959</v>
      </c>
      <c r="G28" s="11" t="s">
        <v>11</v>
      </c>
      <c r="J28" s="54" t="s">
        <v>59</v>
      </c>
      <c r="K28" s="55">
        <v>105321</v>
      </c>
      <c r="L28"/>
      <c r="M28" s="58" t="s">
        <v>59</v>
      </c>
      <c r="N28" s="59">
        <v>112065</v>
      </c>
    </row>
    <row r="29" spans="1:16" ht="17.399999999999999" x14ac:dyDescent="0.3">
      <c r="A29" s="8" t="s">
        <v>42</v>
      </c>
      <c r="B29" s="8" t="s">
        <v>8</v>
      </c>
      <c r="C29" s="8" t="s">
        <v>9</v>
      </c>
      <c r="D29" s="8" t="s">
        <v>13</v>
      </c>
      <c r="E29" s="10">
        <v>400</v>
      </c>
      <c r="F29" s="6">
        <v>44959</v>
      </c>
      <c r="G29" s="11" t="s">
        <v>11</v>
      </c>
      <c r="J29"/>
      <c r="K29"/>
      <c r="L29"/>
    </row>
    <row r="30" spans="1:16" ht="17.399999999999999" x14ac:dyDescent="0.3">
      <c r="A30" s="8" t="s">
        <v>42</v>
      </c>
      <c r="B30" s="8" t="s">
        <v>8</v>
      </c>
      <c r="C30" s="8" t="s">
        <v>9</v>
      </c>
      <c r="D30" s="8" t="s">
        <v>14</v>
      </c>
      <c r="E30" s="10">
        <v>400</v>
      </c>
      <c r="F30" s="6">
        <v>44960</v>
      </c>
      <c r="G30" s="11" t="s">
        <v>11</v>
      </c>
      <c r="J30"/>
      <c r="K30"/>
      <c r="L30"/>
    </row>
    <row r="31" spans="1:16" ht="17.399999999999999" x14ac:dyDescent="0.3">
      <c r="A31" s="8" t="s">
        <v>42</v>
      </c>
      <c r="B31" s="8" t="s">
        <v>8</v>
      </c>
      <c r="C31" s="8" t="s">
        <v>9</v>
      </c>
      <c r="D31" s="8" t="s">
        <v>15</v>
      </c>
      <c r="E31" s="10">
        <v>400</v>
      </c>
      <c r="F31" s="6">
        <v>44961</v>
      </c>
      <c r="G31" s="11" t="s">
        <v>11</v>
      </c>
      <c r="J31"/>
      <c r="K31"/>
      <c r="L31"/>
    </row>
    <row r="32" spans="1:16" ht="17.399999999999999" x14ac:dyDescent="0.3">
      <c r="A32" s="8" t="s">
        <v>42</v>
      </c>
      <c r="B32" s="8" t="s">
        <v>8</v>
      </c>
      <c r="C32" s="8" t="s">
        <v>9</v>
      </c>
      <c r="D32" s="8" t="s">
        <v>16</v>
      </c>
      <c r="E32" s="10">
        <v>400</v>
      </c>
      <c r="F32" s="6">
        <v>44962</v>
      </c>
      <c r="G32" s="11" t="s">
        <v>11</v>
      </c>
      <c r="J32"/>
      <c r="K32"/>
      <c r="L32"/>
    </row>
    <row r="33" spans="1:12" ht="17.399999999999999" x14ac:dyDescent="0.3">
      <c r="A33" s="8" t="s">
        <v>42</v>
      </c>
      <c r="B33" s="8" t="s">
        <v>8</v>
      </c>
      <c r="C33" s="8" t="s">
        <v>9</v>
      </c>
      <c r="D33" s="8" t="s">
        <v>17</v>
      </c>
      <c r="E33" s="10">
        <v>400</v>
      </c>
      <c r="F33" s="6">
        <v>44963</v>
      </c>
      <c r="G33" s="11" t="s">
        <v>11</v>
      </c>
      <c r="J33"/>
      <c r="K33"/>
      <c r="L33"/>
    </row>
    <row r="34" spans="1:12" ht="17.399999999999999" x14ac:dyDescent="0.3">
      <c r="A34" s="8" t="s">
        <v>42</v>
      </c>
      <c r="B34" s="8" t="s">
        <v>8</v>
      </c>
      <c r="C34" s="8" t="s">
        <v>9</v>
      </c>
      <c r="D34" s="8" t="s">
        <v>18</v>
      </c>
      <c r="E34" s="10">
        <v>400</v>
      </c>
      <c r="F34" s="6">
        <v>44964</v>
      </c>
      <c r="G34" s="11" t="s">
        <v>11</v>
      </c>
      <c r="J34"/>
      <c r="K34"/>
      <c r="L34"/>
    </row>
    <row r="35" spans="1:12" ht="17.399999999999999" x14ac:dyDescent="0.25">
      <c r="A35" s="8" t="s">
        <v>42</v>
      </c>
      <c r="B35" s="8" t="s">
        <v>8</v>
      </c>
      <c r="C35" s="8" t="s">
        <v>9</v>
      </c>
      <c r="D35" s="8" t="s">
        <v>19</v>
      </c>
      <c r="E35" s="10">
        <v>400</v>
      </c>
      <c r="F35" s="6">
        <v>44965</v>
      </c>
      <c r="G35" s="11" t="s">
        <v>11</v>
      </c>
      <c r="K35" s="12"/>
    </row>
    <row r="36" spans="1:12" ht="17.399999999999999" x14ac:dyDescent="0.25">
      <c r="A36" s="8" t="s">
        <v>42</v>
      </c>
      <c r="B36" s="8" t="s">
        <v>8</v>
      </c>
      <c r="C36" s="8" t="s">
        <v>20</v>
      </c>
      <c r="D36" s="8" t="s">
        <v>21</v>
      </c>
      <c r="E36" s="10">
        <v>400</v>
      </c>
      <c r="F36" s="6">
        <v>44966</v>
      </c>
      <c r="G36" s="11" t="s">
        <v>11</v>
      </c>
      <c r="K36" s="12"/>
    </row>
    <row r="37" spans="1:12" ht="17.399999999999999" x14ac:dyDescent="0.25">
      <c r="A37" s="8" t="s">
        <v>42</v>
      </c>
      <c r="B37" s="8" t="s">
        <v>8</v>
      </c>
      <c r="C37" s="8" t="s">
        <v>20</v>
      </c>
      <c r="D37" s="8" t="s">
        <v>22</v>
      </c>
      <c r="E37" s="10">
        <v>400</v>
      </c>
      <c r="F37" s="6">
        <v>44961</v>
      </c>
      <c r="G37" s="11" t="s">
        <v>11</v>
      </c>
      <c r="K37" s="12"/>
    </row>
    <row r="38" spans="1:12" ht="17.399999999999999" x14ac:dyDescent="0.25">
      <c r="A38" s="8" t="s">
        <v>42</v>
      </c>
      <c r="B38" s="8" t="s">
        <v>8</v>
      </c>
      <c r="C38" s="8" t="s">
        <v>20</v>
      </c>
      <c r="D38" s="8" t="s">
        <v>23</v>
      </c>
      <c r="E38" s="10">
        <v>400</v>
      </c>
      <c r="F38" s="6">
        <v>44962</v>
      </c>
      <c r="G38" s="11" t="s">
        <v>11</v>
      </c>
      <c r="K38" s="12"/>
    </row>
    <row r="39" spans="1:12" ht="17.399999999999999" x14ac:dyDescent="0.25">
      <c r="A39" s="8" t="s">
        <v>42</v>
      </c>
      <c r="B39" s="8" t="s">
        <v>8</v>
      </c>
      <c r="C39" s="8" t="s">
        <v>24</v>
      </c>
      <c r="D39" s="8" t="s">
        <v>10</v>
      </c>
      <c r="E39" s="10">
        <v>400</v>
      </c>
      <c r="F39" s="6">
        <v>44963</v>
      </c>
      <c r="G39" s="11" t="s">
        <v>11</v>
      </c>
      <c r="K39" s="12"/>
    </row>
    <row r="40" spans="1:12" ht="17.399999999999999" x14ac:dyDescent="0.25">
      <c r="A40" s="8" t="s">
        <v>42</v>
      </c>
      <c r="B40" s="8" t="s">
        <v>8</v>
      </c>
      <c r="C40" s="8" t="s">
        <v>24</v>
      </c>
      <c r="D40" s="8" t="s">
        <v>25</v>
      </c>
      <c r="E40" s="10">
        <v>400</v>
      </c>
      <c r="F40" s="6">
        <v>44964</v>
      </c>
      <c r="G40" s="11" t="s">
        <v>11</v>
      </c>
      <c r="K40" s="12"/>
    </row>
    <row r="41" spans="1:12" ht="17.399999999999999" x14ac:dyDescent="0.25">
      <c r="A41" s="8" t="s">
        <v>42</v>
      </c>
      <c r="B41" s="8" t="s">
        <v>8</v>
      </c>
      <c r="C41" s="8" t="s">
        <v>24</v>
      </c>
      <c r="D41" s="8" t="s">
        <v>26</v>
      </c>
      <c r="E41" s="10">
        <v>400</v>
      </c>
      <c r="F41" s="6">
        <v>44960</v>
      </c>
      <c r="G41" s="11" t="s">
        <v>11</v>
      </c>
      <c r="K41" s="12"/>
    </row>
    <row r="42" spans="1:12" ht="17.399999999999999" x14ac:dyDescent="0.25">
      <c r="A42" s="8" t="s">
        <v>42</v>
      </c>
      <c r="B42" s="8" t="s">
        <v>8</v>
      </c>
      <c r="C42" s="8" t="s">
        <v>24</v>
      </c>
      <c r="D42" s="8" t="s">
        <v>27</v>
      </c>
      <c r="E42" s="10">
        <v>400</v>
      </c>
      <c r="F42" s="6">
        <v>44961</v>
      </c>
      <c r="G42" s="11" t="s">
        <v>11</v>
      </c>
      <c r="K42" s="12"/>
    </row>
    <row r="43" spans="1:12" ht="17.399999999999999" x14ac:dyDescent="0.25">
      <c r="A43" s="8" t="s">
        <v>42</v>
      </c>
      <c r="B43" s="8" t="s">
        <v>8</v>
      </c>
      <c r="C43" s="8" t="s">
        <v>24</v>
      </c>
      <c r="D43" s="8" t="s">
        <v>28</v>
      </c>
      <c r="E43" s="10">
        <v>400</v>
      </c>
      <c r="F43" s="6">
        <v>44962</v>
      </c>
      <c r="G43" s="11" t="s">
        <v>11</v>
      </c>
      <c r="K43" s="12"/>
    </row>
    <row r="44" spans="1:12" ht="17.399999999999999" x14ac:dyDescent="0.25">
      <c r="A44" s="8" t="s">
        <v>42</v>
      </c>
      <c r="B44" s="8" t="s">
        <v>8</v>
      </c>
      <c r="C44" s="8" t="s">
        <v>24</v>
      </c>
      <c r="D44" s="8" t="s">
        <v>29</v>
      </c>
      <c r="E44" s="10">
        <v>400</v>
      </c>
      <c r="F44" s="6">
        <v>44963</v>
      </c>
      <c r="G44" s="11" t="s">
        <v>11</v>
      </c>
      <c r="K44" s="12"/>
    </row>
    <row r="45" spans="1:12" ht="17.399999999999999" x14ac:dyDescent="0.25">
      <c r="A45" s="8" t="s">
        <v>42</v>
      </c>
      <c r="B45" s="8" t="s">
        <v>8</v>
      </c>
      <c r="C45" s="8" t="s">
        <v>24</v>
      </c>
      <c r="D45" s="8" t="s">
        <v>30</v>
      </c>
      <c r="E45" s="10">
        <v>400</v>
      </c>
      <c r="F45" s="6">
        <v>44964</v>
      </c>
      <c r="G45" s="11" t="s">
        <v>11</v>
      </c>
      <c r="K45" s="12"/>
    </row>
    <row r="46" spans="1:12" ht="17.399999999999999" x14ac:dyDescent="0.25">
      <c r="A46" s="8" t="s">
        <v>42</v>
      </c>
      <c r="B46" s="8" t="s">
        <v>8</v>
      </c>
      <c r="C46" s="8" t="s">
        <v>24</v>
      </c>
      <c r="D46" s="8" t="s">
        <v>31</v>
      </c>
      <c r="E46" s="10">
        <v>400</v>
      </c>
      <c r="F46" s="6">
        <v>44965</v>
      </c>
      <c r="G46" s="11" t="s">
        <v>11</v>
      </c>
      <c r="K46" s="12"/>
    </row>
    <row r="47" spans="1:12" ht="17.399999999999999" x14ac:dyDescent="0.25">
      <c r="A47" s="8" t="s">
        <v>42</v>
      </c>
      <c r="B47" s="8" t="s">
        <v>8</v>
      </c>
      <c r="C47" s="8" t="s">
        <v>24</v>
      </c>
      <c r="D47" s="8" t="s">
        <v>19</v>
      </c>
      <c r="E47" s="10">
        <v>400</v>
      </c>
      <c r="F47" s="6">
        <v>44966</v>
      </c>
      <c r="G47" s="11" t="s">
        <v>11</v>
      </c>
      <c r="K47" s="12"/>
    </row>
    <row r="48" spans="1:12" ht="17.399999999999999" x14ac:dyDescent="0.25">
      <c r="A48" s="8" t="s">
        <v>42</v>
      </c>
      <c r="B48" s="8" t="s">
        <v>32</v>
      </c>
      <c r="C48" s="8" t="s">
        <v>33</v>
      </c>
      <c r="D48" s="8" t="s">
        <v>34</v>
      </c>
      <c r="E48" s="13">
        <v>400</v>
      </c>
      <c r="F48" s="6"/>
      <c r="G48" s="11"/>
      <c r="K48" s="12"/>
    </row>
    <row r="49" spans="1:11" ht="17.399999999999999" x14ac:dyDescent="0.25">
      <c r="A49" s="8" t="s">
        <v>42</v>
      </c>
      <c r="B49" s="8" t="s">
        <v>32</v>
      </c>
      <c r="C49" s="8" t="s">
        <v>33</v>
      </c>
      <c r="D49" s="8" t="s">
        <v>35</v>
      </c>
      <c r="E49" s="13">
        <v>400</v>
      </c>
      <c r="F49" s="6"/>
      <c r="G49" s="11"/>
      <c r="K49" s="12"/>
    </row>
    <row r="50" spans="1:11" ht="17.399999999999999" x14ac:dyDescent="0.25">
      <c r="A50" s="8" t="s">
        <v>42</v>
      </c>
      <c r="B50" s="8" t="s">
        <v>32</v>
      </c>
      <c r="C50" s="8" t="s">
        <v>36</v>
      </c>
      <c r="D50" s="8" t="s">
        <v>37</v>
      </c>
      <c r="E50" s="13">
        <v>400</v>
      </c>
      <c r="F50" s="6"/>
      <c r="G50" s="11"/>
      <c r="K50" s="12"/>
    </row>
    <row r="51" spans="1:11" ht="18" thickBot="1" x14ac:dyDescent="0.3">
      <c r="A51" s="14" t="s">
        <v>42</v>
      </c>
      <c r="B51" s="14" t="s">
        <v>32</v>
      </c>
      <c r="C51" s="14" t="s">
        <v>36</v>
      </c>
      <c r="D51" s="14" t="s">
        <v>38</v>
      </c>
      <c r="E51" s="15">
        <v>400</v>
      </c>
      <c r="F51" s="16"/>
      <c r="G51" s="17"/>
      <c r="K51" s="12"/>
    </row>
    <row r="52" spans="1:11" ht="17.399999999999999" x14ac:dyDescent="0.25">
      <c r="A52" s="2" t="s">
        <v>46</v>
      </c>
      <c r="B52" s="2" t="s">
        <v>8</v>
      </c>
      <c r="C52" s="2" t="s">
        <v>9</v>
      </c>
      <c r="D52" s="2" t="s">
        <v>10</v>
      </c>
      <c r="E52" s="3">
        <v>400</v>
      </c>
      <c r="F52" s="4">
        <v>44991</v>
      </c>
      <c r="G52" s="5" t="s">
        <v>11</v>
      </c>
      <c r="K52" s="12"/>
    </row>
    <row r="53" spans="1:11" ht="17.399999999999999" x14ac:dyDescent="0.25">
      <c r="A53" s="8" t="s">
        <v>46</v>
      </c>
      <c r="B53" s="8" t="s">
        <v>8</v>
      </c>
      <c r="C53" s="8" t="s">
        <v>9</v>
      </c>
      <c r="D53" s="8" t="s">
        <v>12</v>
      </c>
      <c r="E53" s="10">
        <v>400</v>
      </c>
      <c r="F53" s="6">
        <v>44992</v>
      </c>
      <c r="G53" s="11" t="s">
        <v>11</v>
      </c>
      <c r="K53" s="12"/>
    </row>
    <row r="54" spans="1:11" ht="17.399999999999999" x14ac:dyDescent="0.25">
      <c r="A54" s="8" t="s">
        <v>46</v>
      </c>
      <c r="B54" s="8" t="s">
        <v>8</v>
      </c>
      <c r="C54" s="8" t="s">
        <v>9</v>
      </c>
      <c r="D54" s="8" t="s">
        <v>13</v>
      </c>
      <c r="E54" s="10">
        <v>400</v>
      </c>
      <c r="F54" s="6">
        <v>44993</v>
      </c>
      <c r="G54" s="11" t="s">
        <v>11</v>
      </c>
      <c r="K54" s="12"/>
    </row>
    <row r="55" spans="1:11" ht="17.399999999999999" x14ac:dyDescent="0.25">
      <c r="A55" s="8" t="s">
        <v>46</v>
      </c>
      <c r="B55" s="8" t="s">
        <v>8</v>
      </c>
      <c r="C55" s="8" t="s">
        <v>9</v>
      </c>
      <c r="D55" s="8" t="s">
        <v>14</v>
      </c>
      <c r="E55" s="10">
        <v>400</v>
      </c>
      <c r="F55" s="6">
        <v>44994</v>
      </c>
      <c r="G55" s="11" t="s">
        <v>11</v>
      </c>
      <c r="K55" s="12"/>
    </row>
    <row r="56" spans="1:11" ht="17.399999999999999" x14ac:dyDescent="0.25">
      <c r="A56" s="8" t="s">
        <v>46</v>
      </c>
      <c r="B56" s="8" t="s">
        <v>8</v>
      </c>
      <c r="C56" s="8" t="s">
        <v>9</v>
      </c>
      <c r="D56" s="8" t="s">
        <v>15</v>
      </c>
      <c r="E56" s="10">
        <v>400</v>
      </c>
      <c r="F56" s="6">
        <v>44989</v>
      </c>
      <c r="G56" s="11" t="s">
        <v>11</v>
      </c>
      <c r="K56" s="12"/>
    </row>
    <row r="57" spans="1:11" ht="17.399999999999999" x14ac:dyDescent="0.25">
      <c r="A57" s="8" t="s">
        <v>46</v>
      </c>
      <c r="B57" s="8" t="s">
        <v>8</v>
      </c>
      <c r="C57" s="8" t="s">
        <v>9</v>
      </c>
      <c r="D57" s="8" t="s">
        <v>16</v>
      </c>
      <c r="E57" s="10">
        <v>400</v>
      </c>
      <c r="F57" s="6">
        <v>44990</v>
      </c>
      <c r="G57" s="11" t="s">
        <v>11</v>
      </c>
      <c r="K57" s="12"/>
    </row>
    <row r="58" spans="1:11" ht="17.399999999999999" x14ac:dyDescent="0.25">
      <c r="A58" s="8" t="s">
        <v>46</v>
      </c>
      <c r="B58" s="8" t="s">
        <v>8</v>
      </c>
      <c r="C58" s="8" t="s">
        <v>9</v>
      </c>
      <c r="D58" s="8" t="s">
        <v>17</v>
      </c>
      <c r="E58" s="10">
        <v>400</v>
      </c>
      <c r="F58" s="6">
        <v>44991</v>
      </c>
      <c r="G58" s="11" t="s">
        <v>40</v>
      </c>
      <c r="K58" s="12"/>
    </row>
    <row r="59" spans="1:11" ht="17.399999999999999" x14ac:dyDescent="0.25">
      <c r="A59" s="8" t="s">
        <v>46</v>
      </c>
      <c r="B59" s="8" t="s">
        <v>8</v>
      </c>
      <c r="C59" s="8" t="s">
        <v>9</v>
      </c>
      <c r="D59" s="8" t="s">
        <v>18</v>
      </c>
      <c r="E59" s="10">
        <v>400</v>
      </c>
      <c r="F59" s="6">
        <v>44992</v>
      </c>
      <c r="G59" s="11" t="s">
        <v>11</v>
      </c>
      <c r="K59" s="12"/>
    </row>
    <row r="60" spans="1:11" ht="17.399999999999999" x14ac:dyDescent="0.25">
      <c r="A60" s="8" t="s">
        <v>46</v>
      </c>
      <c r="B60" s="8" t="s">
        <v>8</v>
      </c>
      <c r="C60" s="8" t="s">
        <v>9</v>
      </c>
      <c r="D60" s="8" t="s">
        <v>19</v>
      </c>
      <c r="E60" s="10">
        <v>400</v>
      </c>
      <c r="F60" s="6">
        <v>44993</v>
      </c>
      <c r="G60" s="11" t="s">
        <v>40</v>
      </c>
      <c r="K60" s="12"/>
    </row>
    <row r="61" spans="1:11" ht="17.399999999999999" x14ac:dyDescent="0.25">
      <c r="A61" s="8" t="s">
        <v>46</v>
      </c>
      <c r="B61" s="8" t="s">
        <v>8</v>
      </c>
      <c r="C61" s="8" t="s">
        <v>20</v>
      </c>
      <c r="D61" s="8" t="s">
        <v>21</v>
      </c>
      <c r="E61" s="10">
        <v>400</v>
      </c>
      <c r="F61" s="6">
        <v>44994</v>
      </c>
      <c r="G61" s="11" t="s">
        <v>11</v>
      </c>
      <c r="K61" s="12"/>
    </row>
    <row r="62" spans="1:11" ht="17.399999999999999" x14ac:dyDescent="0.25">
      <c r="A62" s="8" t="s">
        <v>46</v>
      </c>
      <c r="B62" s="8" t="s">
        <v>8</v>
      </c>
      <c r="C62" s="8" t="s">
        <v>20</v>
      </c>
      <c r="D62" s="8" t="s">
        <v>22</v>
      </c>
      <c r="E62" s="10">
        <v>400</v>
      </c>
      <c r="F62" s="6">
        <v>44989</v>
      </c>
      <c r="G62" s="11" t="s">
        <v>11</v>
      </c>
      <c r="K62" s="12"/>
    </row>
    <row r="63" spans="1:11" ht="17.399999999999999" x14ac:dyDescent="0.25">
      <c r="A63" s="8" t="s">
        <v>46</v>
      </c>
      <c r="B63" s="8" t="s">
        <v>8</v>
      </c>
      <c r="C63" s="8" t="s">
        <v>20</v>
      </c>
      <c r="D63" s="8" t="s">
        <v>23</v>
      </c>
      <c r="E63" s="10">
        <v>400</v>
      </c>
      <c r="F63" s="6">
        <v>44990</v>
      </c>
      <c r="G63" s="11" t="s">
        <v>11</v>
      </c>
      <c r="K63" s="12"/>
    </row>
    <row r="64" spans="1:11" ht="17.399999999999999" x14ac:dyDescent="0.25">
      <c r="A64" s="8" t="s">
        <v>46</v>
      </c>
      <c r="B64" s="8" t="s">
        <v>8</v>
      </c>
      <c r="C64" s="8" t="s">
        <v>24</v>
      </c>
      <c r="D64" s="8" t="s">
        <v>10</v>
      </c>
      <c r="E64" s="10">
        <v>400</v>
      </c>
      <c r="F64" s="6">
        <v>44991</v>
      </c>
      <c r="G64" s="11" t="s">
        <v>40</v>
      </c>
      <c r="K64" s="12"/>
    </row>
    <row r="65" spans="1:11" ht="17.399999999999999" x14ac:dyDescent="0.25">
      <c r="A65" s="8" t="s">
        <v>46</v>
      </c>
      <c r="B65" s="8" t="s">
        <v>8</v>
      </c>
      <c r="C65" s="8" t="s">
        <v>24</v>
      </c>
      <c r="D65" s="8" t="s">
        <v>25</v>
      </c>
      <c r="E65" s="10">
        <v>400</v>
      </c>
      <c r="F65" s="6">
        <v>44992</v>
      </c>
      <c r="G65" s="11" t="s">
        <v>11</v>
      </c>
      <c r="K65" s="12"/>
    </row>
    <row r="66" spans="1:11" ht="17.399999999999999" x14ac:dyDescent="0.25">
      <c r="A66" s="8" t="s">
        <v>46</v>
      </c>
      <c r="B66" s="8" t="s">
        <v>8</v>
      </c>
      <c r="C66" s="8" t="s">
        <v>24</v>
      </c>
      <c r="D66" s="8" t="s">
        <v>26</v>
      </c>
      <c r="E66" s="10">
        <v>400</v>
      </c>
      <c r="F66" s="6">
        <v>44988</v>
      </c>
      <c r="G66" s="11" t="s">
        <v>11</v>
      </c>
      <c r="K66" s="12"/>
    </row>
    <row r="67" spans="1:11" ht="17.399999999999999" x14ac:dyDescent="0.25">
      <c r="A67" s="8" t="s">
        <v>46</v>
      </c>
      <c r="B67" s="8" t="s">
        <v>8</v>
      </c>
      <c r="C67" s="8" t="s">
        <v>24</v>
      </c>
      <c r="D67" s="8" t="s">
        <v>27</v>
      </c>
      <c r="E67" s="10">
        <v>400</v>
      </c>
      <c r="F67" s="6">
        <v>44989</v>
      </c>
      <c r="G67" s="11" t="s">
        <v>40</v>
      </c>
      <c r="K67" s="12"/>
    </row>
    <row r="68" spans="1:11" ht="17.399999999999999" x14ac:dyDescent="0.25">
      <c r="A68" s="8" t="s">
        <v>46</v>
      </c>
      <c r="B68" s="8" t="s">
        <v>8</v>
      </c>
      <c r="C68" s="8" t="s">
        <v>24</v>
      </c>
      <c r="D68" s="8" t="s">
        <v>28</v>
      </c>
      <c r="E68" s="10">
        <v>400</v>
      </c>
      <c r="F68" s="6">
        <v>44991</v>
      </c>
      <c r="G68" s="11" t="s">
        <v>11</v>
      </c>
      <c r="K68" s="12"/>
    </row>
    <row r="69" spans="1:11" ht="17.399999999999999" x14ac:dyDescent="0.25">
      <c r="A69" s="8" t="s">
        <v>46</v>
      </c>
      <c r="B69" s="8" t="s">
        <v>8</v>
      </c>
      <c r="C69" s="8" t="s">
        <v>24</v>
      </c>
      <c r="D69" s="8" t="s">
        <v>29</v>
      </c>
      <c r="E69" s="10">
        <v>400</v>
      </c>
      <c r="F69" s="6">
        <v>44992</v>
      </c>
      <c r="G69" s="11" t="s">
        <v>11</v>
      </c>
      <c r="K69" s="12"/>
    </row>
    <row r="70" spans="1:11" ht="17.399999999999999" x14ac:dyDescent="0.25">
      <c r="A70" s="8" t="s">
        <v>46</v>
      </c>
      <c r="B70" s="8" t="s">
        <v>8</v>
      </c>
      <c r="C70" s="8" t="s">
        <v>24</v>
      </c>
      <c r="D70" s="8" t="s">
        <v>30</v>
      </c>
      <c r="E70" s="10">
        <v>400</v>
      </c>
      <c r="F70" s="6">
        <v>44993</v>
      </c>
      <c r="G70" s="11" t="s">
        <v>11</v>
      </c>
      <c r="K70" s="12"/>
    </row>
    <row r="71" spans="1:11" ht="17.399999999999999" x14ac:dyDescent="0.25">
      <c r="A71" s="8" t="s">
        <v>46</v>
      </c>
      <c r="B71" s="8" t="s">
        <v>8</v>
      </c>
      <c r="C71" s="8" t="s">
        <v>24</v>
      </c>
      <c r="D71" s="8" t="s">
        <v>31</v>
      </c>
      <c r="E71" s="10">
        <v>400</v>
      </c>
      <c r="F71" s="6">
        <v>44994</v>
      </c>
      <c r="G71" s="11" t="s">
        <v>11</v>
      </c>
      <c r="K71" s="12"/>
    </row>
    <row r="72" spans="1:11" ht="17.399999999999999" x14ac:dyDescent="0.25">
      <c r="A72" s="8" t="s">
        <v>46</v>
      </c>
      <c r="B72" s="8" t="s">
        <v>8</v>
      </c>
      <c r="C72" s="8" t="s">
        <v>24</v>
      </c>
      <c r="D72" s="8" t="s">
        <v>19</v>
      </c>
      <c r="E72" s="10">
        <v>400</v>
      </c>
      <c r="F72" s="6">
        <v>44989</v>
      </c>
      <c r="G72" s="11" t="s">
        <v>11</v>
      </c>
      <c r="K72" s="12"/>
    </row>
    <row r="73" spans="1:11" ht="17.399999999999999" x14ac:dyDescent="0.25">
      <c r="A73" s="8" t="s">
        <v>46</v>
      </c>
      <c r="B73" s="8" t="s">
        <v>32</v>
      </c>
      <c r="C73" s="8" t="s">
        <v>33</v>
      </c>
      <c r="D73" s="8" t="s">
        <v>34</v>
      </c>
      <c r="E73" s="13">
        <v>400</v>
      </c>
      <c r="F73" s="6"/>
      <c r="G73" s="11"/>
      <c r="K73" s="12"/>
    </row>
    <row r="74" spans="1:11" ht="17.399999999999999" x14ac:dyDescent="0.25">
      <c r="A74" s="8" t="s">
        <v>46</v>
      </c>
      <c r="B74" s="8" t="s">
        <v>32</v>
      </c>
      <c r="C74" s="8" t="s">
        <v>33</v>
      </c>
      <c r="D74" s="8" t="s">
        <v>35</v>
      </c>
      <c r="E74" s="13">
        <v>400</v>
      </c>
      <c r="F74" s="6"/>
      <c r="G74" s="11"/>
      <c r="K74" s="12"/>
    </row>
    <row r="75" spans="1:11" ht="17.399999999999999" x14ac:dyDescent="0.25">
      <c r="A75" s="8" t="s">
        <v>46</v>
      </c>
      <c r="B75" s="8" t="s">
        <v>32</v>
      </c>
      <c r="C75" s="8" t="s">
        <v>36</v>
      </c>
      <c r="D75" s="8" t="s">
        <v>37</v>
      </c>
      <c r="E75" s="13">
        <v>400</v>
      </c>
      <c r="F75" s="6"/>
      <c r="G75" s="11"/>
      <c r="K75" s="12"/>
    </row>
    <row r="76" spans="1:11" ht="18" thickBot="1" x14ac:dyDescent="0.3">
      <c r="A76" s="14" t="s">
        <v>46</v>
      </c>
      <c r="B76" s="14" t="s">
        <v>32</v>
      </c>
      <c r="C76" s="14" t="s">
        <v>36</v>
      </c>
      <c r="D76" s="14" t="s">
        <v>38</v>
      </c>
      <c r="E76" s="15">
        <v>400</v>
      </c>
      <c r="F76" s="16"/>
      <c r="G76" s="17"/>
      <c r="K76" s="12"/>
    </row>
    <row r="77" spans="1:11" ht="17.399999999999999" x14ac:dyDescent="0.25">
      <c r="A77" s="2" t="s">
        <v>7</v>
      </c>
      <c r="B77" s="2" t="s">
        <v>8</v>
      </c>
      <c r="C77" s="2" t="s">
        <v>9</v>
      </c>
      <c r="D77" s="2" t="s">
        <v>10</v>
      </c>
      <c r="E77" s="3">
        <v>400</v>
      </c>
      <c r="F77" s="4">
        <v>45019</v>
      </c>
      <c r="G77" s="5" t="s">
        <v>11</v>
      </c>
      <c r="K77" s="12"/>
    </row>
    <row r="78" spans="1:11" ht="17.399999999999999" x14ac:dyDescent="0.25">
      <c r="A78" s="8" t="s">
        <v>7</v>
      </c>
      <c r="B78" s="8" t="s">
        <v>8</v>
      </c>
      <c r="C78" s="8" t="s">
        <v>9</v>
      </c>
      <c r="D78" s="8" t="s">
        <v>12</v>
      </c>
      <c r="E78" s="10">
        <v>400</v>
      </c>
      <c r="F78" s="6">
        <v>45021</v>
      </c>
      <c r="G78" s="11" t="s">
        <v>11</v>
      </c>
      <c r="K78" s="12"/>
    </row>
    <row r="79" spans="1:11" ht="17.399999999999999" x14ac:dyDescent="0.25">
      <c r="A79" s="8" t="s">
        <v>7</v>
      </c>
      <c r="B79" s="8" t="s">
        <v>8</v>
      </c>
      <c r="C79" s="8" t="s">
        <v>9</v>
      </c>
      <c r="D79" s="8" t="s">
        <v>13</v>
      </c>
      <c r="E79" s="10">
        <v>400</v>
      </c>
      <c r="F79" s="6">
        <v>45023</v>
      </c>
      <c r="G79" s="11" t="s">
        <v>11</v>
      </c>
      <c r="K79" s="12"/>
    </row>
    <row r="80" spans="1:11" ht="17.399999999999999" x14ac:dyDescent="0.25">
      <c r="A80" s="8" t="s">
        <v>7</v>
      </c>
      <c r="B80" s="8" t="s">
        <v>8</v>
      </c>
      <c r="C80" s="8" t="s">
        <v>9</v>
      </c>
      <c r="D80" s="8" t="s">
        <v>14</v>
      </c>
      <c r="E80" s="10">
        <v>400</v>
      </c>
      <c r="F80" s="6">
        <v>45025</v>
      </c>
      <c r="G80" s="11" t="s">
        <v>11</v>
      </c>
      <c r="K80" s="12"/>
    </row>
    <row r="81" spans="1:11" ht="17.399999999999999" x14ac:dyDescent="0.25">
      <c r="A81" s="8" t="s">
        <v>7</v>
      </c>
      <c r="B81" s="8" t="s">
        <v>8</v>
      </c>
      <c r="C81" s="8" t="s">
        <v>9</v>
      </c>
      <c r="D81" s="8" t="s">
        <v>15</v>
      </c>
      <c r="E81" s="10">
        <v>400</v>
      </c>
      <c r="F81" s="6">
        <v>45020</v>
      </c>
      <c r="G81" s="11" t="s">
        <v>11</v>
      </c>
      <c r="K81" s="12"/>
    </row>
    <row r="82" spans="1:11" ht="17.399999999999999" x14ac:dyDescent="0.25">
      <c r="A82" s="8" t="s">
        <v>7</v>
      </c>
      <c r="B82" s="8" t="s">
        <v>8</v>
      </c>
      <c r="C82" s="8" t="s">
        <v>9</v>
      </c>
      <c r="D82" s="8" t="s">
        <v>16</v>
      </c>
      <c r="E82" s="10">
        <v>400</v>
      </c>
      <c r="F82" s="6">
        <v>45021</v>
      </c>
      <c r="G82" s="11" t="s">
        <v>11</v>
      </c>
      <c r="K82" s="12"/>
    </row>
    <row r="83" spans="1:11" ht="17.399999999999999" x14ac:dyDescent="0.25">
      <c r="A83" s="8" t="s">
        <v>7</v>
      </c>
      <c r="B83" s="8" t="s">
        <v>8</v>
      </c>
      <c r="C83" s="8" t="s">
        <v>9</v>
      </c>
      <c r="D83" s="8" t="s">
        <v>17</v>
      </c>
      <c r="E83" s="10">
        <v>400</v>
      </c>
      <c r="F83" s="6">
        <v>45022</v>
      </c>
      <c r="G83" s="11" t="s">
        <v>11</v>
      </c>
      <c r="K83" s="12"/>
    </row>
    <row r="84" spans="1:11" ht="17.399999999999999" x14ac:dyDescent="0.25">
      <c r="A84" s="8" t="s">
        <v>7</v>
      </c>
      <c r="B84" s="8" t="s">
        <v>8</v>
      </c>
      <c r="C84" s="8" t="s">
        <v>9</v>
      </c>
      <c r="D84" s="8" t="s">
        <v>18</v>
      </c>
      <c r="E84" s="10">
        <v>400</v>
      </c>
      <c r="F84" s="6">
        <v>45023</v>
      </c>
      <c r="G84" s="11" t="s">
        <v>11</v>
      </c>
      <c r="K84" s="12"/>
    </row>
    <row r="85" spans="1:11" ht="17.399999999999999" x14ac:dyDescent="0.25">
      <c r="A85" s="8" t="s">
        <v>7</v>
      </c>
      <c r="B85" s="8" t="s">
        <v>8</v>
      </c>
      <c r="C85" s="8" t="s">
        <v>9</v>
      </c>
      <c r="D85" s="8" t="s">
        <v>19</v>
      </c>
      <c r="E85" s="10">
        <v>400</v>
      </c>
      <c r="F85" s="6">
        <v>45024</v>
      </c>
      <c r="G85" s="11" t="s">
        <v>11</v>
      </c>
      <c r="K85" s="12"/>
    </row>
    <row r="86" spans="1:11" ht="17.399999999999999" x14ac:dyDescent="0.25">
      <c r="A86" s="8" t="s">
        <v>7</v>
      </c>
      <c r="B86" s="8" t="s">
        <v>8</v>
      </c>
      <c r="C86" s="8" t="s">
        <v>20</v>
      </c>
      <c r="D86" s="8" t="s">
        <v>21</v>
      </c>
      <c r="E86" s="10">
        <v>400</v>
      </c>
      <c r="F86" s="6">
        <v>45025</v>
      </c>
      <c r="G86" s="11" t="s">
        <v>11</v>
      </c>
      <c r="K86" s="12"/>
    </row>
    <row r="87" spans="1:11" ht="17.399999999999999" x14ac:dyDescent="0.25">
      <c r="A87" s="8" t="s">
        <v>7</v>
      </c>
      <c r="B87" s="8" t="s">
        <v>8</v>
      </c>
      <c r="C87" s="8" t="s">
        <v>20</v>
      </c>
      <c r="D87" s="8" t="s">
        <v>22</v>
      </c>
      <c r="E87" s="10">
        <v>400</v>
      </c>
      <c r="F87" s="6">
        <v>45020</v>
      </c>
      <c r="G87" s="11" t="s">
        <v>11</v>
      </c>
      <c r="K87" s="12"/>
    </row>
    <row r="88" spans="1:11" ht="17.399999999999999" x14ac:dyDescent="0.25">
      <c r="A88" s="8" t="s">
        <v>7</v>
      </c>
      <c r="B88" s="8" t="s">
        <v>8</v>
      </c>
      <c r="C88" s="8" t="s">
        <v>20</v>
      </c>
      <c r="D88" s="8" t="s">
        <v>23</v>
      </c>
      <c r="E88" s="10">
        <v>400</v>
      </c>
      <c r="F88" s="6">
        <v>45021</v>
      </c>
      <c r="G88" s="11" t="s">
        <v>11</v>
      </c>
      <c r="K88" s="12"/>
    </row>
    <row r="89" spans="1:11" ht="17.399999999999999" x14ac:dyDescent="0.25">
      <c r="A89" s="8" t="s">
        <v>7</v>
      </c>
      <c r="B89" s="8" t="s">
        <v>8</v>
      </c>
      <c r="C89" s="8" t="s">
        <v>24</v>
      </c>
      <c r="D89" s="8" t="s">
        <v>10</v>
      </c>
      <c r="E89" s="10">
        <v>400</v>
      </c>
      <c r="F89" s="6">
        <v>45017</v>
      </c>
      <c r="G89" s="11" t="s">
        <v>11</v>
      </c>
      <c r="K89" s="12"/>
    </row>
    <row r="90" spans="1:11" ht="17.399999999999999" x14ac:dyDescent="0.25">
      <c r="A90" s="8" t="s">
        <v>7</v>
      </c>
      <c r="B90" s="8" t="s">
        <v>8</v>
      </c>
      <c r="C90" s="8" t="s">
        <v>24</v>
      </c>
      <c r="D90" s="8" t="s">
        <v>25</v>
      </c>
      <c r="E90" s="10">
        <v>400</v>
      </c>
      <c r="F90" s="6">
        <v>45017</v>
      </c>
      <c r="G90" s="11" t="s">
        <v>11</v>
      </c>
      <c r="K90" s="12"/>
    </row>
    <row r="91" spans="1:11" ht="17.399999999999999" x14ac:dyDescent="0.25">
      <c r="A91" s="8" t="s">
        <v>7</v>
      </c>
      <c r="B91" s="8" t="s">
        <v>8</v>
      </c>
      <c r="C91" s="8" t="s">
        <v>24</v>
      </c>
      <c r="D91" s="8" t="s">
        <v>26</v>
      </c>
      <c r="E91" s="10">
        <v>400</v>
      </c>
      <c r="F91" s="6">
        <v>45017</v>
      </c>
      <c r="G91" s="11" t="s">
        <v>11</v>
      </c>
      <c r="K91" s="12"/>
    </row>
    <row r="92" spans="1:11" ht="17.399999999999999" x14ac:dyDescent="0.25">
      <c r="A92" s="8" t="s">
        <v>7</v>
      </c>
      <c r="B92" s="8" t="s">
        <v>8</v>
      </c>
      <c r="C92" s="8" t="s">
        <v>24</v>
      </c>
      <c r="D92" s="8" t="s">
        <v>27</v>
      </c>
      <c r="E92" s="10">
        <v>400</v>
      </c>
      <c r="F92" s="6">
        <v>45017</v>
      </c>
      <c r="G92" s="11" t="s">
        <v>11</v>
      </c>
      <c r="K92" s="12"/>
    </row>
    <row r="93" spans="1:11" ht="17.399999999999999" x14ac:dyDescent="0.25">
      <c r="A93" s="8" t="s">
        <v>7</v>
      </c>
      <c r="B93" s="8" t="s">
        <v>8</v>
      </c>
      <c r="C93" s="8" t="s">
        <v>24</v>
      </c>
      <c r="D93" s="8" t="s">
        <v>28</v>
      </c>
      <c r="E93" s="10">
        <v>400</v>
      </c>
      <c r="F93" s="6">
        <v>45021</v>
      </c>
      <c r="G93" s="11" t="s">
        <v>11</v>
      </c>
      <c r="K93" s="12"/>
    </row>
    <row r="94" spans="1:11" ht="17.399999999999999" x14ac:dyDescent="0.25">
      <c r="A94" s="8" t="s">
        <v>7</v>
      </c>
      <c r="B94" s="8" t="s">
        <v>8</v>
      </c>
      <c r="C94" s="8" t="s">
        <v>24</v>
      </c>
      <c r="D94" s="8" t="s">
        <v>29</v>
      </c>
      <c r="E94" s="10">
        <v>400</v>
      </c>
      <c r="F94" s="6">
        <v>45022</v>
      </c>
      <c r="G94" s="11" t="s">
        <v>11</v>
      </c>
      <c r="K94" s="12"/>
    </row>
    <row r="95" spans="1:11" ht="17.399999999999999" x14ac:dyDescent="0.25">
      <c r="A95" s="8" t="s">
        <v>7</v>
      </c>
      <c r="B95" s="8" t="s">
        <v>8</v>
      </c>
      <c r="C95" s="8" t="s">
        <v>24</v>
      </c>
      <c r="D95" s="8" t="s">
        <v>30</v>
      </c>
      <c r="E95" s="10">
        <v>400</v>
      </c>
      <c r="F95" s="6">
        <v>45023</v>
      </c>
      <c r="G95" s="11" t="s">
        <v>11</v>
      </c>
      <c r="K95" s="12"/>
    </row>
    <row r="96" spans="1:11" ht="17.399999999999999" x14ac:dyDescent="0.25">
      <c r="A96" s="8" t="s">
        <v>7</v>
      </c>
      <c r="B96" s="8" t="s">
        <v>8</v>
      </c>
      <c r="C96" s="8" t="s">
        <v>24</v>
      </c>
      <c r="D96" s="8" t="s">
        <v>31</v>
      </c>
      <c r="E96" s="10">
        <v>400</v>
      </c>
      <c r="F96" s="6">
        <v>45024</v>
      </c>
      <c r="G96" s="11" t="s">
        <v>11</v>
      </c>
      <c r="K96" s="12"/>
    </row>
    <row r="97" spans="1:11" ht="17.399999999999999" x14ac:dyDescent="0.25">
      <c r="A97" s="8" t="s">
        <v>7</v>
      </c>
      <c r="B97" s="8" t="s">
        <v>8</v>
      </c>
      <c r="C97" s="8" t="s">
        <v>24</v>
      </c>
      <c r="D97" s="8" t="s">
        <v>19</v>
      </c>
      <c r="E97" s="10">
        <v>400</v>
      </c>
      <c r="F97" s="6">
        <v>45025</v>
      </c>
      <c r="G97" s="11" t="s">
        <v>11</v>
      </c>
      <c r="K97" s="12"/>
    </row>
    <row r="98" spans="1:11" ht="17.399999999999999" x14ac:dyDescent="0.25">
      <c r="A98" s="8" t="s">
        <v>7</v>
      </c>
      <c r="B98" s="8" t="s">
        <v>32</v>
      </c>
      <c r="C98" s="8" t="s">
        <v>33</v>
      </c>
      <c r="D98" s="8" t="s">
        <v>34</v>
      </c>
      <c r="E98" s="13">
        <v>400</v>
      </c>
      <c r="F98" s="6"/>
      <c r="G98" s="11"/>
      <c r="K98" s="12"/>
    </row>
    <row r="99" spans="1:11" ht="17.399999999999999" x14ac:dyDescent="0.25">
      <c r="A99" s="8" t="s">
        <v>7</v>
      </c>
      <c r="B99" s="8" t="s">
        <v>32</v>
      </c>
      <c r="C99" s="8" t="s">
        <v>33</v>
      </c>
      <c r="D99" s="8" t="s">
        <v>35</v>
      </c>
      <c r="E99" s="13">
        <v>400</v>
      </c>
      <c r="F99" s="6"/>
      <c r="G99" s="11"/>
      <c r="K99" s="12"/>
    </row>
    <row r="100" spans="1:11" ht="17.399999999999999" x14ac:dyDescent="0.25">
      <c r="A100" s="8" t="s">
        <v>7</v>
      </c>
      <c r="B100" s="8" t="s">
        <v>32</v>
      </c>
      <c r="C100" s="8" t="s">
        <v>36</v>
      </c>
      <c r="D100" s="8" t="s">
        <v>37</v>
      </c>
      <c r="E100" s="13">
        <v>400</v>
      </c>
      <c r="F100" s="6"/>
      <c r="G100" s="11"/>
      <c r="K100" s="12"/>
    </row>
    <row r="101" spans="1:11" ht="18" thickBot="1" x14ac:dyDescent="0.3">
      <c r="A101" s="14" t="s">
        <v>7</v>
      </c>
      <c r="B101" s="14" t="s">
        <v>32</v>
      </c>
      <c r="C101" s="14" t="s">
        <v>36</v>
      </c>
      <c r="D101" s="14" t="s">
        <v>38</v>
      </c>
      <c r="E101" s="15">
        <v>400</v>
      </c>
      <c r="F101" s="16"/>
      <c r="G101" s="17"/>
      <c r="K101" s="12"/>
    </row>
    <row r="102" spans="1:11" ht="17.399999999999999" x14ac:dyDescent="0.25">
      <c r="A102" s="2" t="s">
        <v>47</v>
      </c>
      <c r="B102" s="2" t="s">
        <v>8</v>
      </c>
      <c r="C102" s="2" t="s">
        <v>9</v>
      </c>
      <c r="D102" s="2" t="s">
        <v>10</v>
      </c>
      <c r="E102" s="3">
        <v>400</v>
      </c>
      <c r="F102" s="4">
        <v>45047</v>
      </c>
      <c r="G102" s="5" t="s">
        <v>11</v>
      </c>
      <c r="K102" s="12"/>
    </row>
    <row r="103" spans="1:11" ht="17.399999999999999" x14ac:dyDescent="0.25">
      <c r="A103" s="8" t="s">
        <v>47</v>
      </c>
      <c r="B103" s="8" t="s">
        <v>8</v>
      </c>
      <c r="C103" s="8" t="s">
        <v>9</v>
      </c>
      <c r="D103" s="8" t="s">
        <v>12</v>
      </c>
      <c r="E103" s="10">
        <v>400</v>
      </c>
      <c r="F103" s="6">
        <v>45055</v>
      </c>
      <c r="G103" s="11" t="s">
        <v>11</v>
      </c>
      <c r="K103" s="12"/>
    </row>
    <row r="104" spans="1:11" ht="17.399999999999999" x14ac:dyDescent="0.25">
      <c r="A104" s="8" t="s">
        <v>47</v>
      </c>
      <c r="B104" s="8" t="s">
        <v>8</v>
      </c>
      <c r="C104" s="8" t="s">
        <v>9</v>
      </c>
      <c r="D104" s="8" t="s">
        <v>13</v>
      </c>
      <c r="E104" s="10">
        <v>400</v>
      </c>
      <c r="F104" s="6">
        <v>45049</v>
      </c>
      <c r="G104" s="11" t="s">
        <v>11</v>
      </c>
      <c r="K104" s="12"/>
    </row>
    <row r="105" spans="1:11" ht="17.399999999999999" x14ac:dyDescent="0.25">
      <c r="A105" s="8" t="s">
        <v>47</v>
      </c>
      <c r="B105" s="8" t="s">
        <v>8</v>
      </c>
      <c r="C105" s="8" t="s">
        <v>9</v>
      </c>
      <c r="D105" s="8" t="s">
        <v>14</v>
      </c>
      <c r="E105" s="10">
        <v>400</v>
      </c>
      <c r="F105" s="6">
        <v>45050</v>
      </c>
      <c r="G105" s="11" t="s">
        <v>11</v>
      </c>
      <c r="K105" s="12"/>
    </row>
    <row r="106" spans="1:11" ht="17.399999999999999" x14ac:dyDescent="0.25">
      <c r="A106" s="8" t="s">
        <v>47</v>
      </c>
      <c r="B106" s="8" t="s">
        <v>8</v>
      </c>
      <c r="C106" s="8" t="s">
        <v>9</v>
      </c>
      <c r="D106" s="8" t="s">
        <v>15</v>
      </c>
      <c r="E106" s="10">
        <v>400</v>
      </c>
      <c r="F106" s="6">
        <v>45052</v>
      </c>
      <c r="G106" s="11" t="s">
        <v>11</v>
      </c>
      <c r="K106" s="12"/>
    </row>
    <row r="107" spans="1:11" ht="17.399999999999999" x14ac:dyDescent="0.25">
      <c r="A107" s="8" t="s">
        <v>47</v>
      </c>
      <c r="B107" s="8" t="s">
        <v>8</v>
      </c>
      <c r="C107" s="8" t="s">
        <v>9</v>
      </c>
      <c r="D107" s="8" t="s">
        <v>16</v>
      </c>
      <c r="E107" s="10">
        <v>400</v>
      </c>
      <c r="F107" s="6">
        <v>45053</v>
      </c>
      <c r="G107" s="11" t="s">
        <v>11</v>
      </c>
      <c r="K107" s="12"/>
    </row>
    <row r="108" spans="1:11" ht="17.399999999999999" x14ac:dyDescent="0.25">
      <c r="A108" s="8" t="s">
        <v>47</v>
      </c>
      <c r="B108" s="8" t="s">
        <v>8</v>
      </c>
      <c r="C108" s="8" t="s">
        <v>9</v>
      </c>
      <c r="D108" s="8" t="s">
        <v>17</v>
      </c>
      <c r="E108" s="10">
        <v>400</v>
      </c>
      <c r="F108" s="6">
        <v>45052</v>
      </c>
      <c r="G108" s="11" t="s">
        <v>11</v>
      </c>
      <c r="K108" s="12"/>
    </row>
    <row r="109" spans="1:11" ht="17.399999999999999" x14ac:dyDescent="0.25">
      <c r="A109" s="8" t="s">
        <v>47</v>
      </c>
      <c r="B109" s="8" t="s">
        <v>8</v>
      </c>
      <c r="C109" s="8" t="s">
        <v>9</v>
      </c>
      <c r="D109" s="8" t="s">
        <v>18</v>
      </c>
      <c r="E109" s="10">
        <v>400</v>
      </c>
      <c r="F109" s="6">
        <v>45053</v>
      </c>
      <c r="G109" s="11" t="s">
        <v>11</v>
      </c>
      <c r="K109" s="12"/>
    </row>
    <row r="110" spans="1:11" ht="17.399999999999999" x14ac:dyDescent="0.25">
      <c r="A110" s="8" t="s">
        <v>47</v>
      </c>
      <c r="B110" s="8" t="s">
        <v>8</v>
      </c>
      <c r="C110" s="8" t="s">
        <v>9</v>
      </c>
      <c r="D110" s="8" t="s">
        <v>19</v>
      </c>
      <c r="E110" s="10">
        <v>400</v>
      </c>
      <c r="F110" s="6">
        <v>45054</v>
      </c>
      <c r="G110" s="11" t="s">
        <v>11</v>
      </c>
      <c r="K110" s="12"/>
    </row>
    <row r="111" spans="1:11" ht="17.399999999999999" x14ac:dyDescent="0.25">
      <c r="A111" s="8" t="s">
        <v>47</v>
      </c>
      <c r="B111" s="8" t="s">
        <v>8</v>
      </c>
      <c r="C111" s="8" t="s">
        <v>20</v>
      </c>
      <c r="D111" s="8" t="s">
        <v>21</v>
      </c>
      <c r="E111" s="10">
        <v>400</v>
      </c>
      <c r="F111" s="6">
        <v>45055</v>
      </c>
      <c r="G111" s="11" t="s">
        <v>11</v>
      </c>
      <c r="K111" s="12"/>
    </row>
    <row r="112" spans="1:11" ht="17.399999999999999" x14ac:dyDescent="0.25">
      <c r="A112" s="8" t="s">
        <v>47</v>
      </c>
      <c r="B112" s="8" t="s">
        <v>8</v>
      </c>
      <c r="C112" s="8" t="s">
        <v>20</v>
      </c>
      <c r="D112" s="8" t="s">
        <v>22</v>
      </c>
      <c r="E112" s="10">
        <v>400</v>
      </c>
      <c r="F112" s="6">
        <v>45050</v>
      </c>
      <c r="G112" s="11" t="s">
        <v>11</v>
      </c>
      <c r="K112" s="12"/>
    </row>
    <row r="113" spans="1:11" ht="17.399999999999999" x14ac:dyDescent="0.25">
      <c r="A113" s="8" t="s">
        <v>47</v>
      </c>
      <c r="B113" s="8" t="s">
        <v>8</v>
      </c>
      <c r="C113" s="8" t="s">
        <v>20</v>
      </c>
      <c r="D113" s="8" t="s">
        <v>23</v>
      </c>
      <c r="E113" s="10">
        <v>400</v>
      </c>
      <c r="F113" s="6">
        <v>45051</v>
      </c>
      <c r="G113" s="11" t="s">
        <v>11</v>
      </c>
      <c r="K113" s="12"/>
    </row>
    <row r="114" spans="1:11" ht="17.399999999999999" x14ac:dyDescent="0.25">
      <c r="A114" s="8" t="s">
        <v>47</v>
      </c>
      <c r="B114" s="8" t="s">
        <v>8</v>
      </c>
      <c r="C114" s="8" t="s">
        <v>24</v>
      </c>
      <c r="D114" s="8" t="s">
        <v>10</v>
      </c>
      <c r="E114" s="10">
        <v>400</v>
      </c>
      <c r="F114" s="6">
        <v>45052</v>
      </c>
      <c r="G114" s="11" t="s">
        <v>11</v>
      </c>
      <c r="K114" s="12"/>
    </row>
    <row r="115" spans="1:11" ht="17.399999999999999" x14ac:dyDescent="0.25">
      <c r="A115" s="8" t="s">
        <v>47</v>
      </c>
      <c r="B115" s="8" t="s">
        <v>8</v>
      </c>
      <c r="C115" s="8" t="s">
        <v>24</v>
      </c>
      <c r="D115" s="8" t="s">
        <v>25</v>
      </c>
      <c r="E115" s="10">
        <v>400</v>
      </c>
      <c r="F115" s="6">
        <v>45053</v>
      </c>
      <c r="G115" s="11" t="s">
        <v>11</v>
      </c>
      <c r="K115" s="12"/>
    </row>
    <row r="116" spans="1:11" ht="17.399999999999999" x14ac:dyDescent="0.25">
      <c r="A116" s="8" t="s">
        <v>47</v>
      </c>
      <c r="B116" s="8" t="s">
        <v>8</v>
      </c>
      <c r="C116" s="8" t="s">
        <v>24</v>
      </c>
      <c r="D116" s="8" t="s">
        <v>26</v>
      </c>
      <c r="E116" s="10">
        <v>400</v>
      </c>
      <c r="F116" s="6">
        <v>45049</v>
      </c>
      <c r="G116" s="11" t="s">
        <v>11</v>
      </c>
      <c r="K116" s="12"/>
    </row>
    <row r="117" spans="1:11" ht="17.399999999999999" x14ac:dyDescent="0.25">
      <c r="A117" s="8" t="s">
        <v>47</v>
      </c>
      <c r="B117" s="8" t="s">
        <v>8</v>
      </c>
      <c r="C117" s="8" t="s">
        <v>24</v>
      </c>
      <c r="D117" s="8" t="s">
        <v>27</v>
      </c>
      <c r="E117" s="10">
        <v>400</v>
      </c>
      <c r="F117" s="6">
        <v>45050</v>
      </c>
      <c r="G117" s="11" t="s">
        <v>11</v>
      </c>
      <c r="K117" s="12"/>
    </row>
    <row r="118" spans="1:11" ht="17.399999999999999" x14ac:dyDescent="0.25">
      <c r="A118" s="8" t="s">
        <v>47</v>
      </c>
      <c r="B118" s="8" t="s">
        <v>8</v>
      </c>
      <c r="C118" s="8" t="s">
        <v>24</v>
      </c>
      <c r="D118" s="8" t="s">
        <v>28</v>
      </c>
      <c r="E118" s="10">
        <v>400</v>
      </c>
      <c r="F118" s="6">
        <v>45052</v>
      </c>
      <c r="G118" s="11" t="s">
        <v>11</v>
      </c>
      <c r="K118" s="12"/>
    </row>
    <row r="119" spans="1:11" ht="17.399999999999999" x14ac:dyDescent="0.25">
      <c r="A119" s="8" t="s">
        <v>47</v>
      </c>
      <c r="B119" s="8" t="s">
        <v>8</v>
      </c>
      <c r="C119" s="8" t="s">
        <v>24</v>
      </c>
      <c r="D119" s="8" t="s">
        <v>29</v>
      </c>
      <c r="E119" s="10">
        <v>400</v>
      </c>
      <c r="F119" s="6">
        <v>45053</v>
      </c>
      <c r="G119" s="11" t="s">
        <v>11</v>
      </c>
      <c r="K119" s="12"/>
    </row>
    <row r="120" spans="1:11" ht="17.399999999999999" x14ac:dyDescent="0.25">
      <c r="A120" s="8" t="s">
        <v>47</v>
      </c>
      <c r="B120" s="8" t="s">
        <v>8</v>
      </c>
      <c r="C120" s="8" t="s">
        <v>24</v>
      </c>
      <c r="D120" s="8" t="s">
        <v>30</v>
      </c>
      <c r="E120" s="10">
        <v>400</v>
      </c>
      <c r="F120" s="6">
        <v>45054</v>
      </c>
      <c r="G120" s="11" t="s">
        <v>11</v>
      </c>
      <c r="K120" s="12"/>
    </row>
    <row r="121" spans="1:11" ht="17.399999999999999" x14ac:dyDescent="0.25">
      <c r="A121" s="8" t="s">
        <v>47</v>
      </c>
      <c r="B121" s="8" t="s">
        <v>8</v>
      </c>
      <c r="C121" s="8" t="s">
        <v>24</v>
      </c>
      <c r="D121" s="8" t="s">
        <v>31</v>
      </c>
      <c r="E121" s="10">
        <v>400</v>
      </c>
      <c r="F121" s="6">
        <v>45055</v>
      </c>
      <c r="G121" s="11" t="s">
        <v>11</v>
      </c>
      <c r="K121" s="12"/>
    </row>
    <row r="122" spans="1:11" ht="17.399999999999999" x14ac:dyDescent="0.25">
      <c r="A122" s="8" t="s">
        <v>47</v>
      </c>
      <c r="B122" s="8" t="s">
        <v>8</v>
      </c>
      <c r="C122" s="8" t="s">
        <v>24</v>
      </c>
      <c r="D122" s="8" t="s">
        <v>19</v>
      </c>
      <c r="E122" s="10">
        <v>400</v>
      </c>
      <c r="F122" s="6">
        <v>45050</v>
      </c>
      <c r="G122" s="11" t="s">
        <v>11</v>
      </c>
      <c r="K122" s="12"/>
    </row>
    <row r="123" spans="1:11" ht="17.399999999999999" x14ac:dyDescent="0.25">
      <c r="A123" s="8" t="s">
        <v>47</v>
      </c>
      <c r="B123" s="8" t="s">
        <v>32</v>
      </c>
      <c r="C123" s="8" t="s">
        <v>33</v>
      </c>
      <c r="D123" s="8" t="s">
        <v>34</v>
      </c>
      <c r="E123" s="13">
        <v>400</v>
      </c>
      <c r="F123" s="6"/>
      <c r="G123" s="11"/>
      <c r="K123" s="12"/>
    </row>
    <row r="124" spans="1:11" ht="17.399999999999999" x14ac:dyDescent="0.25">
      <c r="A124" s="8" t="s">
        <v>47</v>
      </c>
      <c r="B124" s="8" t="s">
        <v>32</v>
      </c>
      <c r="C124" s="8" t="s">
        <v>33</v>
      </c>
      <c r="D124" s="8" t="s">
        <v>35</v>
      </c>
      <c r="E124" s="13">
        <v>400</v>
      </c>
      <c r="F124" s="6"/>
      <c r="G124" s="11"/>
      <c r="K124" s="12"/>
    </row>
    <row r="125" spans="1:11" ht="17.399999999999999" x14ac:dyDescent="0.25">
      <c r="A125" s="8" t="s">
        <v>47</v>
      </c>
      <c r="B125" s="8" t="s">
        <v>32</v>
      </c>
      <c r="C125" s="8" t="s">
        <v>36</v>
      </c>
      <c r="D125" s="8" t="s">
        <v>37</v>
      </c>
      <c r="E125" s="13">
        <v>400</v>
      </c>
      <c r="F125" s="6"/>
      <c r="G125" s="11"/>
      <c r="K125" s="12"/>
    </row>
    <row r="126" spans="1:11" ht="18" thickBot="1" x14ac:dyDescent="0.3">
      <c r="A126" s="14" t="s">
        <v>47</v>
      </c>
      <c r="B126" s="14" t="s">
        <v>32</v>
      </c>
      <c r="C126" s="14" t="s">
        <v>36</v>
      </c>
      <c r="D126" s="14" t="s">
        <v>38</v>
      </c>
      <c r="E126" s="15">
        <v>400</v>
      </c>
      <c r="F126" s="16"/>
      <c r="G126" s="17"/>
      <c r="K126" s="12"/>
    </row>
    <row r="127" spans="1:11" ht="17.399999999999999" x14ac:dyDescent="0.25">
      <c r="A127" s="2" t="s">
        <v>45</v>
      </c>
      <c r="B127" s="2" t="s">
        <v>8</v>
      </c>
      <c r="C127" s="2" t="s">
        <v>9</v>
      </c>
      <c r="D127" s="2" t="s">
        <v>10</v>
      </c>
      <c r="E127" s="3">
        <v>400</v>
      </c>
      <c r="F127" s="4">
        <v>45084</v>
      </c>
      <c r="G127" s="5" t="s">
        <v>11</v>
      </c>
      <c r="K127" s="12"/>
    </row>
    <row r="128" spans="1:11" ht="17.399999999999999" x14ac:dyDescent="0.25">
      <c r="A128" s="8" t="s">
        <v>45</v>
      </c>
      <c r="B128" s="8" t="s">
        <v>8</v>
      </c>
      <c r="C128" s="8" t="s">
        <v>9</v>
      </c>
      <c r="D128" s="8" t="s">
        <v>12</v>
      </c>
      <c r="E128" s="10">
        <v>400</v>
      </c>
      <c r="F128" s="6">
        <v>45079</v>
      </c>
      <c r="G128" s="11" t="s">
        <v>11</v>
      </c>
      <c r="K128" s="12"/>
    </row>
    <row r="129" spans="1:11" ht="17.399999999999999" x14ac:dyDescent="0.25">
      <c r="A129" s="8" t="s">
        <v>45</v>
      </c>
      <c r="B129" s="8" t="s">
        <v>8</v>
      </c>
      <c r="C129" s="8" t="s">
        <v>9</v>
      </c>
      <c r="D129" s="8" t="s">
        <v>13</v>
      </c>
      <c r="E129" s="10">
        <v>400</v>
      </c>
      <c r="F129" s="6">
        <v>45079</v>
      </c>
      <c r="G129" s="11" t="s">
        <v>11</v>
      </c>
      <c r="K129" s="12"/>
    </row>
    <row r="130" spans="1:11" ht="17.399999999999999" x14ac:dyDescent="0.25">
      <c r="A130" s="8" t="s">
        <v>45</v>
      </c>
      <c r="B130" s="8" t="s">
        <v>8</v>
      </c>
      <c r="C130" s="8" t="s">
        <v>9</v>
      </c>
      <c r="D130" s="8" t="s">
        <v>14</v>
      </c>
      <c r="E130" s="10">
        <v>400</v>
      </c>
      <c r="F130" s="6">
        <v>45080</v>
      </c>
      <c r="G130" s="11" t="s">
        <v>11</v>
      </c>
      <c r="K130" s="12"/>
    </row>
    <row r="131" spans="1:11" ht="17.399999999999999" x14ac:dyDescent="0.25">
      <c r="A131" s="8" t="s">
        <v>45</v>
      </c>
      <c r="B131" s="8" t="s">
        <v>8</v>
      </c>
      <c r="C131" s="8" t="s">
        <v>9</v>
      </c>
      <c r="D131" s="8" t="s">
        <v>15</v>
      </c>
      <c r="E131" s="10">
        <v>400</v>
      </c>
      <c r="F131" s="6">
        <v>45081</v>
      </c>
      <c r="G131" s="11" t="s">
        <v>11</v>
      </c>
      <c r="K131" s="12"/>
    </row>
    <row r="132" spans="1:11" ht="17.399999999999999" x14ac:dyDescent="0.25">
      <c r="A132" s="8" t="s">
        <v>45</v>
      </c>
      <c r="B132" s="8" t="s">
        <v>8</v>
      </c>
      <c r="C132" s="8" t="s">
        <v>9</v>
      </c>
      <c r="D132" s="8" t="s">
        <v>16</v>
      </c>
      <c r="E132" s="10">
        <v>400</v>
      </c>
      <c r="F132" s="6">
        <v>45082</v>
      </c>
      <c r="G132" s="11" t="s">
        <v>11</v>
      </c>
      <c r="K132" s="12"/>
    </row>
    <row r="133" spans="1:11" ht="17.399999999999999" x14ac:dyDescent="0.25">
      <c r="A133" s="8" t="s">
        <v>45</v>
      </c>
      <c r="B133" s="8" t="s">
        <v>8</v>
      </c>
      <c r="C133" s="8" t="s">
        <v>9</v>
      </c>
      <c r="D133" s="8" t="s">
        <v>17</v>
      </c>
      <c r="E133" s="10">
        <v>400</v>
      </c>
      <c r="F133" s="6">
        <v>45083</v>
      </c>
      <c r="G133" s="11" t="s">
        <v>11</v>
      </c>
      <c r="K133" s="12"/>
    </row>
    <row r="134" spans="1:11" ht="17.399999999999999" x14ac:dyDescent="0.25">
      <c r="A134" s="8" t="s">
        <v>45</v>
      </c>
      <c r="B134" s="8" t="s">
        <v>8</v>
      </c>
      <c r="C134" s="8" t="s">
        <v>9</v>
      </c>
      <c r="D134" s="8" t="s">
        <v>18</v>
      </c>
      <c r="E134" s="10">
        <v>400</v>
      </c>
      <c r="F134" s="6">
        <v>45084</v>
      </c>
      <c r="G134" s="11" t="s">
        <v>11</v>
      </c>
      <c r="K134" s="12"/>
    </row>
    <row r="135" spans="1:11" ht="17.399999999999999" x14ac:dyDescent="0.25">
      <c r="A135" s="8" t="s">
        <v>45</v>
      </c>
      <c r="B135" s="8" t="s">
        <v>8</v>
      </c>
      <c r="C135" s="8" t="s">
        <v>9</v>
      </c>
      <c r="D135" s="8" t="s">
        <v>19</v>
      </c>
      <c r="E135" s="10">
        <v>400</v>
      </c>
      <c r="F135" s="6">
        <v>45085</v>
      </c>
      <c r="G135" s="11" t="s">
        <v>11</v>
      </c>
      <c r="K135" s="12"/>
    </row>
    <row r="136" spans="1:11" ht="17.399999999999999" x14ac:dyDescent="0.25">
      <c r="A136" s="8" t="s">
        <v>45</v>
      </c>
      <c r="B136" s="8" t="s">
        <v>8</v>
      </c>
      <c r="C136" s="8" t="s">
        <v>20</v>
      </c>
      <c r="D136" s="8" t="s">
        <v>21</v>
      </c>
      <c r="E136" s="10">
        <v>400</v>
      </c>
      <c r="F136" s="6">
        <v>45086</v>
      </c>
      <c r="G136" s="11" t="s">
        <v>11</v>
      </c>
      <c r="K136" s="12"/>
    </row>
    <row r="137" spans="1:11" ht="17.399999999999999" x14ac:dyDescent="0.25">
      <c r="A137" s="8" t="s">
        <v>45</v>
      </c>
      <c r="B137" s="8" t="s">
        <v>8</v>
      </c>
      <c r="C137" s="8" t="s">
        <v>20</v>
      </c>
      <c r="D137" s="8" t="s">
        <v>22</v>
      </c>
      <c r="E137" s="10">
        <v>400</v>
      </c>
      <c r="F137" s="6">
        <v>45081</v>
      </c>
      <c r="G137" s="11" t="s">
        <v>11</v>
      </c>
      <c r="K137" s="12"/>
    </row>
    <row r="138" spans="1:11" ht="17.399999999999999" x14ac:dyDescent="0.25">
      <c r="A138" s="8" t="s">
        <v>45</v>
      </c>
      <c r="B138" s="8" t="s">
        <v>8</v>
      </c>
      <c r="C138" s="8" t="s">
        <v>20</v>
      </c>
      <c r="D138" s="8" t="s">
        <v>23</v>
      </c>
      <c r="E138" s="10">
        <v>400</v>
      </c>
      <c r="F138" s="6">
        <v>45082</v>
      </c>
      <c r="G138" s="11" t="s">
        <v>11</v>
      </c>
      <c r="K138" s="12"/>
    </row>
    <row r="139" spans="1:11" ht="17.399999999999999" x14ac:dyDescent="0.25">
      <c r="A139" s="8" t="s">
        <v>45</v>
      </c>
      <c r="B139" s="8" t="s">
        <v>8</v>
      </c>
      <c r="C139" s="8" t="s">
        <v>24</v>
      </c>
      <c r="D139" s="8" t="s">
        <v>10</v>
      </c>
      <c r="E139" s="10">
        <v>400</v>
      </c>
      <c r="F139" s="6">
        <v>45083</v>
      </c>
      <c r="G139" s="11" t="s">
        <v>11</v>
      </c>
      <c r="K139" s="12"/>
    </row>
    <row r="140" spans="1:11" ht="17.399999999999999" x14ac:dyDescent="0.25">
      <c r="A140" s="8" t="s">
        <v>45</v>
      </c>
      <c r="B140" s="8" t="s">
        <v>8</v>
      </c>
      <c r="C140" s="8" t="s">
        <v>24</v>
      </c>
      <c r="D140" s="8" t="s">
        <v>25</v>
      </c>
      <c r="E140" s="10">
        <v>400</v>
      </c>
      <c r="F140" s="6">
        <v>45084</v>
      </c>
      <c r="G140" s="11" t="s">
        <v>11</v>
      </c>
      <c r="K140" s="12"/>
    </row>
    <row r="141" spans="1:11" ht="17.399999999999999" x14ac:dyDescent="0.25">
      <c r="A141" s="8" t="s">
        <v>45</v>
      </c>
      <c r="B141" s="8" t="s">
        <v>8</v>
      </c>
      <c r="C141" s="8" t="s">
        <v>24</v>
      </c>
      <c r="D141" s="8" t="s">
        <v>26</v>
      </c>
      <c r="E141" s="10">
        <v>400</v>
      </c>
      <c r="F141" s="6">
        <v>45080</v>
      </c>
      <c r="G141" s="11" t="s">
        <v>11</v>
      </c>
      <c r="K141" s="12"/>
    </row>
    <row r="142" spans="1:11" ht="17.399999999999999" x14ac:dyDescent="0.25">
      <c r="A142" s="8" t="s">
        <v>45</v>
      </c>
      <c r="B142" s="8" t="s">
        <v>8</v>
      </c>
      <c r="C142" s="8" t="s">
        <v>24</v>
      </c>
      <c r="D142" s="8" t="s">
        <v>27</v>
      </c>
      <c r="E142" s="10">
        <v>400</v>
      </c>
      <c r="F142" s="6">
        <v>45081</v>
      </c>
      <c r="G142" s="11" t="s">
        <v>11</v>
      </c>
      <c r="K142" s="12"/>
    </row>
    <row r="143" spans="1:11" ht="17.399999999999999" x14ac:dyDescent="0.25">
      <c r="A143" s="8" t="s">
        <v>45</v>
      </c>
      <c r="B143" s="8" t="s">
        <v>8</v>
      </c>
      <c r="C143" s="8" t="s">
        <v>24</v>
      </c>
      <c r="D143" s="8" t="s">
        <v>28</v>
      </c>
      <c r="E143" s="10">
        <v>400</v>
      </c>
      <c r="F143" s="6">
        <v>45082</v>
      </c>
      <c r="G143" s="11" t="s">
        <v>11</v>
      </c>
      <c r="K143" s="12"/>
    </row>
    <row r="144" spans="1:11" ht="17.399999999999999" x14ac:dyDescent="0.25">
      <c r="A144" s="8" t="s">
        <v>45</v>
      </c>
      <c r="B144" s="8" t="s">
        <v>8</v>
      </c>
      <c r="C144" s="8" t="s">
        <v>24</v>
      </c>
      <c r="D144" s="8" t="s">
        <v>29</v>
      </c>
      <c r="E144" s="10">
        <v>400</v>
      </c>
      <c r="F144" s="6">
        <v>45083</v>
      </c>
      <c r="G144" s="11" t="s">
        <v>11</v>
      </c>
      <c r="K144" s="12"/>
    </row>
    <row r="145" spans="1:11" ht="17.399999999999999" x14ac:dyDescent="0.25">
      <c r="A145" s="8" t="s">
        <v>45</v>
      </c>
      <c r="B145" s="8" t="s">
        <v>8</v>
      </c>
      <c r="C145" s="8" t="s">
        <v>24</v>
      </c>
      <c r="D145" s="8" t="s">
        <v>30</v>
      </c>
      <c r="E145" s="10">
        <v>400</v>
      </c>
      <c r="F145" s="6">
        <v>45084</v>
      </c>
      <c r="G145" s="11" t="s">
        <v>11</v>
      </c>
      <c r="K145" s="12"/>
    </row>
    <row r="146" spans="1:11" ht="17.399999999999999" x14ac:dyDescent="0.25">
      <c r="A146" s="8" t="s">
        <v>45</v>
      </c>
      <c r="B146" s="8" t="s">
        <v>8</v>
      </c>
      <c r="C146" s="8" t="s">
        <v>24</v>
      </c>
      <c r="D146" s="8" t="s">
        <v>31</v>
      </c>
      <c r="E146" s="10">
        <v>400</v>
      </c>
      <c r="F146" s="6">
        <v>45085</v>
      </c>
      <c r="G146" s="11" t="s">
        <v>11</v>
      </c>
      <c r="K146" s="12"/>
    </row>
    <row r="147" spans="1:11" ht="17.399999999999999" x14ac:dyDescent="0.25">
      <c r="A147" s="8" t="s">
        <v>45</v>
      </c>
      <c r="B147" s="8" t="s">
        <v>8</v>
      </c>
      <c r="C147" s="8" t="s">
        <v>24</v>
      </c>
      <c r="D147" s="8" t="s">
        <v>19</v>
      </c>
      <c r="E147" s="10">
        <v>400</v>
      </c>
      <c r="F147" s="6">
        <v>45086</v>
      </c>
      <c r="G147" s="11" t="s">
        <v>11</v>
      </c>
      <c r="K147" s="12"/>
    </row>
    <row r="148" spans="1:11" ht="17.399999999999999" x14ac:dyDescent="0.25">
      <c r="A148" s="8" t="s">
        <v>45</v>
      </c>
      <c r="B148" s="8" t="s">
        <v>32</v>
      </c>
      <c r="C148" s="8" t="s">
        <v>33</v>
      </c>
      <c r="D148" s="8" t="s">
        <v>34</v>
      </c>
      <c r="E148" s="13">
        <v>400</v>
      </c>
      <c r="F148" s="6"/>
      <c r="G148" s="11"/>
      <c r="K148" s="12"/>
    </row>
    <row r="149" spans="1:11" ht="17.399999999999999" x14ac:dyDescent="0.25">
      <c r="A149" s="8" t="s">
        <v>45</v>
      </c>
      <c r="B149" s="8" t="s">
        <v>32</v>
      </c>
      <c r="C149" s="8" t="s">
        <v>33</v>
      </c>
      <c r="D149" s="8" t="s">
        <v>35</v>
      </c>
      <c r="E149" s="13">
        <v>400</v>
      </c>
      <c r="F149" s="6"/>
      <c r="G149" s="11"/>
      <c r="K149" s="12"/>
    </row>
    <row r="150" spans="1:11" ht="17.399999999999999" x14ac:dyDescent="0.25">
      <c r="A150" s="8" t="s">
        <v>45</v>
      </c>
      <c r="B150" s="8" t="s">
        <v>32</v>
      </c>
      <c r="C150" s="8" t="s">
        <v>36</v>
      </c>
      <c r="D150" s="8" t="s">
        <v>37</v>
      </c>
      <c r="E150" s="13">
        <v>400</v>
      </c>
      <c r="F150" s="6"/>
      <c r="G150" s="11"/>
      <c r="K150" s="12"/>
    </row>
    <row r="151" spans="1:11" ht="18" thickBot="1" x14ac:dyDescent="0.3">
      <c r="A151" s="14" t="s">
        <v>45</v>
      </c>
      <c r="B151" s="14" t="s">
        <v>32</v>
      </c>
      <c r="C151" s="14" t="s">
        <v>36</v>
      </c>
      <c r="D151" s="14" t="s">
        <v>38</v>
      </c>
      <c r="E151" s="15">
        <v>400</v>
      </c>
      <c r="F151" s="16"/>
      <c r="G151" s="17"/>
      <c r="K151" s="12"/>
    </row>
    <row r="152" spans="1:11" ht="17.399999999999999" x14ac:dyDescent="0.25">
      <c r="A152" s="2" t="s">
        <v>44</v>
      </c>
      <c r="B152" s="2" t="s">
        <v>8</v>
      </c>
      <c r="C152" s="2" t="s">
        <v>9</v>
      </c>
      <c r="D152" s="2" t="s">
        <v>10</v>
      </c>
      <c r="E152" s="3">
        <v>400</v>
      </c>
      <c r="F152" s="4">
        <v>45114</v>
      </c>
      <c r="G152" s="5" t="s">
        <v>11</v>
      </c>
      <c r="K152" s="12"/>
    </row>
    <row r="153" spans="1:11" ht="17.399999999999999" x14ac:dyDescent="0.25">
      <c r="A153" s="8" t="s">
        <v>44</v>
      </c>
      <c r="B153" s="8" t="s">
        <v>8</v>
      </c>
      <c r="C153" s="8" t="s">
        <v>9</v>
      </c>
      <c r="D153" s="8" t="s">
        <v>12</v>
      </c>
      <c r="E153" s="10">
        <v>400</v>
      </c>
      <c r="F153" s="6">
        <v>45109</v>
      </c>
      <c r="G153" s="11" t="s">
        <v>11</v>
      </c>
      <c r="K153" s="12"/>
    </row>
    <row r="154" spans="1:11" ht="17.399999999999999" x14ac:dyDescent="0.25">
      <c r="A154" s="8" t="s">
        <v>44</v>
      </c>
      <c r="B154" s="8" t="s">
        <v>8</v>
      </c>
      <c r="C154" s="8" t="s">
        <v>9</v>
      </c>
      <c r="D154" s="8" t="s">
        <v>13</v>
      </c>
      <c r="E154" s="10">
        <v>400</v>
      </c>
      <c r="F154" s="6">
        <v>45109</v>
      </c>
      <c r="G154" s="11" t="s">
        <v>11</v>
      </c>
      <c r="K154" s="12"/>
    </row>
    <row r="155" spans="1:11" ht="17.399999999999999" x14ac:dyDescent="0.25">
      <c r="A155" s="8" t="s">
        <v>44</v>
      </c>
      <c r="B155" s="8" t="s">
        <v>8</v>
      </c>
      <c r="C155" s="8" t="s">
        <v>9</v>
      </c>
      <c r="D155" s="8" t="s">
        <v>14</v>
      </c>
      <c r="E155" s="10">
        <v>400</v>
      </c>
      <c r="F155" s="6">
        <v>45110</v>
      </c>
      <c r="G155" s="11" t="s">
        <v>11</v>
      </c>
      <c r="K155" s="12"/>
    </row>
    <row r="156" spans="1:11" ht="17.399999999999999" x14ac:dyDescent="0.25">
      <c r="A156" s="8" t="s">
        <v>44</v>
      </c>
      <c r="B156" s="8" t="s">
        <v>8</v>
      </c>
      <c r="C156" s="8" t="s">
        <v>9</v>
      </c>
      <c r="D156" s="8" t="s">
        <v>15</v>
      </c>
      <c r="E156" s="10">
        <v>400</v>
      </c>
      <c r="F156" s="6">
        <v>45111</v>
      </c>
      <c r="G156" s="11" t="s">
        <v>11</v>
      </c>
      <c r="K156" s="12"/>
    </row>
    <row r="157" spans="1:11" ht="17.399999999999999" x14ac:dyDescent="0.25">
      <c r="A157" s="8" t="s">
        <v>44</v>
      </c>
      <c r="B157" s="8" t="s">
        <v>8</v>
      </c>
      <c r="C157" s="8" t="s">
        <v>9</v>
      </c>
      <c r="D157" s="8" t="s">
        <v>16</v>
      </c>
      <c r="E157" s="10">
        <v>400</v>
      </c>
      <c r="F157" s="6">
        <v>45112</v>
      </c>
      <c r="G157" s="11" t="s">
        <v>11</v>
      </c>
      <c r="K157" s="12"/>
    </row>
    <row r="158" spans="1:11" ht="17.399999999999999" x14ac:dyDescent="0.25">
      <c r="A158" s="8" t="s">
        <v>44</v>
      </c>
      <c r="B158" s="8" t="s">
        <v>8</v>
      </c>
      <c r="C158" s="8" t="s">
        <v>9</v>
      </c>
      <c r="D158" s="8" t="s">
        <v>17</v>
      </c>
      <c r="E158" s="10">
        <v>400</v>
      </c>
      <c r="F158" s="6">
        <v>45113</v>
      </c>
      <c r="G158" s="11" t="s">
        <v>11</v>
      </c>
      <c r="K158" s="12"/>
    </row>
    <row r="159" spans="1:11" ht="17.399999999999999" x14ac:dyDescent="0.25">
      <c r="A159" s="8" t="s">
        <v>44</v>
      </c>
      <c r="B159" s="8" t="s">
        <v>8</v>
      </c>
      <c r="C159" s="8" t="s">
        <v>9</v>
      </c>
      <c r="D159" s="8" t="s">
        <v>18</v>
      </c>
      <c r="E159" s="10">
        <v>400</v>
      </c>
      <c r="F159" s="6">
        <v>45114</v>
      </c>
      <c r="G159" s="11" t="s">
        <v>11</v>
      </c>
      <c r="K159" s="12"/>
    </row>
    <row r="160" spans="1:11" ht="17.399999999999999" x14ac:dyDescent="0.25">
      <c r="A160" s="8" t="s">
        <v>44</v>
      </c>
      <c r="B160" s="8" t="s">
        <v>8</v>
      </c>
      <c r="C160" s="8" t="s">
        <v>9</v>
      </c>
      <c r="D160" s="8" t="s">
        <v>19</v>
      </c>
      <c r="E160" s="10">
        <v>400</v>
      </c>
      <c r="F160" s="6">
        <v>45115</v>
      </c>
      <c r="G160" s="11" t="s">
        <v>11</v>
      </c>
      <c r="K160" s="12"/>
    </row>
    <row r="161" spans="1:11" ht="17.399999999999999" x14ac:dyDescent="0.25">
      <c r="A161" s="8" t="s">
        <v>44</v>
      </c>
      <c r="B161" s="8" t="s">
        <v>8</v>
      </c>
      <c r="C161" s="8" t="s">
        <v>20</v>
      </c>
      <c r="D161" s="8" t="s">
        <v>21</v>
      </c>
      <c r="E161" s="10">
        <v>400</v>
      </c>
      <c r="F161" s="6">
        <v>45116</v>
      </c>
      <c r="G161" s="11" t="s">
        <v>11</v>
      </c>
      <c r="K161" s="12"/>
    </row>
    <row r="162" spans="1:11" ht="17.399999999999999" x14ac:dyDescent="0.25">
      <c r="A162" s="8" t="s">
        <v>44</v>
      </c>
      <c r="B162" s="8" t="s">
        <v>8</v>
      </c>
      <c r="C162" s="8" t="s">
        <v>20</v>
      </c>
      <c r="D162" s="8" t="s">
        <v>22</v>
      </c>
      <c r="E162" s="10">
        <v>400</v>
      </c>
      <c r="F162" s="6">
        <v>45111</v>
      </c>
      <c r="G162" s="11" t="s">
        <v>11</v>
      </c>
      <c r="K162" s="12"/>
    </row>
    <row r="163" spans="1:11" ht="17.399999999999999" x14ac:dyDescent="0.25">
      <c r="A163" s="8" t="s">
        <v>44</v>
      </c>
      <c r="B163" s="8" t="s">
        <v>8</v>
      </c>
      <c r="C163" s="8" t="s">
        <v>20</v>
      </c>
      <c r="D163" s="8" t="s">
        <v>23</v>
      </c>
      <c r="E163" s="10">
        <v>400</v>
      </c>
      <c r="F163" s="6">
        <v>45112</v>
      </c>
      <c r="G163" s="11" t="s">
        <v>11</v>
      </c>
      <c r="K163" s="12"/>
    </row>
    <row r="164" spans="1:11" ht="17.399999999999999" x14ac:dyDescent="0.25">
      <c r="A164" s="8" t="s">
        <v>44</v>
      </c>
      <c r="B164" s="8" t="s">
        <v>8</v>
      </c>
      <c r="C164" s="8" t="s">
        <v>24</v>
      </c>
      <c r="D164" s="8" t="s">
        <v>10</v>
      </c>
      <c r="E164" s="10">
        <v>400</v>
      </c>
      <c r="F164" s="6">
        <v>45113</v>
      </c>
      <c r="G164" s="11" t="s">
        <v>11</v>
      </c>
      <c r="K164" s="12"/>
    </row>
    <row r="165" spans="1:11" ht="17.399999999999999" x14ac:dyDescent="0.25">
      <c r="A165" s="8" t="s">
        <v>44</v>
      </c>
      <c r="B165" s="8" t="s">
        <v>8</v>
      </c>
      <c r="C165" s="8" t="s">
        <v>24</v>
      </c>
      <c r="D165" s="8" t="s">
        <v>25</v>
      </c>
      <c r="E165" s="10">
        <v>400</v>
      </c>
      <c r="F165" s="6">
        <v>45114</v>
      </c>
      <c r="G165" s="11" t="s">
        <v>11</v>
      </c>
      <c r="K165" s="12"/>
    </row>
    <row r="166" spans="1:11" ht="17.399999999999999" x14ac:dyDescent="0.25">
      <c r="A166" s="8" t="s">
        <v>44</v>
      </c>
      <c r="B166" s="8" t="s">
        <v>8</v>
      </c>
      <c r="C166" s="8" t="s">
        <v>24</v>
      </c>
      <c r="D166" s="8" t="s">
        <v>26</v>
      </c>
      <c r="E166" s="10">
        <v>400</v>
      </c>
      <c r="F166" s="6">
        <v>45110</v>
      </c>
      <c r="G166" s="11" t="s">
        <v>11</v>
      </c>
      <c r="K166" s="12"/>
    </row>
    <row r="167" spans="1:11" ht="17.399999999999999" x14ac:dyDescent="0.25">
      <c r="A167" s="8" t="s">
        <v>44</v>
      </c>
      <c r="B167" s="8" t="s">
        <v>8</v>
      </c>
      <c r="C167" s="8" t="s">
        <v>24</v>
      </c>
      <c r="D167" s="8" t="s">
        <v>27</v>
      </c>
      <c r="E167" s="10">
        <v>400</v>
      </c>
      <c r="F167" s="6">
        <v>45111</v>
      </c>
      <c r="G167" s="11" t="s">
        <v>11</v>
      </c>
      <c r="K167" s="12"/>
    </row>
    <row r="168" spans="1:11" ht="17.399999999999999" x14ac:dyDescent="0.25">
      <c r="A168" s="8" t="s">
        <v>44</v>
      </c>
      <c r="B168" s="8" t="s">
        <v>8</v>
      </c>
      <c r="C168" s="8" t="s">
        <v>24</v>
      </c>
      <c r="D168" s="8" t="s">
        <v>28</v>
      </c>
      <c r="E168" s="10">
        <v>400</v>
      </c>
      <c r="F168" s="6">
        <v>45112</v>
      </c>
      <c r="G168" s="11" t="s">
        <v>11</v>
      </c>
      <c r="K168" s="12"/>
    </row>
    <row r="169" spans="1:11" ht="17.399999999999999" x14ac:dyDescent="0.25">
      <c r="A169" s="8" t="s">
        <v>44</v>
      </c>
      <c r="B169" s="8" t="s">
        <v>8</v>
      </c>
      <c r="C169" s="8" t="s">
        <v>24</v>
      </c>
      <c r="D169" s="8" t="s">
        <v>29</v>
      </c>
      <c r="E169" s="10">
        <v>400</v>
      </c>
      <c r="F169" s="6">
        <v>45113</v>
      </c>
      <c r="G169" s="11" t="s">
        <v>11</v>
      </c>
      <c r="K169" s="12"/>
    </row>
    <row r="170" spans="1:11" ht="17.399999999999999" x14ac:dyDescent="0.25">
      <c r="A170" s="8" t="s">
        <v>44</v>
      </c>
      <c r="B170" s="8" t="s">
        <v>8</v>
      </c>
      <c r="C170" s="8" t="s">
        <v>24</v>
      </c>
      <c r="D170" s="8" t="s">
        <v>30</v>
      </c>
      <c r="E170" s="10">
        <v>400</v>
      </c>
      <c r="F170" s="6">
        <v>45114</v>
      </c>
      <c r="G170" s="11" t="s">
        <v>11</v>
      </c>
      <c r="K170" s="12"/>
    </row>
    <row r="171" spans="1:11" ht="17.399999999999999" x14ac:dyDescent="0.25">
      <c r="A171" s="8" t="s">
        <v>44</v>
      </c>
      <c r="B171" s="8" t="s">
        <v>8</v>
      </c>
      <c r="C171" s="8" t="s">
        <v>24</v>
      </c>
      <c r="D171" s="8" t="s">
        <v>31</v>
      </c>
      <c r="E171" s="10">
        <v>400</v>
      </c>
      <c r="F171" s="6">
        <v>45115</v>
      </c>
      <c r="G171" s="11" t="s">
        <v>11</v>
      </c>
      <c r="K171" s="12"/>
    </row>
    <row r="172" spans="1:11" ht="17.399999999999999" x14ac:dyDescent="0.25">
      <c r="A172" s="8" t="s">
        <v>44</v>
      </c>
      <c r="B172" s="8" t="s">
        <v>8</v>
      </c>
      <c r="C172" s="8" t="s">
        <v>24</v>
      </c>
      <c r="D172" s="8" t="s">
        <v>19</v>
      </c>
      <c r="E172" s="10">
        <v>400</v>
      </c>
      <c r="F172" s="6">
        <v>45116</v>
      </c>
      <c r="G172" s="11" t="s">
        <v>11</v>
      </c>
      <c r="K172" s="12"/>
    </row>
    <row r="173" spans="1:11" ht="17.399999999999999" x14ac:dyDescent="0.25">
      <c r="A173" s="8" t="s">
        <v>44</v>
      </c>
      <c r="B173" s="8" t="s">
        <v>32</v>
      </c>
      <c r="C173" s="8" t="s">
        <v>33</v>
      </c>
      <c r="D173" s="8" t="s">
        <v>34</v>
      </c>
      <c r="E173" s="13">
        <v>400</v>
      </c>
      <c r="F173" s="6"/>
      <c r="G173" s="11"/>
      <c r="K173" s="12"/>
    </row>
    <row r="174" spans="1:11" ht="17.399999999999999" x14ac:dyDescent="0.25">
      <c r="A174" s="8" t="s">
        <v>44</v>
      </c>
      <c r="B174" s="8" t="s">
        <v>32</v>
      </c>
      <c r="C174" s="8" t="s">
        <v>33</v>
      </c>
      <c r="D174" s="8" t="s">
        <v>35</v>
      </c>
      <c r="E174" s="13">
        <v>400</v>
      </c>
      <c r="F174" s="6"/>
      <c r="G174" s="11"/>
      <c r="K174" s="12"/>
    </row>
    <row r="175" spans="1:11" ht="17.399999999999999" x14ac:dyDescent="0.25">
      <c r="A175" s="8" t="s">
        <v>44</v>
      </c>
      <c r="B175" s="8" t="s">
        <v>32</v>
      </c>
      <c r="C175" s="8" t="s">
        <v>36</v>
      </c>
      <c r="D175" s="8" t="s">
        <v>37</v>
      </c>
      <c r="E175" s="13">
        <v>400</v>
      </c>
      <c r="F175" s="6"/>
      <c r="G175" s="11"/>
      <c r="K175" s="12"/>
    </row>
    <row r="176" spans="1:11" ht="18" thickBot="1" x14ac:dyDescent="0.3">
      <c r="A176" s="14" t="s">
        <v>44</v>
      </c>
      <c r="B176" s="14" t="s">
        <v>32</v>
      </c>
      <c r="C176" s="14" t="s">
        <v>36</v>
      </c>
      <c r="D176" s="14" t="s">
        <v>38</v>
      </c>
      <c r="E176" s="15">
        <v>400</v>
      </c>
      <c r="F176" s="16"/>
      <c r="G176" s="17"/>
      <c r="K176" s="12"/>
    </row>
    <row r="177" spans="1:11" ht="17.399999999999999" x14ac:dyDescent="0.25">
      <c r="A177" s="2" t="s">
        <v>50</v>
      </c>
      <c r="B177" s="2" t="s">
        <v>8</v>
      </c>
      <c r="C177" s="2" t="s">
        <v>9</v>
      </c>
      <c r="D177" s="2" t="s">
        <v>10</v>
      </c>
      <c r="E177" s="3">
        <v>400</v>
      </c>
      <c r="F177" s="4">
        <v>45178</v>
      </c>
      <c r="G177" s="5" t="s">
        <v>11</v>
      </c>
      <c r="K177" s="12"/>
    </row>
    <row r="178" spans="1:11" ht="17.399999999999999" x14ac:dyDescent="0.25">
      <c r="A178" s="8" t="s">
        <v>50</v>
      </c>
      <c r="B178" s="8" t="s">
        <v>8</v>
      </c>
      <c r="C178" s="8" t="s">
        <v>9</v>
      </c>
      <c r="D178" s="8" t="s">
        <v>12</v>
      </c>
      <c r="E178" s="10">
        <v>400</v>
      </c>
      <c r="F178" s="6">
        <v>45174</v>
      </c>
      <c r="G178" s="11" t="s">
        <v>11</v>
      </c>
      <c r="K178" s="12"/>
    </row>
    <row r="179" spans="1:11" ht="17.399999999999999" x14ac:dyDescent="0.25">
      <c r="A179" s="8" t="s">
        <v>50</v>
      </c>
      <c r="B179" s="8" t="s">
        <v>8</v>
      </c>
      <c r="C179" s="8" t="s">
        <v>9</v>
      </c>
      <c r="D179" s="8" t="s">
        <v>13</v>
      </c>
      <c r="E179" s="10">
        <v>400</v>
      </c>
      <c r="F179" s="6">
        <v>45177</v>
      </c>
      <c r="G179" s="11" t="s">
        <v>11</v>
      </c>
      <c r="K179" s="12"/>
    </row>
    <row r="180" spans="1:11" ht="17.399999999999999" x14ac:dyDescent="0.25">
      <c r="A180" s="8" t="s">
        <v>50</v>
      </c>
      <c r="B180" s="8" t="s">
        <v>8</v>
      </c>
      <c r="C180" s="8" t="s">
        <v>9</v>
      </c>
      <c r="D180" s="8" t="s">
        <v>14</v>
      </c>
      <c r="E180" s="10">
        <v>400</v>
      </c>
      <c r="F180" s="6">
        <v>45173</v>
      </c>
      <c r="G180" s="11" t="s">
        <v>11</v>
      </c>
      <c r="K180" s="12"/>
    </row>
    <row r="181" spans="1:11" ht="17.399999999999999" x14ac:dyDescent="0.25">
      <c r="A181" s="8" t="s">
        <v>50</v>
      </c>
      <c r="B181" s="8" t="s">
        <v>8</v>
      </c>
      <c r="C181" s="8" t="s">
        <v>9</v>
      </c>
      <c r="D181" s="8" t="s">
        <v>15</v>
      </c>
      <c r="E181" s="10">
        <v>400</v>
      </c>
      <c r="F181" s="6">
        <v>45175</v>
      </c>
      <c r="G181" s="11" t="s">
        <v>11</v>
      </c>
      <c r="K181" s="12"/>
    </row>
    <row r="182" spans="1:11" ht="17.399999999999999" x14ac:dyDescent="0.25">
      <c r="A182" s="8" t="s">
        <v>50</v>
      </c>
      <c r="B182" s="8" t="s">
        <v>8</v>
      </c>
      <c r="C182" s="8" t="s">
        <v>9</v>
      </c>
      <c r="D182" s="8" t="s">
        <v>16</v>
      </c>
      <c r="E182" s="10">
        <v>400</v>
      </c>
      <c r="F182" s="6">
        <v>45176</v>
      </c>
      <c r="G182" s="11" t="s">
        <v>11</v>
      </c>
      <c r="K182" s="12"/>
    </row>
    <row r="183" spans="1:11" ht="17.399999999999999" x14ac:dyDescent="0.25">
      <c r="A183" s="8" t="s">
        <v>50</v>
      </c>
      <c r="B183" s="8" t="s">
        <v>8</v>
      </c>
      <c r="C183" s="8" t="s">
        <v>9</v>
      </c>
      <c r="D183" s="8" t="s">
        <v>17</v>
      </c>
      <c r="E183" s="10">
        <v>400</v>
      </c>
      <c r="F183" s="6">
        <v>45172</v>
      </c>
      <c r="G183" s="11" t="s">
        <v>11</v>
      </c>
      <c r="K183" s="12"/>
    </row>
    <row r="184" spans="1:11" ht="17.399999999999999" x14ac:dyDescent="0.25">
      <c r="A184" s="8" t="s">
        <v>50</v>
      </c>
      <c r="B184" s="8" t="s">
        <v>8</v>
      </c>
      <c r="C184" s="8" t="s">
        <v>9</v>
      </c>
      <c r="D184" s="8" t="s">
        <v>18</v>
      </c>
      <c r="E184" s="10">
        <v>400</v>
      </c>
      <c r="F184" s="6">
        <v>45176</v>
      </c>
      <c r="G184" s="11" t="s">
        <v>11</v>
      </c>
      <c r="K184" s="12"/>
    </row>
    <row r="185" spans="1:11" ht="17.399999999999999" x14ac:dyDescent="0.25">
      <c r="A185" s="8" t="s">
        <v>50</v>
      </c>
      <c r="B185" s="8" t="s">
        <v>8</v>
      </c>
      <c r="C185" s="8" t="s">
        <v>9</v>
      </c>
      <c r="D185" s="8" t="s">
        <v>19</v>
      </c>
      <c r="E185" s="10">
        <v>400</v>
      </c>
      <c r="F185" s="6">
        <v>45177</v>
      </c>
      <c r="G185" s="11" t="s">
        <v>11</v>
      </c>
      <c r="K185" s="12"/>
    </row>
    <row r="186" spans="1:11" ht="17.399999999999999" x14ac:dyDescent="0.25">
      <c r="A186" s="8" t="s">
        <v>50</v>
      </c>
      <c r="B186" s="8" t="s">
        <v>8</v>
      </c>
      <c r="C186" s="8" t="s">
        <v>20</v>
      </c>
      <c r="D186" s="8" t="s">
        <v>21</v>
      </c>
      <c r="E186" s="10">
        <v>400</v>
      </c>
      <c r="F186" s="6">
        <v>45173</v>
      </c>
      <c r="G186" s="11" t="s">
        <v>11</v>
      </c>
      <c r="K186" s="12"/>
    </row>
    <row r="187" spans="1:11" ht="17.399999999999999" x14ac:dyDescent="0.25">
      <c r="A187" s="8" t="s">
        <v>50</v>
      </c>
      <c r="B187" s="8" t="s">
        <v>8</v>
      </c>
      <c r="C187" s="8" t="s">
        <v>20</v>
      </c>
      <c r="D187" s="8" t="s">
        <v>22</v>
      </c>
      <c r="E187" s="10">
        <v>400</v>
      </c>
      <c r="F187" s="6">
        <v>45173</v>
      </c>
      <c r="G187" s="11" t="s">
        <v>11</v>
      </c>
      <c r="K187" s="12"/>
    </row>
    <row r="188" spans="1:11" ht="17.399999999999999" x14ac:dyDescent="0.25">
      <c r="A188" s="8" t="s">
        <v>50</v>
      </c>
      <c r="B188" s="8" t="s">
        <v>8</v>
      </c>
      <c r="C188" s="8" t="s">
        <v>20</v>
      </c>
      <c r="D188" s="8" t="s">
        <v>23</v>
      </c>
      <c r="E188" s="10">
        <v>400</v>
      </c>
      <c r="F188" s="6">
        <v>45170</v>
      </c>
      <c r="G188" s="11" t="s">
        <v>11</v>
      </c>
      <c r="K188" s="12"/>
    </row>
    <row r="189" spans="1:11" ht="17.399999999999999" x14ac:dyDescent="0.25">
      <c r="A189" s="8" t="s">
        <v>50</v>
      </c>
      <c r="B189" s="8" t="s">
        <v>8</v>
      </c>
      <c r="C189" s="8" t="s">
        <v>24</v>
      </c>
      <c r="D189" s="8" t="s">
        <v>10</v>
      </c>
      <c r="E189" s="10">
        <v>400</v>
      </c>
      <c r="F189" s="6">
        <v>45175</v>
      </c>
      <c r="G189" s="11" t="s">
        <v>11</v>
      </c>
      <c r="K189" s="12"/>
    </row>
    <row r="190" spans="1:11" ht="17.399999999999999" x14ac:dyDescent="0.25">
      <c r="A190" s="8" t="s">
        <v>50</v>
      </c>
      <c r="B190" s="8" t="s">
        <v>8</v>
      </c>
      <c r="C190" s="8" t="s">
        <v>24</v>
      </c>
      <c r="D190" s="8" t="s">
        <v>25</v>
      </c>
      <c r="E190" s="10">
        <v>400</v>
      </c>
      <c r="F190" s="6">
        <v>45170</v>
      </c>
      <c r="G190" s="11" t="s">
        <v>11</v>
      </c>
      <c r="K190" s="12"/>
    </row>
    <row r="191" spans="1:11" ht="17.399999999999999" x14ac:dyDescent="0.25">
      <c r="A191" s="8" t="s">
        <v>50</v>
      </c>
      <c r="B191" s="8" t="s">
        <v>8</v>
      </c>
      <c r="C191" s="8" t="s">
        <v>24</v>
      </c>
      <c r="D191" s="8" t="s">
        <v>26</v>
      </c>
      <c r="E191" s="10">
        <v>400</v>
      </c>
      <c r="F191" s="6">
        <v>45172</v>
      </c>
      <c r="G191" s="11" t="s">
        <v>11</v>
      </c>
      <c r="K191" s="12"/>
    </row>
    <row r="192" spans="1:11" ht="17.399999999999999" x14ac:dyDescent="0.25">
      <c r="A192" s="8" t="s">
        <v>50</v>
      </c>
      <c r="B192" s="8" t="s">
        <v>8</v>
      </c>
      <c r="C192" s="8" t="s">
        <v>24</v>
      </c>
      <c r="D192" s="8" t="s">
        <v>27</v>
      </c>
      <c r="E192" s="10">
        <v>400</v>
      </c>
      <c r="F192" s="6">
        <v>45173</v>
      </c>
      <c r="G192" s="11" t="s">
        <v>11</v>
      </c>
      <c r="K192" s="12"/>
    </row>
    <row r="193" spans="1:11" ht="17.399999999999999" x14ac:dyDescent="0.25">
      <c r="A193" s="8" t="s">
        <v>50</v>
      </c>
      <c r="B193" s="8" t="s">
        <v>8</v>
      </c>
      <c r="C193" s="8" t="s">
        <v>24</v>
      </c>
      <c r="D193" s="8" t="s">
        <v>28</v>
      </c>
      <c r="E193" s="10">
        <v>400</v>
      </c>
      <c r="F193" s="6">
        <v>45175</v>
      </c>
      <c r="G193" s="11" t="s">
        <v>11</v>
      </c>
      <c r="K193" s="12"/>
    </row>
    <row r="194" spans="1:11" ht="17.399999999999999" x14ac:dyDescent="0.25">
      <c r="A194" s="8" t="s">
        <v>50</v>
      </c>
      <c r="B194" s="8" t="s">
        <v>8</v>
      </c>
      <c r="C194" s="8" t="s">
        <v>24</v>
      </c>
      <c r="D194" s="8" t="s">
        <v>29</v>
      </c>
      <c r="E194" s="10">
        <v>400</v>
      </c>
      <c r="F194" s="6">
        <v>45176</v>
      </c>
      <c r="G194" s="11" t="s">
        <v>11</v>
      </c>
      <c r="K194" s="12"/>
    </row>
    <row r="195" spans="1:11" ht="17.399999999999999" x14ac:dyDescent="0.25">
      <c r="A195" s="8" t="s">
        <v>50</v>
      </c>
      <c r="B195" s="8" t="s">
        <v>8</v>
      </c>
      <c r="C195" s="8" t="s">
        <v>24</v>
      </c>
      <c r="D195" s="8" t="s">
        <v>30</v>
      </c>
      <c r="E195" s="10">
        <v>400</v>
      </c>
      <c r="F195" s="6">
        <v>45177</v>
      </c>
      <c r="G195" s="11" t="s">
        <v>11</v>
      </c>
      <c r="K195" s="12"/>
    </row>
    <row r="196" spans="1:11" ht="17.399999999999999" x14ac:dyDescent="0.25">
      <c r="A196" s="8" t="s">
        <v>50</v>
      </c>
      <c r="B196" s="8" t="s">
        <v>8</v>
      </c>
      <c r="C196" s="8" t="s">
        <v>24</v>
      </c>
      <c r="D196" s="8" t="s">
        <v>31</v>
      </c>
      <c r="E196" s="10">
        <v>400</v>
      </c>
      <c r="F196" s="6">
        <v>45178</v>
      </c>
      <c r="G196" s="11" t="s">
        <v>11</v>
      </c>
      <c r="K196" s="12"/>
    </row>
    <row r="197" spans="1:11" ht="17.399999999999999" x14ac:dyDescent="0.25">
      <c r="A197" s="8" t="s">
        <v>50</v>
      </c>
      <c r="B197" s="8" t="s">
        <v>8</v>
      </c>
      <c r="C197" s="8" t="s">
        <v>24</v>
      </c>
      <c r="D197" s="8" t="s">
        <v>19</v>
      </c>
      <c r="E197" s="10">
        <v>400</v>
      </c>
      <c r="F197" s="6">
        <v>45173</v>
      </c>
      <c r="G197" s="11" t="s">
        <v>11</v>
      </c>
      <c r="K197" s="12"/>
    </row>
    <row r="198" spans="1:11" ht="17.399999999999999" x14ac:dyDescent="0.25">
      <c r="A198" s="8" t="s">
        <v>50</v>
      </c>
      <c r="B198" s="8" t="s">
        <v>32</v>
      </c>
      <c r="C198" s="8" t="s">
        <v>33</v>
      </c>
      <c r="D198" s="8" t="s">
        <v>34</v>
      </c>
      <c r="E198" s="13">
        <v>400</v>
      </c>
      <c r="F198" s="6"/>
      <c r="G198" s="11"/>
      <c r="K198" s="12"/>
    </row>
    <row r="199" spans="1:11" ht="17.399999999999999" x14ac:dyDescent="0.25">
      <c r="A199" s="8" t="s">
        <v>50</v>
      </c>
      <c r="B199" s="8" t="s">
        <v>32</v>
      </c>
      <c r="C199" s="8" t="s">
        <v>33</v>
      </c>
      <c r="D199" s="8" t="s">
        <v>35</v>
      </c>
      <c r="E199" s="13">
        <v>400</v>
      </c>
      <c r="F199" s="6"/>
      <c r="G199" s="11"/>
      <c r="K199" s="12"/>
    </row>
    <row r="200" spans="1:11" ht="17.399999999999999" x14ac:dyDescent="0.25">
      <c r="A200" s="8" t="s">
        <v>50</v>
      </c>
      <c r="B200" s="8" t="s">
        <v>32</v>
      </c>
      <c r="C200" s="8" t="s">
        <v>36</v>
      </c>
      <c r="D200" s="8" t="s">
        <v>37</v>
      </c>
      <c r="E200" s="13">
        <v>400</v>
      </c>
      <c r="F200" s="6"/>
      <c r="G200" s="11"/>
      <c r="K200" s="12"/>
    </row>
    <row r="201" spans="1:11" ht="18" thickBot="1" x14ac:dyDescent="0.3">
      <c r="A201" s="14" t="s">
        <v>50</v>
      </c>
      <c r="B201" s="14" t="s">
        <v>32</v>
      </c>
      <c r="C201" s="14" t="s">
        <v>36</v>
      </c>
      <c r="D201" s="14" t="s">
        <v>38</v>
      </c>
      <c r="E201" s="15">
        <v>400</v>
      </c>
      <c r="F201" s="16"/>
      <c r="G201" s="17"/>
      <c r="K201" s="12"/>
    </row>
    <row r="202" spans="1:11" ht="17.399999999999999" x14ac:dyDescent="0.25">
      <c r="A202" s="2" t="s">
        <v>49</v>
      </c>
      <c r="B202" s="2" t="s">
        <v>8</v>
      </c>
      <c r="C202" s="2" t="s">
        <v>9</v>
      </c>
      <c r="D202" s="2" t="s">
        <v>10</v>
      </c>
      <c r="E202" s="3">
        <v>400</v>
      </c>
      <c r="F202" s="4">
        <v>45200</v>
      </c>
      <c r="G202" s="5" t="s">
        <v>11</v>
      </c>
      <c r="K202" s="12"/>
    </row>
    <row r="203" spans="1:11" ht="17.399999999999999" x14ac:dyDescent="0.25">
      <c r="A203" s="8" t="s">
        <v>49</v>
      </c>
      <c r="B203" s="8" t="s">
        <v>8</v>
      </c>
      <c r="C203" s="8" t="s">
        <v>9</v>
      </c>
      <c r="D203" s="8" t="s">
        <v>12</v>
      </c>
      <c r="E203" s="10">
        <v>400</v>
      </c>
      <c r="F203" s="6">
        <v>45202</v>
      </c>
      <c r="G203" s="11" t="s">
        <v>11</v>
      </c>
      <c r="K203" s="12"/>
    </row>
    <row r="204" spans="1:11" ht="17.399999999999999" x14ac:dyDescent="0.25">
      <c r="A204" s="8" t="s">
        <v>49</v>
      </c>
      <c r="B204" s="8" t="s">
        <v>8</v>
      </c>
      <c r="C204" s="8" t="s">
        <v>9</v>
      </c>
      <c r="D204" s="8" t="s">
        <v>13</v>
      </c>
      <c r="E204" s="10">
        <v>400</v>
      </c>
      <c r="F204" s="6">
        <v>45200</v>
      </c>
      <c r="G204" s="11" t="s">
        <v>11</v>
      </c>
      <c r="K204" s="12"/>
    </row>
    <row r="205" spans="1:11" ht="17.399999999999999" x14ac:dyDescent="0.25">
      <c r="A205" s="8" t="s">
        <v>49</v>
      </c>
      <c r="B205" s="8" t="s">
        <v>8</v>
      </c>
      <c r="C205" s="8" t="s">
        <v>9</v>
      </c>
      <c r="D205" s="8" t="s">
        <v>14</v>
      </c>
      <c r="E205" s="10">
        <v>400</v>
      </c>
      <c r="F205" s="6">
        <v>45203</v>
      </c>
      <c r="G205" s="11" t="s">
        <v>11</v>
      </c>
      <c r="K205" s="12"/>
    </row>
    <row r="206" spans="1:11" ht="17.399999999999999" x14ac:dyDescent="0.25">
      <c r="A206" s="8" t="s">
        <v>49</v>
      </c>
      <c r="B206" s="8" t="s">
        <v>8</v>
      </c>
      <c r="C206" s="8" t="s">
        <v>9</v>
      </c>
      <c r="D206" s="8" t="s">
        <v>15</v>
      </c>
      <c r="E206" s="10">
        <v>400</v>
      </c>
      <c r="F206" s="6">
        <v>45205</v>
      </c>
      <c r="G206" s="11" t="s">
        <v>11</v>
      </c>
      <c r="K206" s="12"/>
    </row>
    <row r="207" spans="1:11" ht="17.399999999999999" x14ac:dyDescent="0.25">
      <c r="A207" s="8" t="s">
        <v>49</v>
      </c>
      <c r="B207" s="8" t="s">
        <v>8</v>
      </c>
      <c r="C207" s="8" t="s">
        <v>9</v>
      </c>
      <c r="D207" s="8" t="s">
        <v>16</v>
      </c>
      <c r="E207" s="10">
        <v>400</v>
      </c>
      <c r="F207" s="6">
        <v>45206</v>
      </c>
      <c r="G207" s="11" t="s">
        <v>11</v>
      </c>
      <c r="K207" s="12"/>
    </row>
    <row r="208" spans="1:11" ht="17.399999999999999" x14ac:dyDescent="0.25">
      <c r="A208" s="8" t="s">
        <v>49</v>
      </c>
      <c r="B208" s="8" t="s">
        <v>8</v>
      </c>
      <c r="C208" s="8" t="s">
        <v>9</v>
      </c>
      <c r="D208" s="8" t="s">
        <v>17</v>
      </c>
      <c r="E208" s="10">
        <v>400</v>
      </c>
      <c r="F208" s="6">
        <v>45205</v>
      </c>
      <c r="G208" s="11" t="s">
        <v>11</v>
      </c>
      <c r="K208" s="12"/>
    </row>
    <row r="209" spans="1:11" ht="17.399999999999999" x14ac:dyDescent="0.25">
      <c r="A209" s="8" t="s">
        <v>49</v>
      </c>
      <c r="B209" s="8" t="s">
        <v>8</v>
      </c>
      <c r="C209" s="8" t="s">
        <v>9</v>
      </c>
      <c r="D209" s="8" t="s">
        <v>18</v>
      </c>
      <c r="E209" s="10">
        <v>400</v>
      </c>
      <c r="F209" s="6">
        <v>45206</v>
      </c>
      <c r="G209" s="11" t="s">
        <v>11</v>
      </c>
      <c r="K209" s="12"/>
    </row>
    <row r="210" spans="1:11" ht="17.399999999999999" x14ac:dyDescent="0.25">
      <c r="A210" s="8" t="s">
        <v>49</v>
      </c>
      <c r="B210" s="8" t="s">
        <v>8</v>
      </c>
      <c r="C210" s="8" t="s">
        <v>9</v>
      </c>
      <c r="D210" s="8" t="s">
        <v>19</v>
      </c>
      <c r="E210" s="10">
        <v>400</v>
      </c>
      <c r="F210" s="6">
        <v>45207</v>
      </c>
      <c r="G210" s="11" t="s">
        <v>11</v>
      </c>
      <c r="K210" s="12"/>
    </row>
    <row r="211" spans="1:11" ht="17.399999999999999" x14ac:dyDescent="0.25">
      <c r="A211" s="8" t="s">
        <v>49</v>
      </c>
      <c r="B211" s="8" t="s">
        <v>8</v>
      </c>
      <c r="C211" s="8" t="s">
        <v>20</v>
      </c>
      <c r="D211" s="8" t="s">
        <v>21</v>
      </c>
      <c r="E211" s="10">
        <v>400</v>
      </c>
      <c r="F211" s="6">
        <v>45208</v>
      </c>
      <c r="G211" s="11" t="s">
        <v>11</v>
      </c>
      <c r="K211" s="12"/>
    </row>
    <row r="212" spans="1:11" ht="17.399999999999999" x14ac:dyDescent="0.25">
      <c r="A212" s="8" t="s">
        <v>49</v>
      </c>
      <c r="B212" s="8" t="s">
        <v>8</v>
      </c>
      <c r="C212" s="8" t="s">
        <v>20</v>
      </c>
      <c r="D212" s="8" t="s">
        <v>22</v>
      </c>
      <c r="E212" s="10">
        <v>400</v>
      </c>
      <c r="F212" s="6">
        <v>45203</v>
      </c>
      <c r="G212" s="11" t="s">
        <v>11</v>
      </c>
      <c r="K212" s="12"/>
    </row>
    <row r="213" spans="1:11" ht="17.399999999999999" x14ac:dyDescent="0.25">
      <c r="A213" s="8" t="s">
        <v>49</v>
      </c>
      <c r="B213" s="8" t="s">
        <v>8</v>
      </c>
      <c r="C213" s="8" t="s">
        <v>20</v>
      </c>
      <c r="D213" s="8" t="s">
        <v>23</v>
      </c>
      <c r="E213" s="10">
        <v>400</v>
      </c>
      <c r="F213" s="6">
        <v>45204</v>
      </c>
      <c r="G213" s="11" t="s">
        <v>11</v>
      </c>
      <c r="K213" s="12"/>
    </row>
    <row r="214" spans="1:11" ht="17.399999999999999" x14ac:dyDescent="0.25">
      <c r="A214" s="8" t="s">
        <v>49</v>
      </c>
      <c r="B214" s="8" t="s">
        <v>8</v>
      </c>
      <c r="C214" s="8" t="s">
        <v>24</v>
      </c>
      <c r="D214" s="8" t="s">
        <v>10</v>
      </c>
      <c r="E214" s="10">
        <v>400</v>
      </c>
      <c r="F214" s="6">
        <v>45205</v>
      </c>
      <c r="G214" s="11" t="s">
        <v>11</v>
      </c>
      <c r="K214" s="12"/>
    </row>
    <row r="215" spans="1:11" ht="17.399999999999999" x14ac:dyDescent="0.25">
      <c r="A215" s="8" t="s">
        <v>49</v>
      </c>
      <c r="B215" s="8" t="s">
        <v>8</v>
      </c>
      <c r="C215" s="8" t="s">
        <v>24</v>
      </c>
      <c r="D215" s="8" t="s">
        <v>25</v>
      </c>
      <c r="E215" s="10">
        <v>400</v>
      </c>
      <c r="F215" s="6">
        <v>45206</v>
      </c>
      <c r="G215" s="11" t="s">
        <v>11</v>
      </c>
      <c r="K215" s="12"/>
    </row>
    <row r="216" spans="1:11" ht="17.399999999999999" x14ac:dyDescent="0.25">
      <c r="A216" s="8" t="s">
        <v>49</v>
      </c>
      <c r="B216" s="8" t="s">
        <v>8</v>
      </c>
      <c r="C216" s="8" t="s">
        <v>24</v>
      </c>
      <c r="D216" s="8" t="s">
        <v>26</v>
      </c>
      <c r="E216" s="10">
        <v>400</v>
      </c>
      <c r="F216" s="6">
        <v>45202</v>
      </c>
      <c r="G216" s="11" t="s">
        <v>11</v>
      </c>
      <c r="K216" s="12"/>
    </row>
    <row r="217" spans="1:11" ht="17.399999999999999" x14ac:dyDescent="0.25">
      <c r="A217" s="8" t="s">
        <v>49</v>
      </c>
      <c r="B217" s="8" t="s">
        <v>8</v>
      </c>
      <c r="C217" s="8" t="s">
        <v>24</v>
      </c>
      <c r="D217" s="8" t="s">
        <v>27</v>
      </c>
      <c r="E217" s="10">
        <v>400</v>
      </c>
      <c r="F217" s="6">
        <v>45203</v>
      </c>
      <c r="G217" s="11" t="s">
        <v>11</v>
      </c>
      <c r="K217" s="12"/>
    </row>
    <row r="218" spans="1:11" ht="17.399999999999999" x14ac:dyDescent="0.25">
      <c r="A218" s="8" t="s">
        <v>49</v>
      </c>
      <c r="B218" s="8" t="s">
        <v>8</v>
      </c>
      <c r="C218" s="8" t="s">
        <v>24</v>
      </c>
      <c r="D218" s="8" t="s">
        <v>28</v>
      </c>
      <c r="E218" s="10">
        <v>400</v>
      </c>
      <c r="F218" s="6">
        <v>45205</v>
      </c>
      <c r="G218" s="11" t="s">
        <v>11</v>
      </c>
      <c r="K218" s="12"/>
    </row>
    <row r="219" spans="1:11" ht="17.399999999999999" x14ac:dyDescent="0.25">
      <c r="A219" s="8" t="s">
        <v>49</v>
      </c>
      <c r="B219" s="8" t="s">
        <v>8</v>
      </c>
      <c r="C219" s="8" t="s">
        <v>24</v>
      </c>
      <c r="D219" s="8" t="s">
        <v>29</v>
      </c>
      <c r="E219" s="10">
        <v>400</v>
      </c>
      <c r="F219" s="6">
        <v>45206</v>
      </c>
      <c r="G219" s="11" t="s">
        <v>11</v>
      </c>
      <c r="K219" s="12"/>
    </row>
    <row r="220" spans="1:11" ht="17.399999999999999" x14ac:dyDescent="0.25">
      <c r="A220" s="8" t="s">
        <v>49</v>
      </c>
      <c r="B220" s="8" t="s">
        <v>8</v>
      </c>
      <c r="C220" s="8" t="s">
        <v>24</v>
      </c>
      <c r="D220" s="8" t="s">
        <v>30</v>
      </c>
      <c r="E220" s="10">
        <v>400</v>
      </c>
      <c r="F220" s="6">
        <v>45207</v>
      </c>
      <c r="G220" s="11" t="s">
        <v>11</v>
      </c>
      <c r="K220" s="12"/>
    </row>
    <row r="221" spans="1:11" ht="17.399999999999999" x14ac:dyDescent="0.25">
      <c r="A221" s="8" t="s">
        <v>49</v>
      </c>
      <c r="B221" s="8" t="s">
        <v>8</v>
      </c>
      <c r="C221" s="8" t="s">
        <v>24</v>
      </c>
      <c r="D221" s="8" t="s">
        <v>31</v>
      </c>
      <c r="E221" s="10">
        <v>400</v>
      </c>
      <c r="F221" s="6">
        <v>45208</v>
      </c>
      <c r="G221" s="11" t="s">
        <v>11</v>
      </c>
      <c r="K221" s="12"/>
    </row>
    <row r="222" spans="1:11" ht="17.399999999999999" x14ac:dyDescent="0.25">
      <c r="A222" s="8" t="s">
        <v>49</v>
      </c>
      <c r="B222" s="8" t="s">
        <v>8</v>
      </c>
      <c r="C222" s="8" t="s">
        <v>24</v>
      </c>
      <c r="D222" s="8" t="s">
        <v>19</v>
      </c>
      <c r="E222" s="10">
        <v>400</v>
      </c>
      <c r="F222" s="6">
        <v>45203</v>
      </c>
      <c r="G222" s="11" t="s">
        <v>11</v>
      </c>
      <c r="K222" s="12"/>
    </row>
    <row r="223" spans="1:11" ht="17.399999999999999" x14ac:dyDescent="0.25">
      <c r="A223" s="8" t="s">
        <v>49</v>
      </c>
      <c r="B223" s="8" t="s">
        <v>32</v>
      </c>
      <c r="C223" s="8" t="s">
        <v>33</v>
      </c>
      <c r="D223" s="8" t="s">
        <v>34</v>
      </c>
      <c r="E223" s="13">
        <v>400</v>
      </c>
      <c r="F223" s="6"/>
      <c r="G223" s="11"/>
      <c r="K223" s="12"/>
    </row>
    <row r="224" spans="1:11" ht="17.399999999999999" x14ac:dyDescent="0.25">
      <c r="A224" s="8" t="s">
        <v>49</v>
      </c>
      <c r="B224" s="8" t="s">
        <v>32</v>
      </c>
      <c r="C224" s="8" t="s">
        <v>33</v>
      </c>
      <c r="D224" s="8" t="s">
        <v>35</v>
      </c>
      <c r="E224" s="13">
        <v>400</v>
      </c>
      <c r="F224" s="6"/>
      <c r="G224" s="11"/>
      <c r="K224" s="12"/>
    </row>
    <row r="225" spans="1:11" ht="17.399999999999999" x14ac:dyDescent="0.25">
      <c r="A225" s="8" t="s">
        <v>49</v>
      </c>
      <c r="B225" s="8" t="s">
        <v>32</v>
      </c>
      <c r="C225" s="8" t="s">
        <v>36</v>
      </c>
      <c r="D225" s="8" t="s">
        <v>37</v>
      </c>
      <c r="E225" s="13">
        <v>400</v>
      </c>
      <c r="F225" s="6"/>
      <c r="G225" s="11"/>
      <c r="K225" s="12"/>
    </row>
    <row r="226" spans="1:11" ht="18" thickBot="1" x14ac:dyDescent="0.3">
      <c r="A226" s="14" t="s">
        <v>49</v>
      </c>
      <c r="B226" s="14" t="s">
        <v>32</v>
      </c>
      <c r="C226" s="14" t="s">
        <v>36</v>
      </c>
      <c r="D226" s="14" t="s">
        <v>38</v>
      </c>
      <c r="E226" s="15">
        <v>400</v>
      </c>
      <c r="F226" s="16"/>
      <c r="G226" s="17"/>
      <c r="K226" s="12"/>
    </row>
    <row r="227" spans="1:11" ht="17.399999999999999" x14ac:dyDescent="0.25">
      <c r="A227" s="2" t="s">
        <v>48</v>
      </c>
      <c r="B227" s="2" t="s">
        <v>8</v>
      </c>
      <c r="C227" s="2" t="s">
        <v>9</v>
      </c>
      <c r="D227" s="2" t="s">
        <v>10</v>
      </c>
      <c r="E227" s="3">
        <v>400</v>
      </c>
      <c r="F227" s="4">
        <v>45238</v>
      </c>
      <c r="G227" s="5" t="s">
        <v>11</v>
      </c>
      <c r="K227" s="12"/>
    </row>
    <row r="228" spans="1:11" ht="17.399999999999999" x14ac:dyDescent="0.25">
      <c r="A228" s="8" t="s">
        <v>48</v>
      </c>
      <c r="B228" s="8" t="s">
        <v>8</v>
      </c>
      <c r="C228" s="8" t="s">
        <v>9</v>
      </c>
      <c r="D228" s="8" t="s">
        <v>12</v>
      </c>
      <c r="E228" s="10">
        <v>400</v>
      </c>
      <c r="F228" s="6">
        <v>45233</v>
      </c>
      <c r="G228" s="11" t="s">
        <v>11</v>
      </c>
      <c r="K228" s="12"/>
    </row>
    <row r="229" spans="1:11" ht="17.399999999999999" x14ac:dyDescent="0.25">
      <c r="A229" s="8" t="s">
        <v>48</v>
      </c>
      <c r="B229" s="8" t="s">
        <v>8</v>
      </c>
      <c r="C229" s="8" t="s">
        <v>9</v>
      </c>
      <c r="D229" s="8" t="s">
        <v>13</v>
      </c>
      <c r="E229" s="10">
        <v>400</v>
      </c>
      <c r="F229" s="6">
        <v>45234</v>
      </c>
      <c r="G229" s="11" t="s">
        <v>11</v>
      </c>
      <c r="K229" s="12"/>
    </row>
    <row r="230" spans="1:11" ht="17.399999999999999" x14ac:dyDescent="0.25">
      <c r="A230" s="8" t="s">
        <v>48</v>
      </c>
      <c r="B230" s="8" t="s">
        <v>8</v>
      </c>
      <c r="C230" s="8" t="s">
        <v>9</v>
      </c>
      <c r="D230" s="8" t="s">
        <v>14</v>
      </c>
      <c r="E230" s="10">
        <v>400</v>
      </c>
      <c r="F230" s="6">
        <v>45234</v>
      </c>
      <c r="G230" s="11" t="s">
        <v>11</v>
      </c>
      <c r="K230" s="12"/>
    </row>
    <row r="231" spans="1:11" ht="17.399999999999999" x14ac:dyDescent="0.25">
      <c r="A231" s="8" t="s">
        <v>48</v>
      </c>
      <c r="B231" s="8" t="s">
        <v>8</v>
      </c>
      <c r="C231" s="8" t="s">
        <v>9</v>
      </c>
      <c r="D231" s="8" t="s">
        <v>15</v>
      </c>
      <c r="E231" s="10">
        <v>400</v>
      </c>
      <c r="F231" s="6">
        <v>45236</v>
      </c>
      <c r="G231" s="11" t="s">
        <v>11</v>
      </c>
      <c r="K231" s="12"/>
    </row>
    <row r="232" spans="1:11" ht="17.399999999999999" x14ac:dyDescent="0.25">
      <c r="A232" s="8" t="s">
        <v>48</v>
      </c>
      <c r="B232" s="8" t="s">
        <v>8</v>
      </c>
      <c r="C232" s="8" t="s">
        <v>9</v>
      </c>
      <c r="D232" s="8" t="s">
        <v>16</v>
      </c>
      <c r="E232" s="10">
        <v>400</v>
      </c>
      <c r="F232" s="6">
        <v>45237</v>
      </c>
      <c r="G232" s="11" t="s">
        <v>11</v>
      </c>
      <c r="K232" s="12"/>
    </row>
    <row r="233" spans="1:11" ht="17.399999999999999" x14ac:dyDescent="0.25">
      <c r="A233" s="8" t="s">
        <v>48</v>
      </c>
      <c r="B233" s="8" t="s">
        <v>8</v>
      </c>
      <c r="C233" s="8" t="s">
        <v>9</v>
      </c>
      <c r="D233" s="8" t="s">
        <v>17</v>
      </c>
      <c r="E233" s="10">
        <v>400</v>
      </c>
      <c r="F233" s="6">
        <v>45236</v>
      </c>
      <c r="G233" s="11" t="s">
        <v>11</v>
      </c>
      <c r="K233" s="12"/>
    </row>
    <row r="234" spans="1:11" ht="17.399999999999999" x14ac:dyDescent="0.25">
      <c r="A234" s="8" t="s">
        <v>48</v>
      </c>
      <c r="B234" s="8" t="s">
        <v>8</v>
      </c>
      <c r="C234" s="8" t="s">
        <v>9</v>
      </c>
      <c r="D234" s="8" t="s">
        <v>18</v>
      </c>
      <c r="E234" s="10">
        <v>400</v>
      </c>
      <c r="F234" s="6">
        <v>45237</v>
      </c>
      <c r="G234" s="11" t="s">
        <v>11</v>
      </c>
      <c r="K234" s="12"/>
    </row>
    <row r="235" spans="1:11" ht="17.399999999999999" x14ac:dyDescent="0.25">
      <c r="A235" s="8" t="s">
        <v>48</v>
      </c>
      <c r="B235" s="8" t="s">
        <v>8</v>
      </c>
      <c r="C235" s="8" t="s">
        <v>9</v>
      </c>
      <c r="D235" s="8" t="s">
        <v>19</v>
      </c>
      <c r="E235" s="10">
        <v>400</v>
      </c>
      <c r="F235" s="6">
        <v>45238</v>
      </c>
      <c r="G235" s="11" t="s">
        <v>11</v>
      </c>
      <c r="K235" s="12"/>
    </row>
    <row r="236" spans="1:11" ht="17.399999999999999" x14ac:dyDescent="0.25">
      <c r="A236" s="8" t="s">
        <v>48</v>
      </c>
      <c r="B236" s="8" t="s">
        <v>8</v>
      </c>
      <c r="C236" s="8" t="s">
        <v>20</v>
      </c>
      <c r="D236" s="8" t="s">
        <v>21</v>
      </c>
      <c r="E236" s="10">
        <v>400</v>
      </c>
      <c r="F236" s="6">
        <v>45239</v>
      </c>
      <c r="G236" s="11" t="s">
        <v>11</v>
      </c>
      <c r="K236" s="12"/>
    </row>
    <row r="237" spans="1:11" ht="17.399999999999999" x14ac:dyDescent="0.25">
      <c r="A237" s="8" t="s">
        <v>48</v>
      </c>
      <c r="B237" s="8" t="s">
        <v>8</v>
      </c>
      <c r="C237" s="8" t="s">
        <v>20</v>
      </c>
      <c r="D237" s="8" t="s">
        <v>22</v>
      </c>
      <c r="E237" s="10">
        <v>400</v>
      </c>
      <c r="F237" s="6">
        <v>45234</v>
      </c>
      <c r="G237" s="11" t="s">
        <v>11</v>
      </c>
      <c r="K237" s="12"/>
    </row>
    <row r="238" spans="1:11" ht="17.399999999999999" x14ac:dyDescent="0.25">
      <c r="A238" s="8" t="s">
        <v>48</v>
      </c>
      <c r="B238" s="8" t="s">
        <v>8</v>
      </c>
      <c r="C238" s="8" t="s">
        <v>20</v>
      </c>
      <c r="D238" s="8" t="s">
        <v>23</v>
      </c>
      <c r="E238" s="10">
        <v>400</v>
      </c>
      <c r="F238" s="6">
        <v>45235</v>
      </c>
      <c r="G238" s="11" t="s">
        <v>11</v>
      </c>
      <c r="K238" s="12"/>
    </row>
    <row r="239" spans="1:11" ht="17.399999999999999" x14ac:dyDescent="0.25">
      <c r="A239" s="8" t="s">
        <v>48</v>
      </c>
      <c r="B239" s="8" t="s">
        <v>8</v>
      </c>
      <c r="C239" s="8" t="s">
        <v>24</v>
      </c>
      <c r="D239" s="8" t="s">
        <v>10</v>
      </c>
      <c r="E239" s="10">
        <v>400</v>
      </c>
      <c r="F239" s="6">
        <v>45236</v>
      </c>
      <c r="G239" s="11" t="s">
        <v>11</v>
      </c>
      <c r="K239" s="12"/>
    </row>
    <row r="240" spans="1:11" ht="17.399999999999999" x14ac:dyDescent="0.25">
      <c r="A240" s="8" t="s">
        <v>48</v>
      </c>
      <c r="B240" s="8" t="s">
        <v>8</v>
      </c>
      <c r="C240" s="8" t="s">
        <v>24</v>
      </c>
      <c r="D240" s="8" t="s">
        <v>25</v>
      </c>
      <c r="E240" s="10">
        <v>400</v>
      </c>
      <c r="F240" s="6">
        <v>45237</v>
      </c>
      <c r="G240" s="11" t="s">
        <v>11</v>
      </c>
      <c r="K240" s="12"/>
    </row>
    <row r="241" spans="1:11" ht="17.399999999999999" x14ac:dyDescent="0.25">
      <c r="A241" s="8" t="s">
        <v>48</v>
      </c>
      <c r="B241" s="8" t="s">
        <v>8</v>
      </c>
      <c r="C241" s="8" t="s">
        <v>24</v>
      </c>
      <c r="D241" s="8" t="s">
        <v>26</v>
      </c>
      <c r="E241" s="10">
        <v>400</v>
      </c>
      <c r="F241" s="6">
        <v>45233</v>
      </c>
      <c r="G241" s="11" t="s">
        <v>11</v>
      </c>
      <c r="K241" s="12"/>
    </row>
    <row r="242" spans="1:11" ht="17.399999999999999" x14ac:dyDescent="0.25">
      <c r="A242" s="8" t="s">
        <v>48</v>
      </c>
      <c r="B242" s="8" t="s">
        <v>8</v>
      </c>
      <c r="C242" s="8" t="s">
        <v>24</v>
      </c>
      <c r="D242" s="8" t="s">
        <v>27</v>
      </c>
      <c r="E242" s="10">
        <v>400</v>
      </c>
      <c r="F242" s="6">
        <v>45234</v>
      </c>
      <c r="G242" s="11" t="s">
        <v>11</v>
      </c>
      <c r="K242" s="12"/>
    </row>
    <row r="243" spans="1:11" ht="17.399999999999999" x14ac:dyDescent="0.25">
      <c r="A243" s="8" t="s">
        <v>48</v>
      </c>
      <c r="B243" s="8" t="s">
        <v>8</v>
      </c>
      <c r="C243" s="8" t="s">
        <v>24</v>
      </c>
      <c r="D243" s="8" t="s">
        <v>28</v>
      </c>
      <c r="E243" s="10">
        <v>400</v>
      </c>
      <c r="F243" s="6">
        <v>45236</v>
      </c>
      <c r="G243" s="11" t="s">
        <v>11</v>
      </c>
      <c r="K243" s="12"/>
    </row>
    <row r="244" spans="1:11" ht="17.399999999999999" x14ac:dyDescent="0.25">
      <c r="A244" s="8" t="s">
        <v>48</v>
      </c>
      <c r="B244" s="8" t="s">
        <v>8</v>
      </c>
      <c r="C244" s="8" t="s">
        <v>24</v>
      </c>
      <c r="D244" s="8" t="s">
        <v>29</v>
      </c>
      <c r="E244" s="10">
        <v>400</v>
      </c>
      <c r="F244" s="6">
        <v>45237</v>
      </c>
      <c r="G244" s="11" t="s">
        <v>11</v>
      </c>
      <c r="K244" s="12"/>
    </row>
    <row r="245" spans="1:11" ht="17.399999999999999" x14ac:dyDescent="0.25">
      <c r="A245" s="8" t="s">
        <v>48</v>
      </c>
      <c r="B245" s="8" t="s">
        <v>8</v>
      </c>
      <c r="C245" s="8" t="s">
        <v>24</v>
      </c>
      <c r="D245" s="8" t="s">
        <v>30</v>
      </c>
      <c r="E245" s="10">
        <v>400</v>
      </c>
      <c r="F245" s="6">
        <v>45238</v>
      </c>
      <c r="G245" s="11" t="s">
        <v>11</v>
      </c>
      <c r="K245" s="12"/>
    </row>
    <row r="246" spans="1:11" ht="17.399999999999999" x14ac:dyDescent="0.25">
      <c r="A246" s="8" t="s">
        <v>48</v>
      </c>
      <c r="B246" s="8" t="s">
        <v>8</v>
      </c>
      <c r="C246" s="8" t="s">
        <v>24</v>
      </c>
      <c r="D246" s="8" t="s">
        <v>31</v>
      </c>
      <c r="E246" s="10">
        <v>400</v>
      </c>
      <c r="F246" s="6">
        <v>45239</v>
      </c>
      <c r="G246" s="11" t="s">
        <v>11</v>
      </c>
      <c r="K246" s="12"/>
    </row>
    <row r="247" spans="1:11" ht="17.399999999999999" x14ac:dyDescent="0.25">
      <c r="A247" s="8" t="s">
        <v>48</v>
      </c>
      <c r="B247" s="8" t="s">
        <v>8</v>
      </c>
      <c r="C247" s="8" t="s">
        <v>24</v>
      </c>
      <c r="D247" s="8" t="s">
        <v>19</v>
      </c>
      <c r="E247" s="10">
        <v>400</v>
      </c>
      <c r="F247" s="6">
        <v>45234</v>
      </c>
      <c r="G247" s="11" t="s">
        <v>11</v>
      </c>
      <c r="K247" s="12"/>
    </row>
    <row r="248" spans="1:11" ht="17.399999999999999" x14ac:dyDescent="0.25">
      <c r="A248" s="8" t="s">
        <v>48</v>
      </c>
      <c r="B248" s="8" t="s">
        <v>32</v>
      </c>
      <c r="C248" s="8" t="s">
        <v>33</v>
      </c>
      <c r="D248" s="8" t="s">
        <v>34</v>
      </c>
      <c r="E248" s="13">
        <v>400</v>
      </c>
      <c r="F248" s="6"/>
      <c r="G248" s="11"/>
      <c r="K248" s="12"/>
    </row>
    <row r="249" spans="1:11" ht="17.399999999999999" x14ac:dyDescent="0.25">
      <c r="A249" s="8" t="s">
        <v>48</v>
      </c>
      <c r="B249" s="8" t="s">
        <v>32</v>
      </c>
      <c r="C249" s="8" t="s">
        <v>33</v>
      </c>
      <c r="D249" s="8" t="s">
        <v>35</v>
      </c>
      <c r="E249" s="13">
        <v>400</v>
      </c>
      <c r="F249" s="6"/>
      <c r="G249" s="11"/>
      <c r="K249" s="12"/>
    </row>
    <row r="250" spans="1:11" ht="17.399999999999999" x14ac:dyDescent="0.25">
      <c r="A250" s="8" t="s">
        <v>48</v>
      </c>
      <c r="B250" s="8" t="s">
        <v>32</v>
      </c>
      <c r="C250" s="8" t="s">
        <v>36</v>
      </c>
      <c r="D250" s="8" t="s">
        <v>37</v>
      </c>
      <c r="E250" s="13">
        <v>400</v>
      </c>
      <c r="F250" s="6"/>
      <c r="G250" s="11"/>
      <c r="K250" s="12"/>
    </row>
    <row r="251" spans="1:11" ht="18" thickBot="1" x14ac:dyDescent="0.3">
      <c r="A251" s="14" t="s">
        <v>48</v>
      </c>
      <c r="B251" s="14" t="s">
        <v>32</v>
      </c>
      <c r="C251" s="14" t="s">
        <v>36</v>
      </c>
      <c r="D251" s="14" t="s">
        <v>38</v>
      </c>
      <c r="E251" s="15">
        <v>400</v>
      </c>
      <c r="F251" s="16"/>
      <c r="G251" s="17"/>
      <c r="K251" s="12"/>
    </row>
    <row r="252" spans="1:11" ht="17.399999999999999" x14ac:dyDescent="0.25">
      <c r="A252" s="2" t="s">
        <v>39</v>
      </c>
      <c r="B252" s="2" t="s">
        <v>8</v>
      </c>
      <c r="C252" s="2" t="s">
        <v>9</v>
      </c>
      <c r="D252" s="2" t="s">
        <v>10</v>
      </c>
      <c r="E252" s="3">
        <v>400</v>
      </c>
      <c r="F252" s="4">
        <v>45139</v>
      </c>
      <c r="G252" s="5" t="s">
        <v>11</v>
      </c>
      <c r="K252" s="12"/>
    </row>
    <row r="253" spans="1:11" ht="17.399999999999999" x14ac:dyDescent="0.25">
      <c r="A253" s="8" t="s">
        <v>39</v>
      </c>
      <c r="B253" s="8" t="s">
        <v>8</v>
      </c>
      <c r="C253" s="8" t="s">
        <v>9</v>
      </c>
      <c r="D253" s="8" t="s">
        <v>12</v>
      </c>
      <c r="E253" s="10">
        <v>400</v>
      </c>
      <c r="F253" s="6">
        <v>45145</v>
      </c>
      <c r="G253" s="11" t="s">
        <v>11</v>
      </c>
      <c r="K253" s="12"/>
    </row>
    <row r="254" spans="1:11" ht="17.399999999999999" x14ac:dyDescent="0.25">
      <c r="A254" s="8" t="s">
        <v>39</v>
      </c>
      <c r="B254" s="8" t="s">
        <v>8</v>
      </c>
      <c r="C254" s="8" t="s">
        <v>9</v>
      </c>
      <c r="D254" s="8" t="s">
        <v>13</v>
      </c>
      <c r="E254" s="10">
        <v>400</v>
      </c>
      <c r="F254" s="6">
        <v>45140</v>
      </c>
      <c r="G254" s="11" t="s">
        <v>11</v>
      </c>
      <c r="K254" s="12"/>
    </row>
    <row r="255" spans="1:11" ht="17.399999999999999" x14ac:dyDescent="0.25">
      <c r="A255" s="8" t="s">
        <v>39</v>
      </c>
      <c r="B255" s="8" t="s">
        <v>8</v>
      </c>
      <c r="C255" s="8" t="s">
        <v>9</v>
      </c>
      <c r="D255" s="8" t="s">
        <v>14</v>
      </c>
      <c r="E255" s="10">
        <v>400</v>
      </c>
      <c r="F255" s="6">
        <v>45142</v>
      </c>
      <c r="G255" s="11" t="s">
        <v>11</v>
      </c>
      <c r="K255" s="12"/>
    </row>
    <row r="256" spans="1:11" ht="17.399999999999999" x14ac:dyDescent="0.25">
      <c r="A256" s="8" t="s">
        <v>39</v>
      </c>
      <c r="B256" s="8" t="s">
        <v>8</v>
      </c>
      <c r="C256" s="8" t="s">
        <v>9</v>
      </c>
      <c r="D256" s="8" t="s">
        <v>15</v>
      </c>
      <c r="E256" s="10">
        <v>400</v>
      </c>
      <c r="F256" s="6">
        <v>45142</v>
      </c>
      <c r="G256" s="11" t="s">
        <v>11</v>
      </c>
      <c r="K256" s="12"/>
    </row>
    <row r="257" spans="1:11" ht="17.399999999999999" x14ac:dyDescent="0.25">
      <c r="A257" s="8" t="s">
        <v>39</v>
      </c>
      <c r="B257" s="8" t="s">
        <v>8</v>
      </c>
      <c r="C257" s="8" t="s">
        <v>9</v>
      </c>
      <c r="D257" s="8" t="s">
        <v>16</v>
      </c>
      <c r="E257" s="10">
        <v>400</v>
      </c>
      <c r="F257" s="6">
        <v>45143</v>
      </c>
      <c r="G257" s="11" t="s">
        <v>40</v>
      </c>
      <c r="K257" s="12"/>
    </row>
    <row r="258" spans="1:11" ht="17.399999999999999" x14ac:dyDescent="0.25">
      <c r="A258" s="8" t="s">
        <v>39</v>
      </c>
      <c r="B258" s="8" t="s">
        <v>8</v>
      </c>
      <c r="C258" s="8" t="s">
        <v>9</v>
      </c>
      <c r="D258" s="8" t="s">
        <v>17</v>
      </c>
      <c r="E258" s="10">
        <v>400</v>
      </c>
      <c r="F258" s="6">
        <v>45144</v>
      </c>
      <c r="G258" s="11" t="s">
        <v>11</v>
      </c>
      <c r="K258" s="12"/>
    </row>
    <row r="259" spans="1:11" ht="17.399999999999999" x14ac:dyDescent="0.25">
      <c r="A259" s="8" t="s">
        <v>39</v>
      </c>
      <c r="B259" s="8" t="s">
        <v>8</v>
      </c>
      <c r="C259" s="8" t="s">
        <v>9</v>
      </c>
      <c r="D259" s="8" t="s">
        <v>18</v>
      </c>
      <c r="E259" s="10">
        <v>400</v>
      </c>
      <c r="F259" s="6">
        <v>45145</v>
      </c>
      <c r="G259" s="11" t="s">
        <v>11</v>
      </c>
      <c r="K259" s="12"/>
    </row>
    <row r="260" spans="1:11" ht="17.399999999999999" x14ac:dyDescent="0.25">
      <c r="A260" s="8" t="s">
        <v>39</v>
      </c>
      <c r="B260" s="8" t="s">
        <v>8</v>
      </c>
      <c r="C260" s="8" t="s">
        <v>9</v>
      </c>
      <c r="D260" s="8" t="s">
        <v>19</v>
      </c>
      <c r="E260" s="10">
        <v>400</v>
      </c>
      <c r="F260" s="6">
        <v>45146</v>
      </c>
      <c r="G260" s="11" t="s">
        <v>40</v>
      </c>
      <c r="K260" s="12"/>
    </row>
    <row r="261" spans="1:11" ht="17.399999999999999" x14ac:dyDescent="0.25">
      <c r="A261" s="8" t="s">
        <v>39</v>
      </c>
      <c r="B261" s="8" t="s">
        <v>8</v>
      </c>
      <c r="C261" s="8" t="s">
        <v>20</v>
      </c>
      <c r="D261" s="8" t="s">
        <v>21</v>
      </c>
      <c r="E261" s="10">
        <v>400</v>
      </c>
      <c r="F261" s="6">
        <v>45147</v>
      </c>
      <c r="G261" s="11" t="s">
        <v>11</v>
      </c>
      <c r="K261" s="12"/>
    </row>
    <row r="262" spans="1:11" ht="17.399999999999999" x14ac:dyDescent="0.25">
      <c r="A262" s="8" t="s">
        <v>39</v>
      </c>
      <c r="B262" s="8" t="s">
        <v>8</v>
      </c>
      <c r="C262" s="8" t="s">
        <v>20</v>
      </c>
      <c r="D262" s="8" t="s">
        <v>22</v>
      </c>
      <c r="E262" s="10">
        <v>400</v>
      </c>
      <c r="F262" s="6">
        <v>45142</v>
      </c>
      <c r="G262" s="11" t="s">
        <v>11</v>
      </c>
      <c r="K262" s="12"/>
    </row>
    <row r="263" spans="1:11" ht="17.399999999999999" x14ac:dyDescent="0.25">
      <c r="A263" s="8" t="s">
        <v>39</v>
      </c>
      <c r="B263" s="8" t="s">
        <v>8</v>
      </c>
      <c r="C263" s="8" t="s">
        <v>20</v>
      </c>
      <c r="D263" s="8" t="s">
        <v>23</v>
      </c>
      <c r="E263" s="10">
        <v>400</v>
      </c>
      <c r="F263" s="6">
        <v>45143</v>
      </c>
      <c r="G263" s="11" t="s">
        <v>40</v>
      </c>
      <c r="K263" s="12"/>
    </row>
    <row r="264" spans="1:11" ht="17.399999999999999" x14ac:dyDescent="0.25">
      <c r="A264" s="8" t="s">
        <v>39</v>
      </c>
      <c r="B264" s="8" t="s">
        <v>8</v>
      </c>
      <c r="C264" s="8" t="s">
        <v>24</v>
      </c>
      <c r="D264" s="8" t="s">
        <v>10</v>
      </c>
      <c r="E264" s="10">
        <v>400</v>
      </c>
      <c r="F264" s="6">
        <v>45144</v>
      </c>
      <c r="G264" s="11" t="s">
        <v>11</v>
      </c>
      <c r="K264" s="12"/>
    </row>
    <row r="265" spans="1:11" ht="17.399999999999999" x14ac:dyDescent="0.25">
      <c r="A265" s="8" t="s">
        <v>39</v>
      </c>
      <c r="B265" s="8" t="s">
        <v>8</v>
      </c>
      <c r="C265" s="8" t="s">
        <v>24</v>
      </c>
      <c r="D265" s="8" t="s">
        <v>25</v>
      </c>
      <c r="E265" s="10">
        <v>400</v>
      </c>
      <c r="F265" s="6">
        <v>45145</v>
      </c>
      <c r="G265" s="11" t="s">
        <v>11</v>
      </c>
      <c r="K265" s="12"/>
    </row>
    <row r="266" spans="1:11" ht="17.399999999999999" x14ac:dyDescent="0.25">
      <c r="A266" s="8" t="s">
        <v>39</v>
      </c>
      <c r="B266" s="8" t="s">
        <v>8</v>
      </c>
      <c r="C266" s="8" t="s">
        <v>24</v>
      </c>
      <c r="D266" s="8" t="s">
        <v>26</v>
      </c>
      <c r="E266" s="10">
        <v>400</v>
      </c>
      <c r="F266" s="6">
        <v>45141</v>
      </c>
      <c r="G266" s="11" t="s">
        <v>40</v>
      </c>
      <c r="K266" s="12"/>
    </row>
    <row r="267" spans="1:11" ht="17.399999999999999" x14ac:dyDescent="0.25">
      <c r="A267" s="8" t="s">
        <v>39</v>
      </c>
      <c r="B267" s="8" t="s">
        <v>8</v>
      </c>
      <c r="C267" s="8" t="s">
        <v>24</v>
      </c>
      <c r="D267" s="8" t="s">
        <v>27</v>
      </c>
      <c r="E267" s="10">
        <v>400</v>
      </c>
      <c r="F267" s="6">
        <v>45142</v>
      </c>
      <c r="G267" s="11" t="s">
        <v>11</v>
      </c>
      <c r="K267" s="12"/>
    </row>
    <row r="268" spans="1:11" ht="17.399999999999999" x14ac:dyDescent="0.25">
      <c r="A268" s="8" t="s">
        <v>39</v>
      </c>
      <c r="B268" s="8" t="s">
        <v>8</v>
      </c>
      <c r="C268" s="8" t="s">
        <v>24</v>
      </c>
      <c r="D268" s="8" t="s">
        <v>28</v>
      </c>
      <c r="E268" s="10">
        <v>400</v>
      </c>
      <c r="F268" s="6">
        <v>45143</v>
      </c>
      <c r="G268" s="11" t="s">
        <v>11</v>
      </c>
      <c r="K268" s="12"/>
    </row>
    <row r="269" spans="1:11" ht="17.399999999999999" x14ac:dyDescent="0.25">
      <c r="A269" s="8" t="s">
        <v>39</v>
      </c>
      <c r="B269" s="8" t="s">
        <v>8</v>
      </c>
      <c r="C269" s="8" t="s">
        <v>24</v>
      </c>
      <c r="D269" s="8" t="s">
        <v>29</v>
      </c>
      <c r="E269" s="10">
        <v>400</v>
      </c>
      <c r="F269" s="6">
        <v>45144</v>
      </c>
      <c r="G269" s="11" t="s">
        <v>40</v>
      </c>
      <c r="K269" s="12"/>
    </row>
    <row r="270" spans="1:11" ht="17.399999999999999" x14ac:dyDescent="0.25">
      <c r="A270" s="8" t="s">
        <v>39</v>
      </c>
      <c r="B270" s="8" t="s">
        <v>8</v>
      </c>
      <c r="C270" s="8" t="s">
        <v>24</v>
      </c>
      <c r="D270" s="8" t="s">
        <v>30</v>
      </c>
      <c r="E270" s="10">
        <v>400</v>
      </c>
      <c r="F270" s="6">
        <v>45145</v>
      </c>
      <c r="G270" s="11" t="s">
        <v>11</v>
      </c>
      <c r="K270" s="12"/>
    </row>
    <row r="271" spans="1:11" ht="17.399999999999999" x14ac:dyDescent="0.25">
      <c r="A271" s="8" t="s">
        <v>39</v>
      </c>
      <c r="B271" s="8" t="s">
        <v>8</v>
      </c>
      <c r="C271" s="8" t="s">
        <v>24</v>
      </c>
      <c r="D271" s="8" t="s">
        <v>31</v>
      </c>
      <c r="E271" s="10">
        <v>400</v>
      </c>
      <c r="F271" s="6">
        <v>45146</v>
      </c>
      <c r="G271" s="11" t="s">
        <v>11</v>
      </c>
      <c r="K271" s="12"/>
    </row>
    <row r="272" spans="1:11" ht="17.399999999999999" x14ac:dyDescent="0.25">
      <c r="A272" s="8" t="s">
        <v>39</v>
      </c>
      <c r="B272" s="8" t="s">
        <v>8</v>
      </c>
      <c r="C272" s="8" t="s">
        <v>24</v>
      </c>
      <c r="D272" s="8" t="s">
        <v>19</v>
      </c>
      <c r="E272" s="10">
        <v>400</v>
      </c>
      <c r="F272" s="6">
        <v>45147</v>
      </c>
      <c r="G272" s="11" t="s">
        <v>11</v>
      </c>
      <c r="K272" s="12"/>
    </row>
    <row r="273" spans="1:11" ht="17.399999999999999" x14ac:dyDescent="0.25">
      <c r="A273" s="8" t="s">
        <v>39</v>
      </c>
      <c r="B273" s="8" t="s">
        <v>32</v>
      </c>
      <c r="C273" s="8" t="s">
        <v>33</v>
      </c>
      <c r="D273" s="8" t="s">
        <v>34</v>
      </c>
      <c r="E273" s="13">
        <v>400</v>
      </c>
      <c r="F273" s="6"/>
      <c r="G273" s="11"/>
      <c r="K273" s="12"/>
    </row>
    <row r="274" spans="1:11" ht="17.399999999999999" x14ac:dyDescent="0.25">
      <c r="A274" s="8" t="s">
        <v>39</v>
      </c>
      <c r="B274" s="8" t="s">
        <v>32</v>
      </c>
      <c r="C274" s="8" t="s">
        <v>33</v>
      </c>
      <c r="D274" s="8" t="s">
        <v>35</v>
      </c>
      <c r="E274" s="13">
        <v>400</v>
      </c>
      <c r="F274" s="6"/>
      <c r="G274" s="11"/>
      <c r="K274" s="12"/>
    </row>
    <row r="275" spans="1:11" ht="17.399999999999999" x14ac:dyDescent="0.25">
      <c r="A275" s="8" t="s">
        <v>39</v>
      </c>
      <c r="B275" s="8" t="s">
        <v>32</v>
      </c>
      <c r="C275" s="8" t="s">
        <v>36</v>
      </c>
      <c r="D275" s="8" t="s">
        <v>37</v>
      </c>
      <c r="E275" s="13">
        <v>400</v>
      </c>
      <c r="F275" s="6"/>
      <c r="G275" s="11"/>
      <c r="K275" s="12"/>
    </row>
    <row r="276" spans="1:11" ht="18" thickBot="1" x14ac:dyDescent="0.3">
      <c r="A276" s="14" t="s">
        <v>39</v>
      </c>
      <c r="B276" s="14" t="s">
        <v>32</v>
      </c>
      <c r="C276" s="14" t="s">
        <v>36</v>
      </c>
      <c r="D276" s="14" t="s">
        <v>38</v>
      </c>
      <c r="E276" s="15">
        <v>400</v>
      </c>
      <c r="F276" s="16"/>
      <c r="G276" s="17"/>
      <c r="K276" s="12"/>
    </row>
    <row r="277" spans="1:11" ht="17.399999999999999" x14ac:dyDescent="0.25">
      <c r="A277" s="2" t="s">
        <v>41</v>
      </c>
      <c r="B277" s="2" t="s">
        <v>8</v>
      </c>
      <c r="C277" s="2" t="s">
        <v>9</v>
      </c>
      <c r="D277" s="2" t="s">
        <v>10</v>
      </c>
      <c r="E277" s="3">
        <v>400</v>
      </c>
      <c r="F277" s="4">
        <v>45261</v>
      </c>
      <c r="G277" s="5" t="s">
        <v>11</v>
      </c>
      <c r="K277" s="12"/>
    </row>
    <row r="278" spans="1:11" ht="17.399999999999999" x14ac:dyDescent="0.25">
      <c r="A278" s="8" t="s">
        <v>41</v>
      </c>
      <c r="B278" s="8" t="s">
        <v>8</v>
      </c>
      <c r="C278" s="8" t="s">
        <v>9</v>
      </c>
      <c r="D278" s="8" t="s">
        <v>12</v>
      </c>
      <c r="E278" s="10">
        <v>400</v>
      </c>
      <c r="F278" s="6">
        <v>45267</v>
      </c>
      <c r="G278" s="11" t="s">
        <v>40</v>
      </c>
      <c r="K278" s="12"/>
    </row>
    <row r="279" spans="1:11" ht="17.399999999999999" x14ac:dyDescent="0.25">
      <c r="A279" s="8" t="s">
        <v>41</v>
      </c>
      <c r="B279" s="8" t="s">
        <v>8</v>
      </c>
      <c r="C279" s="8" t="s">
        <v>9</v>
      </c>
      <c r="D279" s="8" t="s">
        <v>13</v>
      </c>
      <c r="E279" s="10">
        <v>400</v>
      </c>
      <c r="F279" s="6">
        <v>45262</v>
      </c>
      <c r="G279" s="11" t="s">
        <v>11</v>
      </c>
      <c r="K279" s="12"/>
    </row>
    <row r="280" spans="1:11" ht="17.399999999999999" x14ac:dyDescent="0.25">
      <c r="A280" s="8" t="s">
        <v>41</v>
      </c>
      <c r="B280" s="8" t="s">
        <v>8</v>
      </c>
      <c r="C280" s="8" t="s">
        <v>9</v>
      </c>
      <c r="D280" s="8" t="s">
        <v>14</v>
      </c>
      <c r="E280" s="10">
        <v>400</v>
      </c>
      <c r="F280" s="6">
        <v>45264</v>
      </c>
      <c r="G280" s="11" t="s">
        <v>11</v>
      </c>
      <c r="K280" s="12"/>
    </row>
    <row r="281" spans="1:11" ht="17.399999999999999" x14ac:dyDescent="0.25">
      <c r="A281" s="8" t="s">
        <v>41</v>
      </c>
      <c r="B281" s="8" t="s">
        <v>8</v>
      </c>
      <c r="C281" s="8" t="s">
        <v>9</v>
      </c>
      <c r="D281" s="8" t="s">
        <v>15</v>
      </c>
      <c r="E281" s="10">
        <v>400</v>
      </c>
      <c r="F281" s="6">
        <v>45264</v>
      </c>
      <c r="G281" s="11" t="s">
        <v>40</v>
      </c>
      <c r="K281" s="12"/>
    </row>
    <row r="282" spans="1:11" ht="17.399999999999999" x14ac:dyDescent="0.25">
      <c r="A282" s="8" t="s">
        <v>41</v>
      </c>
      <c r="B282" s="8" t="s">
        <v>8</v>
      </c>
      <c r="C282" s="8" t="s">
        <v>9</v>
      </c>
      <c r="D282" s="8" t="s">
        <v>16</v>
      </c>
      <c r="E282" s="10">
        <v>400</v>
      </c>
      <c r="F282" s="6">
        <v>45265</v>
      </c>
      <c r="G282" s="11" t="s">
        <v>11</v>
      </c>
      <c r="K282" s="12"/>
    </row>
    <row r="283" spans="1:11" ht="17.399999999999999" x14ac:dyDescent="0.25">
      <c r="A283" s="8" t="s">
        <v>41</v>
      </c>
      <c r="B283" s="8" t="s">
        <v>8</v>
      </c>
      <c r="C283" s="8" t="s">
        <v>9</v>
      </c>
      <c r="D283" s="8" t="s">
        <v>17</v>
      </c>
      <c r="E283" s="10">
        <v>400</v>
      </c>
      <c r="F283" s="6">
        <v>45266</v>
      </c>
      <c r="G283" s="11" t="s">
        <v>11</v>
      </c>
      <c r="K283" s="12"/>
    </row>
    <row r="284" spans="1:11" ht="17.399999999999999" x14ac:dyDescent="0.25">
      <c r="A284" s="8" t="s">
        <v>41</v>
      </c>
      <c r="B284" s="8" t="s">
        <v>8</v>
      </c>
      <c r="C284" s="8" t="s">
        <v>9</v>
      </c>
      <c r="D284" s="8" t="s">
        <v>18</v>
      </c>
      <c r="E284" s="10">
        <v>400</v>
      </c>
      <c r="F284" s="6">
        <v>45267</v>
      </c>
      <c r="G284" s="11" t="s">
        <v>40</v>
      </c>
      <c r="K284" s="12"/>
    </row>
    <row r="285" spans="1:11" ht="17.399999999999999" x14ac:dyDescent="0.25">
      <c r="A285" s="8" t="s">
        <v>41</v>
      </c>
      <c r="B285" s="8" t="s">
        <v>8</v>
      </c>
      <c r="C285" s="8" t="s">
        <v>9</v>
      </c>
      <c r="D285" s="8" t="s">
        <v>19</v>
      </c>
      <c r="E285" s="10">
        <v>400</v>
      </c>
      <c r="F285" s="6">
        <v>45268</v>
      </c>
      <c r="G285" s="11" t="s">
        <v>11</v>
      </c>
      <c r="K285" s="12"/>
    </row>
    <row r="286" spans="1:11" ht="17.399999999999999" x14ac:dyDescent="0.25">
      <c r="A286" s="8" t="s">
        <v>41</v>
      </c>
      <c r="B286" s="8" t="s">
        <v>8</v>
      </c>
      <c r="C286" s="8" t="s">
        <v>20</v>
      </c>
      <c r="D286" s="8" t="s">
        <v>21</v>
      </c>
      <c r="E286" s="10">
        <v>400</v>
      </c>
      <c r="F286" s="6">
        <v>45269</v>
      </c>
      <c r="G286" s="11" t="s">
        <v>11</v>
      </c>
      <c r="K286" s="12"/>
    </row>
    <row r="287" spans="1:11" ht="17.399999999999999" x14ac:dyDescent="0.25">
      <c r="A287" s="8" t="s">
        <v>41</v>
      </c>
      <c r="B287" s="8" t="s">
        <v>8</v>
      </c>
      <c r="C287" s="8" t="s">
        <v>20</v>
      </c>
      <c r="D287" s="8" t="s">
        <v>22</v>
      </c>
      <c r="E287" s="10">
        <v>400</v>
      </c>
      <c r="F287" s="6">
        <v>45264</v>
      </c>
      <c r="G287" s="11" t="s">
        <v>11</v>
      </c>
      <c r="K287" s="12"/>
    </row>
    <row r="288" spans="1:11" ht="17.399999999999999" x14ac:dyDescent="0.25">
      <c r="A288" s="8" t="s">
        <v>41</v>
      </c>
      <c r="B288" s="8" t="s">
        <v>8</v>
      </c>
      <c r="C288" s="8" t="s">
        <v>20</v>
      </c>
      <c r="D288" s="8" t="s">
        <v>23</v>
      </c>
      <c r="E288" s="10">
        <v>400</v>
      </c>
      <c r="F288" s="6">
        <v>45265</v>
      </c>
      <c r="G288" s="11" t="s">
        <v>11</v>
      </c>
      <c r="K288" s="12"/>
    </row>
    <row r="289" spans="1:11" ht="17.399999999999999" x14ac:dyDescent="0.25">
      <c r="A289" s="8" t="s">
        <v>41</v>
      </c>
      <c r="B289" s="8" t="s">
        <v>8</v>
      </c>
      <c r="C289" s="8" t="s">
        <v>24</v>
      </c>
      <c r="D289" s="8" t="s">
        <v>10</v>
      </c>
      <c r="E289" s="10">
        <v>400</v>
      </c>
      <c r="F289" s="6">
        <v>45266</v>
      </c>
      <c r="G289" s="11" t="s">
        <v>11</v>
      </c>
      <c r="K289" s="12"/>
    </row>
    <row r="290" spans="1:11" ht="17.399999999999999" x14ac:dyDescent="0.25">
      <c r="A290" s="8" t="s">
        <v>41</v>
      </c>
      <c r="B290" s="8" t="s">
        <v>8</v>
      </c>
      <c r="C290" s="8" t="s">
        <v>24</v>
      </c>
      <c r="D290" s="8" t="s">
        <v>25</v>
      </c>
      <c r="E290" s="10">
        <v>400</v>
      </c>
      <c r="F290" s="6">
        <v>45267</v>
      </c>
      <c r="G290" s="11" t="s">
        <v>11</v>
      </c>
      <c r="K290" s="12"/>
    </row>
    <row r="291" spans="1:11" ht="17.399999999999999" x14ac:dyDescent="0.25">
      <c r="A291" s="8" t="s">
        <v>41</v>
      </c>
      <c r="B291" s="8" t="s">
        <v>8</v>
      </c>
      <c r="C291" s="8" t="s">
        <v>24</v>
      </c>
      <c r="D291" s="8" t="s">
        <v>26</v>
      </c>
      <c r="E291" s="10">
        <v>400</v>
      </c>
      <c r="F291" s="6">
        <v>45263</v>
      </c>
      <c r="G291" s="11" t="s">
        <v>11</v>
      </c>
      <c r="K291" s="12"/>
    </row>
    <row r="292" spans="1:11" ht="17.399999999999999" x14ac:dyDescent="0.25">
      <c r="A292" s="8" t="s">
        <v>41</v>
      </c>
      <c r="B292" s="8" t="s">
        <v>8</v>
      </c>
      <c r="C292" s="8" t="s">
        <v>24</v>
      </c>
      <c r="D292" s="8" t="s">
        <v>27</v>
      </c>
      <c r="E292" s="10">
        <v>400</v>
      </c>
      <c r="F292" s="6">
        <v>45264</v>
      </c>
      <c r="G292" s="11" t="s">
        <v>11</v>
      </c>
      <c r="K292" s="12"/>
    </row>
    <row r="293" spans="1:11" ht="17.399999999999999" x14ac:dyDescent="0.25">
      <c r="A293" s="8" t="s">
        <v>41</v>
      </c>
      <c r="B293" s="8" t="s">
        <v>8</v>
      </c>
      <c r="C293" s="8" t="s">
        <v>24</v>
      </c>
      <c r="D293" s="8" t="s">
        <v>28</v>
      </c>
      <c r="E293" s="10">
        <v>400</v>
      </c>
      <c r="F293" s="6">
        <v>45265</v>
      </c>
      <c r="G293" s="11" t="s">
        <v>11</v>
      </c>
      <c r="K293" s="12"/>
    </row>
    <row r="294" spans="1:11" ht="17.399999999999999" x14ac:dyDescent="0.25">
      <c r="A294" s="8" t="s">
        <v>41</v>
      </c>
      <c r="B294" s="8" t="s">
        <v>8</v>
      </c>
      <c r="C294" s="8" t="s">
        <v>24</v>
      </c>
      <c r="D294" s="8" t="s">
        <v>29</v>
      </c>
      <c r="E294" s="10">
        <v>400</v>
      </c>
      <c r="F294" s="6">
        <v>45266</v>
      </c>
      <c r="G294" s="11" t="s">
        <v>11</v>
      </c>
      <c r="K294" s="12"/>
    </row>
    <row r="295" spans="1:11" ht="17.399999999999999" x14ac:dyDescent="0.25">
      <c r="A295" s="8" t="s">
        <v>41</v>
      </c>
      <c r="B295" s="8" t="s">
        <v>8</v>
      </c>
      <c r="C295" s="8" t="s">
        <v>24</v>
      </c>
      <c r="D295" s="8" t="s">
        <v>30</v>
      </c>
      <c r="E295" s="10">
        <v>400</v>
      </c>
      <c r="F295" s="6">
        <v>45267</v>
      </c>
      <c r="G295" s="11" t="s">
        <v>11</v>
      </c>
      <c r="K295" s="12"/>
    </row>
    <row r="296" spans="1:11" ht="17.399999999999999" x14ac:dyDescent="0.25">
      <c r="A296" s="8" t="s">
        <v>41</v>
      </c>
      <c r="B296" s="8" t="s">
        <v>8</v>
      </c>
      <c r="C296" s="8" t="s">
        <v>24</v>
      </c>
      <c r="D296" s="8" t="s">
        <v>31</v>
      </c>
      <c r="E296" s="10">
        <v>400</v>
      </c>
      <c r="F296" s="6">
        <v>45268</v>
      </c>
      <c r="G296" s="11" t="s">
        <v>11</v>
      </c>
      <c r="K296" s="12"/>
    </row>
    <row r="297" spans="1:11" ht="17.399999999999999" x14ac:dyDescent="0.25">
      <c r="A297" s="8" t="s">
        <v>41</v>
      </c>
      <c r="B297" s="8" t="s">
        <v>8</v>
      </c>
      <c r="C297" s="8" t="s">
        <v>24</v>
      </c>
      <c r="D297" s="8" t="s">
        <v>19</v>
      </c>
      <c r="E297" s="10">
        <v>400</v>
      </c>
      <c r="F297" s="6">
        <v>45269</v>
      </c>
      <c r="G297" s="11" t="s">
        <v>11</v>
      </c>
      <c r="K297" s="12"/>
    </row>
    <row r="298" spans="1:11" ht="17.399999999999999" x14ac:dyDescent="0.25">
      <c r="A298" s="8" t="s">
        <v>41</v>
      </c>
      <c r="B298" s="8" t="s">
        <v>32</v>
      </c>
      <c r="C298" s="8" t="s">
        <v>33</v>
      </c>
      <c r="D298" s="8" t="s">
        <v>34</v>
      </c>
      <c r="E298" s="13">
        <v>400</v>
      </c>
      <c r="F298" s="6"/>
      <c r="G298" s="11"/>
      <c r="K298" s="12"/>
    </row>
    <row r="299" spans="1:11" ht="17.399999999999999" x14ac:dyDescent="0.25">
      <c r="A299" s="8" t="s">
        <v>41</v>
      </c>
      <c r="B299" s="8" t="s">
        <v>32</v>
      </c>
      <c r="C299" s="8" t="s">
        <v>33</v>
      </c>
      <c r="D299" s="8" t="s">
        <v>35</v>
      </c>
      <c r="E299" s="13">
        <v>400</v>
      </c>
      <c r="F299" s="6"/>
      <c r="G299" s="11"/>
      <c r="K299" s="12"/>
    </row>
    <row r="300" spans="1:11" ht="17.399999999999999" x14ac:dyDescent="0.25">
      <c r="A300" s="8" t="s">
        <v>41</v>
      </c>
      <c r="B300" s="8" t="s">
        <v>32</v>
      </c>
      <c r="C300" s="8" t="s">
        <v>36</v>
      </c>
      <c r="D300" s="8" t="s">
        <v>37</v>
      </c>
      <c r="E300" s="13">
        <v>400</v>
      </c>
      <c r="F300" s="6"/>
      <c r="G300" s="11"/>
      <c r="K300" s="12"/>
    </row>
    <row r="301" spans="1:11" ht="17.399999999999999" x14ac:dyDescent="0.25">
      <c r="A301" s="18" t="s">
        <v>41</v>
      </c>
      <c r="B301" s="18" t="s">
        <v>32</v>
      </c>
      <c r="C301" s="18" t="s">
        <v>36</v>
      </c>
      <c r="D301" s="18" t="s">
        <v>38</v>
      </c>
      <c r="E301" s="19">
        <v>400</v>
      </c>
      <c r="F301" s="20"/>
      <c r="G301" s="21"/>
      <c r="K301" s="12"/>
    </row>
    <row r="302" spans="1:11" x14ac:dyDescent="0.25">
      <c r="K302" s="12"/>
    </row>
    <row r="303" spans="1:11" x14ac:dyDescent="0.25">
      <c r="K303" s="12"/>
    </row>
    <row r="304" spans="1:11" x14ac:dyDescent="0.25">
      <c r="K304" s="12"/>
    </row>
  </sheetData>
  <phoneticPr fontId="1" type="noConversion"/>
  <pageMargins left="0.7" right="0.7" top="0.75" bottom="0.75" header="0.3" footer="0.3"/>
  <pageSetup orientation="portrait" horizontalDpi="0" verticalDpi="0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EAE9-BD4D-4075-91E8-E6029AB72EC8}">
  <dimension ref="A1:Y366"/>
  <sheetViews>
    <sheetView zoomScale="70" zoomScaleNormal="70" workbookViewId="0">
      <selection activeCell="M236" sqref="M236"/>
    </sheetView>
  </sheetViews>
  <sheetFormatPr defaultRowHeight="15.6" x14ac:dyDescent="0.3"/>
  <cols>
    <col min="1" max="4" width="8.796875" style="25"/>
    <col min="5" max="5" width="8.796875" style="25" customWidth="1"/>
    <col min="6" max="7" width="8.796875" style="25"/>
    <col min="8" max="8" width="8.796875" style="28"/>
    <col min="9" max="9" width="12.796875" style="31" bestFit="1" customWidth="1"/>
    <col min="10" max="10" width="17.296875" style="31" bestFit="1" customWidth="1"/>
    <col min="11" max="11" width="16.09765625" style="31" bestFit="1" customWidth="1"/>
    <col min="12" max="12" width="18.796875" style="25" bestFit="1" customWidth="1"/>
    <col min="13" max="13" width="14.296875" style="25" bestFit="1" customWidth="1"/>
    <col min="14" max="14" width="20.09765625" style="25" bestFit="1" customWidth="1"/>
    <col min="15" max="15" width="12.8984375" style="25" bestFit="1" customWidth="1"/>
    <col min="16" max="16" width="8.796875" style="25" customWidth="1"/>
    <col min="17" max="16384" width="8.796875" style="25"/>
  </cols>
  <sheetData>
    <row r="1" spans="9:25" x14ac:dyDescent="0.3">
      <c r="U1" s="37"/>
      <c r="V1" s="37"/>
      <c r="W1" s="37"/>
      <c r="X1" s="37"/>
      <c r="Y1" s="37"/>
    </row>
    <row r="2" spans="9:25" x14ac:dyDescent="0.3">
      <c r="U2" s="37"/>
      <c r="V2" s="37"/>
      <c r="W2" s="37"/>
      <c r="X2" s="37"/>
      <c r="Y2" s="37"/>
    </row>
    <row r="3" spans="9:25" x14ac:dyDescent="0.3">
      <c r="U3" s="37"/>
      <c r="V3" s="37"/>
      <c r="W3" s="37"/>
      <c r="X3" s="37"/>
      <c r="Y3" s="37"/>
    </row>
    <row r="4" spans="9:25" x14ac:dyDescent="0.3">
      <c r="U4" s="37"/>
      <c r="V4" s="37"/>
      <c r="W4" s="37"/>
      <c r="X4" s="37"/>
      <c r="Y4" s="37"/>
    </row>
    <row r="5" spans="9:25" x14ac:dyDescent="0.3">
      <c r="U5" s="37"/>
      <c r="V5" s="37"/>
      <c r="W5" s="37"/>
      <c r="X5" s="37"/>
      <c r="Y5" s="37"/>
    </row>
    <row r="6" spans="9:25" x14ac:dyDescent="0.3">
      <c r="U6" s="37"/>
      <c r="V6" s="37"/>
      <c r="W6" s="37"/>
      <c r="X6" s="37"/>
      <c r="Y6" s="37"/>
    </row>
    <row r="7" spans="9:25" x14ac:dyDescent="0.3">
      <c r="U7" s="37"/>
      <c r="V7" s="37"/>
      <c r="W7" s="37"/>
      <c r="X7" s="37"/>
      <c r="Y7" s="37"/>
    </row>
    <row r="8" spans="9:25" x14ac:dyDescent="0.3">
      <c r="U8" s="37"/>
      <c r="V8" s="37"/>
      <c r="W8" s="37"/>
      <c r="X8" s="37"/>
      <c r="Y8" s="37"/>
    </row>
    <row r="9" spans="9:25" x14ac:dyDescent="0.3">
      <c r="U9" s="37"/>
      <c r="V9" s="37"/>
      <c r="W9" s="37"/>
      <c r="X9" s="37"/>
      <c r="Y9" s="37"/>
    </row>
    <row r="10" spans="9:25" x14ac:dyDescent="0.3">
      <c r="U10" s="37"/>
      <c r="V10" s="37"/>
      <c r="W10" s="37"/>
      <c r="X10" s="37"/>
      <c r="Y10" s="37"/>
    </row>
    <row r="11" spans="9:25" x14ac:dyDescent="0.3">
      <c r="U11" s="37"/>
      <c r="V11" s="37"/>
      <c r="W11" s="37"/>
      <c r="X11" s="37"/>
      <c r="Y11" s="37"/>
    </row>
    <row r="12" spans="9:25" x14ac:dyDescent="0.3">
      <c r="U12" s="37"/>
      <c r="V12" s="37"/>
      <c r="W12" s="37"/>
      <c r="X12" s="37"/>
      <c r="Y12" s="37"/>
    </row>
    <row r="13" spans="9:25" ht="20.399999999999999" x14ac:dyDescent="0.3">
      <c r="I13" s="29" t="s">
        <v>0</v>
      </c>
      <c r="J13" s="29" t="s">
        <v>1</v>
      </c>
      <c r="K13" s="29" t="s">
        <v>2</v>
      </c>
      <c r="L13" s="27" t="s">
        <v>3</v>
      </c>
      <c r="M13" s="27" t="s">
        <v>4</v>
      </c>
      <c r="N13" s="27" t="s">
        <v>5</v>
      </c>
      <c r="O13" s="27" t="s">
        <v>6</v>
      </c>
      <c r="U13" s="37"/>
      <c r="V13" s="37"/>
      <c r="W13" s="37"/>
      <c r="X13" s="37"/>
      <c r="Y13" s="37"/>
    </row>
    <row r="14" spans="9:25" ht="18" hidden="1" x14ac:dyDescent="0.3">
      <c r="I14" s="30" t="s">
        <v>43</v>
      </c>
      <c r="J14" s="30" t="s">
        <v>8</v>
      </c>
      <c r="K14" s="30" t="s">
        <v>9</v>
      </c>
      <c r="L14" s="34" t="s">
        <v>10</v>
      </c>
      <c r="M14" s="32">
        <v>89</v>
      </c>
      <c r="N14" s="35">
        <v>44933</v>
      </c>
      <c r="O14" s="36" t="s">
        <v>11</v>
      </c>
      <c r="U14" s="37"/>
      <c r="V14" s="37"/>
      <c r="W14" s="37"/>
      <c r="X14" s="37"/>
      <c r="Y14" s="37"/>
    </row>
    <row r="15" spans="9:25" ht="18" hidden="1" x14ac:dyDescent="0.3">
      <c r="I15" s="30" t="s">
        <v>43</v>
      </c>
      <c r="J15" s="30" t="s">
        <v>8</v>
      </c>
      <c r="K15" s="30" t="s">
        <v>9</v>
      </c>
      <c r="L15" s="34" t="s">
        <v>12</v>
      </c>
      <c r="M15" s="32">
        <v>137</v>
      </c>
      <c r="N15" s="35">
        <v>44928</v>
      </c>
      <c r="O15" s="36" t="s">
        <v>40</v>
      </c>
      <c r="U15" s="37"/>
      <c r="V15" s="37"/>
      <c r="W15" s="37"/>
      <c r="X15" s="37"/>
      <c r="Y15" s="37"/>
    </row>
    <row r="16" spans="9:25" ht="18" hidden="1" x14ac:dyDescent="0.3">
      <c r="I16" s="30" t="s">
        <v>43</v>
      </c>
      <c r="J16" s="30" t="s">
        <v>8</v>
      </c>
      <c r="K16" s="30" t="s">
        <v>9</v>
      </c>
      <c r="L16" s="34" t="s">
        <v>13</v>
      </c>
      <c r="M16" s="32">
        <v>250</v>
      </c>
      <c r="N16" s="35">
        <v>44928</v>
      </c>
      <c r="O16" s="36" t="s">
        <v>11</v>
      </c>
      <c r="U16" s="37"/>
      <c r="V16" s="37"/>
      <c r="W16" s="37"/>
      <c r="X16" s="37"/>
      <c r="Y16" s="37"/>
    </row>
    <row r="17" spans="9:25" ht="18" hidden="1" x14ac:dyDescent="0.3">
      <c r="I17" s="30" t="s">
        <v>43</v>
      </c>
      <c r="J17" s="30" t="s">
        <v>8</v>
      </c>
      <c r="K17" s="30" t="s">
        <v>9</v>
      </c>
      <c r="L17" s="34" t="s">
        <v>14</v>
      </c>
      <c r="M17" s="32">
        <f t="shared" ref="M15:M34" ca="1" si="0">RANDBETWEEN(50,800)</f>
        <v>497</v>
      </c>
      <c r="N17" s="35">
        <v>44929</v>
      </c>
      <c r="O17" s="36" t="s">
        <v>40</v>
      </c>
      <c r="U17" s="37"/>
      <c r="V17" s="37"/>
      <c r="W17" s="37"/>
      <c r="X17" s="37"/>
      <c r="Y17" s="37"/>
    </row>
    <row r="18" spans="9:25" ht="18" hidden="1" x14ac:dyDescent="0.3">
      <c r="I18" s="30" t="s">
        <v>43</v>
      </c>
      <c r="J18" s="30" t="s">
        <v>8</v>
      </c>
      <c r="K18" s="30" t="s">
        <v>9</v>
      </c>
      <c r="L18" s="34" t="s">
        <v>15</v>
      </c>
      <c r="M18" s="32">
        <f t="shared" ca="1" si="0"/>
        <v>730</v>
      </c>
      <c r="N18" s="35">
        <v>44930</v>
      </c>
      <c r="O18" s="36" t="s">
        <v>11</v>
      </c>
      <c r="U18" s="37"/>
      <c r="V18" s="37"/>
      <c r="W18" s="37"/>
      <c r="X18" s="37"/>
      <c r="Y18" s="37"/>
    </row>
    <row r="19" spans="9:25" ht="18" hidden="1" x14ac:dyDescent="0.3">
      <c r="I19" s="30" t="s">
        <v>43</v>
      </c>
      <c r="J19" s="30" t="s">
        <v>8</v>
      </c>
      <c r="K19" s="30" t="s">
        <v>9</v>
      </c>
      <c r="L19" s="34" t="s">
        <v>16</v>
      </c>
      <c r="M19" s="32">
        <f t="shared" ca="1" si="0"/>
        <v>559</v>
      </c>
      <c r="N19" s="35">
        <v>44931</v>
      </c>
      <c r="O19" s="36" t="s">
        <v>11</v>
      </c>
      <c r="U19" s="37"/>
      <c r="V19" s="37"/>
      <c r="W19" s="37"/>
      <c r="X19" s="37"/>
      <c r="Y19" s="37"/>
    </row>
    <row r="20" spans="9:25" ht="18" hidden="1" x14ac:dyDescent="0.3">
      <c r="I20" s="30" t="s">
        <v>43</v>
      </c>
      <c r="J20" s="30" t="s">
        <v>8</v>
      </c>
      <c r="K20" s="30" t="s">
        <v>9</v>
      </c>
      <c r="L20" s="34" t="s">
        <v>17</v>
      </c>
      <c r="M20" s="32">
        <v>1250</v>
      </c>
      <c r="N20" s="35">
        <v>44932</v>
      </c>
      <c r="O20" s="36" t="s">
        <v>11</v>
      </c>
      <c r="U20" s="37"/>
      <c r="V20" s="37"/>
      <c r="W20" s="37"/>
      <c r="X20" s="37"/>
      <c r="Y20" s="37"/>
    </row>
    <row r="21" spans="9:25" ht="18" hidden="1" x14ac:dyDescent="0.3">
      <c r="I21" s="30" t="s">
        <v>43</v>
      </c>
      <c r="J21" s="30" t="s">
        <v>8</v>
      </c>
      <c r="K21" s="30" t="s">
        <v>9</v>
      </c>
      <c r="L21" s="34" t="s">
        <v>18</v>
      </c>
      <c r="M21" s="32">
        <f t="shared" ca="1" si="0"/>
        <v>356</v>
      </c>
      <c r="N21" s="35">
        <v>44933</v>
      </c>
      <c r="O21" s="36" t="s">
        <v>40</v>
      </c>
      <c r="U21" s="37"/>
      <c r="V21" s="37"/>
      <c r="W21" s="37"/>
      <c r="X21" s="37"/>
      <c r="Y21" s="37"/>
    </row>
    <row r="22" spans="9:25" ht="18" hidden="1" x14ac:dyDescent="0.3">
      <c r="I22" s="30" t="s">
        <v>43</v>
      </c>
      <c r="J22" s="30" t="s">
        <v>8</v>
      </c>
      <c r="K22" s="30" t="s">
        <v>9</v>
      </c>
      <c r="L22" s="34" t="s">
        <v>19</v>
      </c>
      <c r="M22" s="32">
        <f t="shared" ca="1" si="0"/>
        <v>156</v>
      </c>
      <c r="N22" s="35">
        <v>44934</v>
      </c>
      <c r="O22" s="36" t="s">
        <v>11</v>
      </c>
      <c r="U22" s="37"/>
      <c r="V22" s="37"/>
      <c r="W22" s="37"/>
      <c r="X22" s="37"/>
      <c r="Y22" s="37"/>
    </row>
    <row r="23" spans="9:25" ht="18" hidden="1" x14ac:dyDescent="0.3">
      <c r="I23" s="30" t="s">
        <v>43</v>
      </c>
      <c r="J23" s="30" t="s">
        <v>8</v>
      </c>
      <c r="K23" s="30" t="s">
        <v>20</v>
      </c>
      <c r="L23" s="34" t="s">
        <v>21</v>
      </c>
      <c r="M23" s="32">
        <v>140</v>
      </c>
      <c r="N23" s="35">
        <v>44935</v>
      </c>
      <c r="O23" s="36" t="s">
        <v>11</v>
      </c>
      <c r="U23" s="37"/>
      <c r="V23" s="37"/>
      <c r="W23" s="37"/>
      <c r="X23" s="37"/>
      <c r="Y23" s="37"/>
    </row>
    <row r="24" spans="9:25" ht="18" hidden="1" x14ac:dyDescent="0.3">
      <c r="I24" s="30" t="s">
        <v>43</v>
      </c>
      <c r="J24" s="30" t="s">
        <v>8</v>
      </c>
      <c r="K24" s="30" t="s">
        <v>20</v>
      </c>
      <c r="L24" s="34" t="s">
        <v>22</v>
      </c>
      <c r="M24" s="32">
        <f t="shared" ca="1" si="0"/>
        <v>457</v>
      </c>
      <c r="N24" s="35">
        <v>44930</v>
      </c>
      <c r="O24" s="36" t="s">
        <v>11</v>
      </c>
      <c r="U24" s="37"/>
      <c r="V24" s="37"/>
      <c r="W24" s="37"/>
      <c r="X24" s="37"/>
      <c r="Y24" s="37"/>
    </row>
    <row r="25" spans="9:25" ht="18" hidden="1" x14ac:dyDescent="0.3">
      <c r="I25" s="30" t="s">
        <v>43</v>
      </c>
      <c r="J25" s="30" t="s">
        <v>8</v>
      </c>
      <c r="K25" s="30" t="s">
        <v>20</v>
      </c>
      <c r="L25" s="34" t="s">
        <v>23</v>
      </c>
      <c r="M25" s="32">
        <f t="shared" ca="1" si="0"/>
        <v>671</v>
      </c>
      <c r="N25" s="35">
        <v>44931</v>
      </c>
      <c r="O25" s="36" t="s">
        <v>11</v>
      </c>
      <c r="U25" s="37"/>
      <c r="V25" s="37"/>
      <c r="W25" s="37"/>
      <c r="X25" s="37"/>
      <c r="Y25" s="37"/>
    </row>
    <row r="26" spans="9:25" ht="18" hidden="1" x14ac:dyDescent="0.3">
      <c r="I26" s="30" t="s">
        <v>43</v>
      </c>
      <c r="J26" s="30" t="s">
        <v>8</v>
      </c>
      <c r="K26" s="30" t="s">
        <v>24</v>
      </c>
      <c r="L26" s="34" t="s">
        <v>10</v>
      </c>
      <c r="M26" s="32">
        <f t="shared" ca="1" si="0"/>
        <v>550</v>
      </c>
      <c r="N26" s="35">
        <v>44932</v>
      </c>
      <c r="O26" s="36" t="s">
        <v>11</v>
      </c>
      <c r="U26" s="37"/>
      <c r="V26" s="37"/>
      <c r="W26" s="37"/>
      <c r="X26" s="37"/>
      <c r="Y26" s="37"/>
    </row>
    <row r="27" spans="9:25" ht="18" hidden="1" x14ac:dyDescent="0.3">
      <c r="I27" s="30" t="s">
        <v>43</v>
      </c>
      <c r="J27" s="30" t="s">
        <v>8</v>
      </c>
      <c r="K27" s="30" t="s">
        <v>24</v>
      </c>
      <c r="L27" s="34" t="s">
        <v>25</v>
      </c>
      <c r="M27" s="32">
        <f t="shared" ca="1" si="0"/>
        <v>218</v>
      </c>
      <c r="N27" s="35">
        <v>44933</v>
      </c>
      <c r="O27" s="36" t="s">
        <v>11</v>
      </c>
      <c r="U27" s="37"/>
      <c r="V27" s="37"/>
      <c r="W27" s="37"/>
      <c r="X27" s="37"/>
      <c r="Y27" s="37"/>
    </row>
    <row r="28" spans="9:25" ht="18" hidden="1" x14ac:dyDescent="0.3">
      <c r="I28" s="30" t="s">
        <v>43</v>
      </c>
      <c r="J28" s="30" t="s">
        <v>8</v>
      </c>
      <c r="K28" s="30" t="s">
        <v>24</v>
      </c>
      <c r="L28" s="34" t="s">
        <v>26</v>
      </c>
      <c r="M28" s="32">
        <f t="shared" ca="1" si="0"/>
        <v>510</v>
      </c>
      <c r="N28" s="35">
        <v>44929</v>
      </c>
      <c r="O28" s="36" t="s">
        <v>11</v>
      </c>
      <c r="U28" s="37"/>
      <c r="V28" s="37"/>
      <c r="W28" s="37"/>
      <c r="X28" s="37"/>
      <c r="Y28" s="37"/>
    </row>
    <row r="29" spans="9:25" ht="18" hidden="1" x14ac:dyDescent="0.3">
      <c r="I29" s="30" t="s">
        <v>43</v>
      </c>
      <c r="J29" s="30" t="s">
        <v>8</v>
      </c>
      <c r="K29" s="30" t="s">
        <v>24</v>
      </c>
      <c r="L29" s="34" t="s">
        <v>27</v>
      </c>
      <c r="M29" s="32">
        <f t="shared" ca="1" si="0"/>
        <v>233</v>
      </c>
      <c r="N29" s="35">
        <v>44930</v>
      </c>
      <c r="O29" s="36" t="s">
        <v>11</v>
      </c>
      <c r="U29" s="37"/>
      <c r="V29" s="37"/>
      <c r="W29" s="37"/>
      <c r="X29" s="37"/>
      <c r="Y29" s="37"/>
    </row>
    <row r="30" spans="9:25" ht="18" hidden="1" x14ac:dyDescent="0.3">
      <c r="I30" s="30" t="s">
        <v>43</v>
      </c>
      <c r="J30" s="30" t="s">
        <v>8</v>
      </c>
      <c r="K30" s="30" t="s">
        <v>24</v>
      </c>
      <c r="L30" s="34" t="s">
        <v>28</v>
      </c>
      <c r="M30" s="32">
        <f t="shared" ca="1" si="0"/>
        <v>596</v>
      </c>
      <c r="N30" s="35">
        <v>44931</v>
      </c>
      <c r="O30" s="36" t="s">
        <v>11</v>
      </c>
      <c r="U30" s="37"/>
      <c r="V30" s="37"/>
      <c r="W30" s="37"/>
      <c r="X30" s="37"/>
      <c r="Y30" s="37"/>
    </row>
    <row r="31" spans="9:25" ht="18" hidden="1" x14ac:dyDescent="0.3">
      <c r="I31" s="30" t="s">
        <v>43</v>
      </c>
      <c r="J31" s="30" t="s">
        <v>8</v>
      </c>
      <c r="K31" s="30" t="s">
        <v>24</v>
      </c>
      <c r="L31" s="34" t="s">
        <v>29</v>
      </c>
      <c r="M31" s="32">
        <f t="shared" ca="1" si="0"/>
        <v>387</v>
      </c>
      <c r="N31" s="35">
        <v>44932</v>
      </c>
      <c r="O31" s="36" t="s">
        <v>11</v>
      </c>
      <c r="U31" s="37"/>
      <c r="V31" s="37"/>
      <c r="W31" s="37"/>
      <c r="X31" s="37"/>
      <c r="Y31" s="37"/>
    </row>
    <row r="32" spans="9:25" ht="18" hidden="1" x14ac:dyDescent="0.3">
      <c r="I32" s="30" t="s">
        <v>43</v>
      </c>
      <c r="J32" s="30" t="s">
        <v>8</v>
      </c>
      <c r="K32" s="30" t="s">
        <v>24</v>
      </c>
      <c r="L32" s="34" t="s">
        <v>30</v>
      </c>
      <c r="M32" s="32">
        <f t="shared" ca="1" si="0"/>
        <v>159</v>
      </c>
      <c r="N32" s="35">
        <v>44933</v>
      </c>
      <c r="O32" s="36" t="s">
        <v>11</v>
      </c>
      <c r="U32" s="37"/>
      <c r="V32" s="37"/>
      <c r="W32" s="37"/>
      <c r="X32" s="37"/>
      <c r="Y32" s="37"/>
    </row>
    <row r="33" spans="9:25" ht="18" hidden="1" x14ac:dyDescent="0.3">
      <c r="I33" s="30" t="s">
        <v>43</v>
      </c>
      <c r="J33" s="30" t="s">
        <v>8</v>
      </c>
      <c r="K33" s="30" t="s">
        <v>24</v>
      </c>
      <c r="L33" s="34" t="s">
        <v>31</v>
      </c>
      <c r="M33" s="32">
        <f t="shared" ca="1" si="0"/>
        <v>398</v>
      </c>
      <c r="N33" s="35">
        <v>44934</v>
      </c>
      <c r="O33" s="36" t="s">
        <v>11</v>
      </c>
      <c r="U33" s="37"/>
      <c r="V33" s="37"/>
      <c r="W33" s="37"/>
      <c r="X33" s="37"/>
      <c r="Y33" s="37"/>
    </row>
    <row r="34" spans="9:25" ht="18" hidden="1" x14ac:dyDescent="0.3">
      <c r="I34" s="30" t="s">
        <v>43</v>
      </c>
      <c r="J34" s="30" t="s">
        <v>8</v>
      </c>
      <c r="K34" s="30" t="s">
        <v>24</v>
      </c>
      <c r="L34" s="34" t="s">
        <v>19</v>
      </c>
      <c r="M34" s="32">
        <f t="shared" ca="1" si="0"/>
        <v>735</v>
      </c>
      <c r="N34" s="35">
        <v>44935</v>
      </c>
      <c r="O34" s="36" t="s">
        <v>11</v>
      </c>
      <c r="U34" s="37"/>
      <c r="V34" s="37"/>
      <c r="W34" s="37"/>
      <c r="X34" s="37"/>
      <c r="Y34" s="37"/>
    </row>
    <row r="35" spans="9:25" ht="18" hidden="1" x14ac:dyDescent="0.3">
      <c r="I35" s="30" t="s">
        <v>43</v>
      </c>
      <c r="J35" s="30" t="s">
        <v>32</v>
      </c>
      <c r="K35" s="30" t="s">
        <v>33</v>
      </c>
      <c r="L35" s="34" t="s">
        <v>34</v>
      </c>
      <c r="M35" s="33">
        <v>9000</v>
      </c>
      <c r="N35" s="35"/>
      <c r="O35" s="36"/>
      <c r="U35" s="37"/>
      <c r="V35" s="37"/>
      <c r="W35" s="37"/>
      <c r="X35" s="37"/>
      <c r="Y35" s="37"/>
    </row>
    <row r="36" spans="9:25" ht="18" hidden="1" x14ac:dyDescent="0.3">
      <c r="I36" s="30" t="s">
        <v>43</v>
      </c>
      <c r="J36" s="30" t="s">
        <v>32</v>
      </c>
      <c r="K36" s="30" t="s">
        <v>33</v>
      </c>
      <c r="L36" s="34" t="s">
        <v>35</v>
      </c>
      <c r="M36" s="33">
        <v>65</v>
      </c>
      <c r="N36" s="35"/>
      <c r="O36" s="36"/>
      <c r="U36" s="37"/>
      <c r="V36" s="37"/>
      <c r="W36" s="37"/>
      <c r="X36" s="37"/>
      <c r="Y36" s="37"/>
    </row>
    <row r="37" spans="9:25" ht="18" hidden="1" x14ac:dyDescent="0.3">
      <c r="I37" s="30" t="s">
        <v>43</v>
      </c>
      <c r="J37" s="30" t="s">
        <v>32</v>
      </c>
      <c r="K37" s="30" t="s">
        <v>36</v>
      </c>
      <c r="L37" s="34" t="s">
        <v>37</v>
      </c>
      <c r="M37" s="33">
        <v>4500</v>
      </c>
      <c r="N37" s="35"/>
      <c r="O37" s="36"/>
      <c r="U37" s="37"/>
      <c r="V37" s="37"/>
      <c r="W37" s="37"/>
      <c r="X37" s="37"/>
      <c r="Y37" s="37"/>
    </row>
    <row r="38" spans="9:25" ht="18" hidden="1" x14ac:dyDescent="0.3">
      <c r="I38" s="30" t="s">
        <v>43</v>
      </c>
      <c r="J38" s="30" t="s">
        <v>32</v>
      </c>
      <c r="K38" s="30" t="s">
        <v>36</v>
      </c>
      <c r="L38" s="34" t="s">
        <v>38</v>
      </c>
      <c r="M38" s="33">
        <v>360</v>
      </c>
      <c r="N38" s="35"/>
      <c r="O38" s="36"/>
      <c r="U38" s="37"/>
      <c r="V38" s="37"/>
      <c r="W38" s="37"/>
      <c r="X38" s="37"/>
      <c r="Y38" s="37"/>
    </row>
    <row r="39" spans="9:25" ht="18" hidden="1" x14ac:dyDescent="0.3">
      <c r="I39" s="30" t="s">
        <v>42</v>
      </c>
      <c r="J39" s="30" t="s">
        <v>8</v>
      </c>
      <c r="K39" s="30" t="s">
        <v>9</v>
      </c>
      <c r="L39" s="34" t="s">
        <v>10</v>
      </c>
      <c r="M39" s="32">
        <v>65</v>
      </c>
      <c r="N39" s="35">
        <v>44964</v>
      </c>
      <c r="O39" s="36" t="s">
        <v>11</v>
      </c>
      <c r="U39" s="37"/>
      <c r="V39" s="37"/>
      <c r="W39" s="37"/>
      <c r="X39" s="37"/>
      <c r="Y39" s="37"/>
    </row>
    <row r="40" spans="9:25" ht="18" hidden="1" x14ac:dyDescent="0.3">
      <c r="I40" s="30" t="s">
        <v>42</v>
      </c>
      <c r="J40" s="30" t="s">
        <v>8</v>
      </c>
      <c r="K40" s="30" t="s">
        <v>9</v>
      </c>
      <c r="L40" s="34" t="s">
        <v>12</v>
      </c>
      <c r="M40" s="32">
        <v>496</v>
      </c>
      <c r="N40" s="35">
        <v>44959</v>
      </c>
      <c r="O40" s="36" t="s">
        <v>11</v>
      </c>
      <c r="U40" s="37"/>
      <c r="V40" s="37"/>
      <c r="W40" s="37"/>
      <c r="X40" s="37"/>
      <c r="Y40" s="37"/>
    </row>
    <row r="41" spans="9:25" ht="18" hidden="1" x14ac:dyDescent="0.3">
      <c r="I41" s="30" t="s">
        <v>42</v>
      </c>
      <c r="J41" s="30" t="s">
        <v>8</v>
      </c>
      <c r="K41" s="30" t="s">
        <v>9</v>
      </c>
      <c r="L41" s="34" t="s">
        <v>13</v>
      </c>
      <c r="M41" s="32">
        <v>250</v>
      </c>
      <c r="N41" s="35">
        <v>44959</v>
      </c>
      <c r="O41" s="36" t="s">
        <v>11</v>
      </c>
      <c r="U41" s="37"/>
      <c r="V41" s="37"/>
      <c r="W41" s="37"/>
      <c r="X41" s="37"/>
      <c r="Y41" s="37"/>
    </row>
    <row r="42" spans="9:25" ht="18" hidden="1" x14ac:dyDescent="0.3">
      <c r="I42" s="30" t="s">
        <v>42</v>
      </c>
      <c r="J42" s="30" t="s">
        <v>8</v>
      </c>
      <c r="K42" s="30" t="s">
        <v>9</v>
      </c>
      <c r="L42" s="34" t="s">
        <v>14</v>
      </c>
      <c r="M42" s="32">
        <f t="shared" ref="M40:M59" ca="1" si="1">RANDBETWEEN(100,800)</f>
        <v>308</v>
      </c>
      <c r="N42" s="35">
        <v>44960</v>
      </c>
      <c r="O42" s="36" t="s">
        <v>11</v>
      </c>
      <c r="U42" s="37"/>
      <c r="V42" s="37"/>
      <c r="W42" s="37"/>
      <c r="X42" s="37"/>
      <c r="Y42" s="37"/>
    </row>
    <row r="43" spans="9:25" ht="18" hidden="1" x14ac:dyDescent="0.3">
      <c r="I43" s="30" t="s">
        <v>42</v>
      </c>
      <c r="J43" s="30" t="s">
        <v>8</v>
      </c>
      <c r="K43" s="30" t="s">
        <v>9</v>
      </c>
      <c r="L43" s="34" t="s">
        <v>15</v>
      </c>
      <c r="M43" s="32">
        <f t="shared" ca="1" si="1"/>
        <v>144</v>
      </c>
      <c r="N43" s="35">
        <v>44961</v>
      </c>
      <c r="O43" s="36" t="s">
        <v>11</v>
      </c>
      <c r="U43" s="37"/>
      <c r="V43" s="37"/>
      <c r="W43" s="37"/>
      <c r="X43" s="37"/>
      <c r="Y43" s="37"/>
    </row>
    <row r="44" spans="9:25" ht="18" hidden="1" x14ac:dyDescent="0.3">
      <c r="I44" s="30" t="s">
        <v>42</v>
      </c>
      <c r="J44" s="30" t="s">
        <v>8</v>
      </c>
      <c r="K44" s="30" t="s">
        <v>9</v>
      </c>
      <c r="L44" s="34" t="s">
        <v>16</v>
      </c>
      <c r="M44" s="32">
        <f t="shared" ca="1" si="1"/>
        <v>317</v>
      </c>
      <c r="N44" s="35">
        <v>44962</v>
      </c>
      <c r="O44" s="36" t="s">
        <v>11</v>
      </c>
      <c r="U44" s="37"/>
      <c r="V44" s="37"/>
      <c r="W44" s="37"/>
      <c r="X44" s="37"/>
      <c r="Y44" s="37"/>
    </row>
    <row r="45" spans="9:25" ht="18" hidden="1" x14ac:dyDescent="0.3">
      <c r="I45" s="30" t="s">
        <v>42</v>
      </c>
      <c r="J45" s="30" t="s">
        <v>8</v>
      </c>
      <c r="K45" s="30" t="s">
        <v>9</v>
      </c>
      <c r="L45" s="34" t="s">
        <v>17</v>
      </c>
      <c r="M45" s="32">
        <v>1250</v>
      </c>
      <c r="N45" s="35">
        <v>44963</v>
      </c>
      <c r="O45" s="36" t="s">
        <v>11</v>
      </c>
      <c r="U45" s="37"/>
      <c r="V45" s="37"/>
      <c r="W45" s="37"/>
      <c r="X45" s="37"/>
      <c r="Y45" s="37"/>
    </row>
    <row r="46" spans="9:25" ht="18" hidden="1" x14ac:dyDescent="0.3">
      <c r="I46" s="30" t="s">
        <v>42</v>
      </c>
      <c r="J46" s="30" t="s">
        <v>8</v>
      </c>
      <c r="K46" s="30" t="s">
        <v>9</v>
      </c>
      <c r="L46" s="34" t="s">
        <v>18</v>
      </c>
      <c r="M46" s="32">
        <f t="shared" ca="1" si="1"/>
        <v>407</v>
      </c>
      <c r="N46" s="35">
        <v>44964</v>
      </c>
      <c r="O46" s="36" t="s">
        <v>11</v>
      </c>
      <c r="U46" s="37"/>
      <c r="V46" s="37"/>
      <c r="W46" s="37"/>
      <c r="X46" s="37"/>
      <c r="Y46" s="37"/>
    </row>
    <row r="47" spans="9:25" ht="18" hidden="1" x14ac:dyDescent="0.3">
      <c r="I47" s="30" t="s">
        <v>42</v>
      </c>
      <c r="J47" s="30" t="s">
        <v>8</v>
      </c>
      <c r="K47" s="30" t="s">
        <v>9</v>
      </c>
      <c r="L47" s="34" t="s">
        <v>19</v>
      </c>
      <c r="M47" s="32">
        <f t="shared" ca="1" si="1"/>
        <v>188</v>
      </c>
      <c r="N47" s="35">
        <v>44965</v>
      </c>
      <c r="O47" s="36" t="s">
        <v>11</v>
      </c>
      <c r="U47" s="37"/>
      <c r="V47" s="37"/>
      <c r="W47" s="37"/>
      <c r="X47" s="37"/>
      <c r="Y47" s="37"/>
    </row>
    <row r="48" spans="9:25" ht="18" hidden="1" x14ac:dyDescent="0.3">
      <c r="I48" s="30" t="s">
        <v>42</v>
      </c>
      <c r="J48" s="30" t="s">
        <v>8</v>
      </c>
      <c r="K48" s="30" t="s">
        <v>20</v>
      </c>
      <c r="L48" s="34" t="s">
        <v>21</v>
      </c>
      <c r="M48" s="32">
        <v>140</v>
      </c>
      <c r="N48" s="35">
        <v>44966</v>
      </c>
      <c r="O48" s="36" t="s">
        <v>11</v>
      </c>
      <c r="U48" s="37"/>
      <c r="V48" s="37"/>
      <c r="W48" s="37"/>
      <c r="X48" s="37"/>
      <c r="Y48" s="37"/>
    </row>
    <row r="49" spans="9:25" ht="18" hidden="1" x14ac:dyDescent="0.3">
      <c r="I49" s="30" t="s">
        <v>42</v>
      </c>
      <c r="J49" s="30" t="s">
        <v>8</v>
      </c>
      <c r="K49" s="30" t="s">
        <v>20</v>
      </c>
      <c r="L49" s="34" t="s">
        <v>22</v>
      </c>
      <c r="M49" s="32">
        <f t="shared" ca="1" si="1"/>
        <v>230</v>
      </c>
      <c r="N49" s="35">
        <v>44961</v>
      </c>
      <c r="O49" s="36" t="s">
        <v>11</v>
      </c>
      <c r="U49" s="37"/>
      <c r="V49" s="37"/>
      <c r="W49" s="37"/>
      <c r="X49" s="37"/>
      <c r="Y49" s="37"/>
    </row>
    <row r="50" spans="9:25" ht="18" hidden="1" x14ac:dyDescent="0.3">
      <c r="I50" s="30" t="s">
        <v>42</v>
      </c>
      <c r="J50" s="30" t="s">
        <v>8</v>
      </c>
      <c r="K50" s="30" t="s">
        <v>20</v>
      </c>
      <c r="L50" s="34" t="s">
        <v>23</v>
      </c>
      <c r="M50" s="32">
        <f t="shared" ca="1" si="1"/>
        <v>668</v>
      </c>
      <c r="N50" s="35">
        <v>44962</v>
      </c>
      <c r="O50" s="36" t="s">
        <v>11</v>
      </c>
      <c r="U50" s="37"/>
      <c r="V50" s="37"/>
      <c r="W50" s="37"/>
      <c r="X50" s="37"/>
      <c r="Y50" s="37"/>
    </row>
    <row r="51" spans="9:25" ht="18" hidden="1" x14ac:dyDescent="0.3">
      <c r="I51" s="30" t="s">
        <v>42</v>
      </c>
      <c r="J51" s="30" t="s">
        <v>8</v>
      </c>
      <c r="K51" s="30" t="s">
        <v>24</v>
      </c>
      <c r="L51" s="34" t="s">
        <v>10</v>
      </c>
      <c r="M51" s="32">
        <f t="shared" ca="1" si="1"/>
        <v>526</v>
      </c>
      <c r="N51" s="35">
        <v>44963</v>
      </c>
      <c r="O51" s="36" t="s">
        <v>11</v>
      </c>
      <c r="U51" s="37"/>
      <c r="V51" s="37"/>
      <c r="W51" s="37"/>
      <c r="X51" s="37"/>
      <c r="Y51" s="37"/>
    </row>
    <row r="52" spans="9:25" ht="18" hidden="1" x14ac:dyDescent="0.3">
      <c r="I52" s="30" t="s">
        <v>42</v>
      </c>
      <c r="J52" s="30" t="s">
        <v>8</v>
      </c>
      <c r="K52" s="30" t="s">
        <v>24</v>
      </c>
      <c r="L52" s="34" t="s">
        <v>25</v>
      </c>
      <c r="M52" s="32">
        <f t="shared" ca="1" si="1"/>
        <v>379</v>
      </c>
      <c r="N52" s="35">
        <v>44964</v>
      </c>
      <c r="O52" s="36" t="s">
        <v>11</v>
      </c>
      <c r="U52" s="37"/>
      <c r="V52" s="37"/>
      <c r="W52" s="37"/>
      <c r="X52" s="37"/>
      <c r="Y52" s="37"/>
    </row>
    <row r="53" spans="9:25" ht="18" hidden="1" x14ac:dyDescent="0.3">
      <c r="I53" s="30" t="s">
        <v>42</v>
      </c>
      <c r="J53" s="30" t="s">
        <v>8</v>
      </c>
      <c r="K53" s="30" t="s">
        <v>24</v>
      </c>
      <c r="L53" s="34" t="s">
        <v>26</v>
      </c>
      <c r="M53" s="32">
        <f t="shared" ca="1" si="1"/>
        <v>646</v>
      </c>
      <c r="N53" s="35">
        <v>44960</v>
      </c>
      <c r="O53" s="36" t="s">
        <v>11</v>
      </c>
      <c r="U53" s="37"/>
      <c r="V53" s="37"/>
      <c r="W53" s="37"/>
      <c r="X53" s="37"/>
      <c r="Y53" s="37"/>
    </row>
    <row r="54" spans="9:25" ht="18" hidden="1" x14ac:dyDescent="0.3">
      <c r="I54" s="30" t="s">
        <v>42</v>
      </c>
      <c r="J54" s="30" t="s">
        <v>8</v>
      </c>
      <c r="K54" s="30" t="s">
        <v>24</v>
      </c>
      <c r="L54" s="34" t="s">
        <v>27</v>
      </c>
      <c r="M54" s="32">
        <v>1500</v>
      </c>
      <c r="N54" s="35">
        <v>44961</v>
      </c>
      <c r="O54" s="36" t="s">
        <v>11</v>
      </c>
      <c r="U54" s="37"/>
      <c r="V54" s="37"/>
      <c r="W54" s="37"/>
      <c r="X54" s="37"/>
      <c r="Y54" s="37"/>
    </row>
    <row r="55" spans="9:25" ht="18" hidden="1" x14ac:dyDescent="0.3">
      <c r="I55" s="30" t="s">
        <v>42</v>
      </c>
      <c r="J55" s="30" t="s">
        <v>8</v>
      </c>
      <c r="K55" s="30" t="s">
        <v>24</v>
      </c>
      <c r="L55" s="34" t="s">
        <v>28</v>
      </c>
      <c r="M55" s="32">
        <f t="shared" ca="1" si="1"/>
        <v>637</v>
      </c>
      <c r="N55" s="35">
        <v>44962</v>
      </c>
      <c r="O55" s="36" t="s">
        <v>11</v>
      </c>
      <c r="U55" s="37"/>
      <c r="V55" s="37"/>
      <c r="W55" s="37"/>
      <c r="X55" s="37"/>
      <c r="Y55" s="37"/>
    </row>
    <row r="56" spans="9:25" ht="18" hidden="1" x14ac:dyDescent="0.3">
      <c r="I56" s="30" t="s">
        <v>42</v>
      </c>
      <c r="J56" s="30" t="s">
        <v>8</v>
      </c>
      <c r="K56" s="30" t="s">
        <v>24</v>
      </c>
      <c r="L56" s="34" t="s">
        <v>29</v>
      </c>
      <c r="M56" s="32">
        <f t="shared" ca="1" si="1"/>
        <v>525</v>
      </c>
      <c r="N56" s="35">
        <v>44963</v>
      </c>
      <c r="O56" s="36" t="s">
        <v>11</v>
      </c>
      <c r="U56" s="37"/>
      <c r="V56" s="37"/>
      <c r="W56" s="37"/>
      <c r="X56" s="37"/>
      <c r="Y56" s="37"/>
    </row>
    <row r="57" spans="9:25" ht="18" hidden="1" x14ac:dyDescent="0.3">
      <c r="I57" s="30" t="s">
        <v>42</v>
      </c>
      <c r="J57" s="30" t="s">
        <v>8</v>
      </c>
      <c r="K57" s="30" t="s">
        <v>24</v>
      </c>
      <c r="L57" s="34" t="s">
        <v>30</v>
      </c>
      <c r="M57" s="32">
        <f t="shared" ca="1" si="1"/>
        <v>108</v>
      </c>
      <c r="N57" s="35">
        <v>44964</v>
      </c>
      <c r="O57" s="36" t="s">
        <v>11</v>
      </c>
      <c r="U57" s="37"/>
      <c r="V57" s="37"/>
      <c r="W57" s="37"/>
      <c r="X57" s="37"/>
      <c r="Y57" s="37"/>
    </row>
    <row r="58" spans="9:25" ht="18" hidden="1" x14ac:dyDescent="0.3">
      <c r="I58" s="30" t="s">
        <v>42</v>
      </c>
      <c r="J58" s="30" t="s">
        <v>8</v>
      </c>
      <c r="K58" s="30" t="s">
        <v>24</v>
      </c>
      <c r="L58" s="34" t="s">
        <v>31</v>
      </c>
      <c r="M58" s="32">
        <f t="shared" ca="1" si="1"/>
        <v>740</v>
      </c>
      <c r="N58" s="35">
        <v>44965</v>
      </c>
      <c r="O58" s="36" t="s">
        <v>11</v>
      </c>
      <c r="U58" s="37"/>
      <c r="V58" s="37"/>
      <c r="W58" s="37"/>
      <c r="X58" s="37"/>
      <c r="Y58" s="37"/>
    </row>
    <row r="59" spans="9:25" ht="18" hidden="1" x14ac:dyDescent="0.3">
      <c r="I59" s="30" t="s">
        <v>42</v>
      </c>
      <c r="J59" s="30" t="s">
        <v>8</v>
      </c>
      <c r="K59" s="30" t="s">
        <v>24</v>
      </c>
      <c r="L59" s="34" t="s">
        <v>19</v>
      </c>
      <c r="M59" s="32">
        <f t="shared" ca="1" si="1"/>
        <v>132</v>
      </c>
      <c r="N59" s="35">
        <v>44966</v>
      </c>
      <c r="O59" s="36" t="s">
        <v>11</v>
      </c>
      <c r="U59" s="37"/>
      <c r="V59" s="37"/>
      <c r="W59" s="37"/>
      <c r="X59" s="37"/>
      <c r="Y59" s="37"/>
    </row>
    <row r="60" spans="9:25" ht="18" hidden="1" x14ac:dyDescent="0.3">
      <c r="I60" s="30" t="s">
        <v>42</v>
      </c>
      <c r="J60" s="30" t="s">
        <v>32</v>
      </c>
      <c r="K60" s="30" t="s">
        <v>33</v>
      </c>
      <c r="L60" s="34" t="s">
        <v>34</v>
      </c>
      <c r="M60" s="33">
        <v>9000</v>
      </c>
      <c r="N60" s="35"/>
      <c r="O60" s="36"/>
      <c r="U60" s="37"/>
      <c r="V60" s="37"/>
      <c r="W60" s="37"/>
      <c r="X60" s="37"/>
      <c r="Y60" s="37"/>
    </row>
    <row r="61" spans="9:25" ht="18" hidden="1" x14ac:dyDescent="0.3">
      <c r="I61" s="30" t="s">
        <v>42</v>
      </c>
      <c r="J61" s="30" t="s">
        <v>32</v>
      </c>
      <c r="K61" s="30" t="s">
        <v>33</v>
      </c>
      <c r="L61" s="34" t="s">
        <v>35</v>
      </c>
      <c r="M61" s="33">
        <v>650</v>
      </c>
      <c r="N61" s="35"/>
      <c r="O61" s="36"/>
      <c r="U61" s="37"/>
      <c r="V61" s="37"/>
      <c r="W61" s="37"/>
      <c r="X61" s="37"/>
      <c r="Y61" s="37"/>
    </row>
    <row r="62" spans="9:25" ht="18" hidden="1" x14ac:dyDescent="0.3">
      <c r="I62" s="30" t="s">
        <v>42</v>
      </c>
      <c r="J62" s="30" t="s">
        <v>32</v>
      </c>
      <c r="K62" s="30" t="s">
        <v>36</v>
      </c>
      <c r="L62" s="34" t="s">
        <v>37</v>
      </c>
      <c r="M62" s="33">
        <v>250</v>
      </c>
      <c r="N62" s="35"/>
      <c r="O62" s="36"/>
      <c r="U62" s="37"/>
      <c r="V62" s="37"/>
      <c r="W62" s="37"/>
      <c r="X62" s="37"/>
      <c r="Y62" s="37"/>
    </row>
    <row r="63" spans="9:25" ht="18" hidden="1" x14ac:dyDescent="0.3">
      <c r="I63" s="30" t="s">
        <v>42</v>
      </c>
      <c r="J63" s="30" t="s">
        <v>32</v>
      </c>
      <c r="K63" s="30" t="s">
        <v>36</v>
      </c>
      <c r="L63" s="34" t="s">
        <v>38</v>
      </c>
      <c r="M63" s="33">
        <v>158</v>
      </c>
      <c r="N63" s="35"/>
      <c r="O63" s="36"/>
      <c r="U63" s="37"/>
      <c r="V63" s="37"/>
      <c r="W63" s="37"/>
      <c r="X63" s="37"/>
      <c r="Y63" s="37"/>
    </row>
    <row r="64" spans="9:25" ht="18" hidden="1" x14ac:dyDescent="0.3">
      <c r="I64" s="30" t="s">
        <v>46</v>
      </c>
      <c r="J64" s="30" t="s">
        <v>8</v>
      </c>
      <c r="K64" s="30" t="s">
        <v>9</v>
      </c>
      <c r="L64" s="34" t="s">
        <v>10</v>
      </c>
      <c r="M64" s="32">
        <v>400</v>
      </c>
      <c r="N64" s="35">
        <v>44991</v>
      </c>
      <c r="O64" s="36" t="s">
        <v>11</v>
      </c>
      <c r="U64" s="37"/>
      <c r="V64" s="37"/>
      <c r="W64" s="37"/>
      <c r="X64" s="37"/>
      <c r="Y64" s="37"/>
    </row>
    <row r="65" spans="9:25" ht="18" hidden="1" x14ac:dyDescent="0.3">
      <c r="I65" s="30" t="s">
        <v>46</v>
      </c>
      <c r="J65" s="30" t="s">
        <v>8</v>
      </c>
      <c r="K65" s="30" t="s">
        <v>9</v>
      </c>
      <c r="L65" s="34" t="s">
        <v>12</v>
      </c>
      <c r="M65" s="32">
        <v>455</v>
      </c>
      <c r="N65" s="35">
        <v>44992</v>
      </c>
      <c r="O65" s="36" t="s">
        <v>11</v>
      </c>
      <c r="U65" s="37"/>
      <c r="V65" s="37"/>
      <c r="W65" s="37"/>
      <c r="X65" s="37"/>
      <c r="Y65" s="37"/>
    </row>
    <row r="66" spans="9:25" ht="18" hidden="1" x14ac:dyDescent="0.3">
      <c r="I66" s="30" t="s">
        <v>46</v>
      </c>
      <c r="J66" s="30" t="s">
        <v>8</v>
      </c>
      <c r="K66" s="30" t="s">
        <v>9</v>
      </c>
      <c r="L66" s="34" t="s">
        <v>13</v>
      </c>
      <c r="M66" s="32">
        <v>250</v>
      </c>
      <c r="N66" s="35">
        <v>44993</v>
      </c>
      <c r="O66" s="36" t="s">
        <v>11</v>
      </c>
      <c r="U66" s="37"/>
      <c r="V66" s="37"/>
      <c r="W66" s="37"/>
      <c r="X66" s="37"/>
      <c r="Y66" s="37"/>
    </row>
    <row r="67" spans="9:25" ht="18" hidden="1" x14ac:dyDescent="0.3">
      <c r="I67" s="30" t="s">
        <v>46</v>
      </c>
      <c r="J67" s="30" t="s">
        <v>8</v>
      </c>
      <c r="K67" s="30" t="s">
        <v>9</v>
      </c>
      <c r="L67" s="34" t="s">
        <v>14</v>
      </c>
      <c r="M67" s="32">
        <v>60</v>
      </c>
      <c r="N67" s="35">
        <v>44994</v>
      </c>
      <c r="O67" s="36" t="s">
        <v>11</v>
      </c>
      <c r="U67" s="37"/>
      <c r="V67" s="37"/>
      <c r="W67" s="37"/>
      <c r="X67" s="37"/>
      <c r="Y67" s="37"/>
    </row>
    <row r="68" spans="9:25" ht="18" hidden="1" x14ac:dyDescent="0.3">
      <c r="I68" s="30" t="s">
        <v>46</v>
      </c>
      <c r="J68" s="30" t="s">
        <v>8</v>
      </c>
      <c r="K68" s="30" t="s">
        <v>9</v>
      </c>
      <c r="L68" s="34" t="s">
        <v>15</v>
      </c>
      <c r="M68" s="32">
        <v>338</v>
      </c>
      <c r="N68" s="35">
        <v>44989</v>
      </c>
      <c r="O68" s="36" t="s">
        <v>11</v>
      </c>
      <c r="U68" s="37"/>
      <c r="V68" s="37"/>
      <c r="W68" s="37"/>
      <c r="X68" s="37"/>
      <c r="Y68" s="37"/>
    </row>
    <row r="69" spans="9:25" ht="18" hidden="1" x14ac:dyDescent="0.3">
      <c r="I69" s="30" t="s">
        <v>46</v>
      </c>
      <c r="J69" s="30" t="s">
        <v>8</v>
      </c>
      <c r="K69" s="30" t="s">
        <v>9</v>
      </c>
      <c r="L69" s="34" t="s">
        <v>16</v>
      </c>
      <c r="M69" s="32">
        <v>115</v>
      </c>
      <c r="N69" s="35">
        <v>44990</v>
      </c>
      <c r="O69" s="36" t="s">
        <v>11</v>
      </c>
      <c r="U69" s="37"/>
      <c r="V69" s="37"/>
      <c r="W69" s="37"/>
      <c r="X69" s="37"/>
      <c r="Y69" s="37"/>
    </row>
    <row r="70" spans="9:25" ht="18" hidden="1" x14ac:dyDescent="0.3">
      <c r="I70" s="30" t="s">
        <v>46</v>
      </c>
      <c r="J70" s="30" t="s">
        <v>8</v>
      </c>
      <c r="K70" s="30" t="s">
        <v>9</v>
      </c>
      <c r="L70" s="34" t="s">
        <v>17</v>
      </c>
      <c r="M70" s="32">
        <v>1250</v>
      </c>
      <c r="N70" s="35">
        <v>44991</v>
      </c>
      <c r="O70" s="36" t="s">
        <v>40</v>
      </c>
      <c r="U70" s="37"/>
      <c r="V70" s="37"/>
      <c r="W70" s="37"/>
      <c r="X70" s="37"/>
      <c r="Y70" s="37"/>
    </row>
    <row r="71" spans="9:25" ht="18" hidden="1" x14ac:dyDescent="0.3">
      <c r="I71" s="30" t="s">
        <v>46</v>
      </c>
      <c r="J71" s="30" t="s">
        <v>8</v>
      </c>
      <c r="K71" s="30" t="s">
        <v>9</v>
      </c>
      <c r="L71" s="34" t="s">
        <v>18</v>
      </c>
      <c r="M71" s="32">
        <v>167</v>
      </c>
      <c r="N71" s="35">
        <v>44992</v>
      </c>
      <c r="O71" s="36" t="s">
        <v>11</v>
      </c>
      <c r="U71" s="37"/>
      <c r="V71" s="37"/>
      <c r="W71" s="37"/>
      <c r="X71" s="37"/>
      <c r="Y71" s="37"/>
    </row>
    <row r="72" spans="9:25" ht="18" hidden="1" x14ac:dyDescent="0.3">
      <c r="I72" s="30" t="s">
        <v>46</v>
      </c>
      <c r="J72" s="30" t="s">
        <v>8</v>
      </c>
      <c r="K72" s="30" t="s">
        <v>9</v>
      </c>
      <c r="L72" s="34" t="s">
        <v>19</v>
      </c>
      <c r="M72" s="32">
        <v>60</v>
      </c>
      <c r="N72" s="35">
        <v>44993</v>
      </c>
      <c r="O72" s="36" t="s">
        <v>40</v>
      </c>
      <c r="U72" s="37"/>
      <c r="V72" s="37"/>
      <c r="W72" s="37"/>
      <c r="X72" s="37"/>
      <c r="Y72" s="37"/>
    </row>
    <row r="73" spans="9:25" ht="18" hidden="1" x14ac:dyDescent="0.3">
      <c r="I73" s="30" t="s">
        <v>46</v>
      </c>
      <c r="J73" s="30" t="s">
        <v>8</v>
      </c>
      <c r="K73" s="30" t="s">
        <v>20</v>
      </c>
      <c r="L73" s="34" t="s">
        <v>21</v>
      </c>
      <c r="M73" s="32">
        <v>140</v>
      </c>
      <c r="N73" s="35">
        <v>44994</v>
      </c>
      <c r="O73" s="36" t="s">
        <v>11</v>
      </c>
      <c r="U73" s="37"/>
      <c r="V73" s="37"/>
      <c r="W73" s="37"/>
      <c r="X73" s="37"/>
      <c r="Y73" s="37"/>
    </row>
    <row r="74" spans="9:25" ht="18" hidden="1" x14ac:dyDescent="0.3">
      <c r="I74" s="30" t="s">
        <v>46</v>
      </c>
      <c r="J74" s="30" t="s">
        <v>8</v>
      </c>
      <c r="K74" s="30" t="s">
        <v>20</v>
      </c>
      <c r="L74" s="34" t="s">
        <v>22</v>
      </c>
      <c r="M74" s="32">
        <v>600</v>
      </c>
      <c r="N74" s="35">
        <v>44989</v>
      </c>
      <c r="O74" s="36" t="s">
        <v>11</v>
      </c>
      <c r="U74" s="37"/>
      <c r="V74" s="37"/>
      <c r="W74" s="37"/>
      <c r="X74" s="37"/>
      <c r="Y74" s="37"/>
    </row>
    <row r="75" spans="9:25" ht="18" hidden="1" x14ac:dyDescent="0.3">
      <c r="I75" s="30" t="s">
        <v>46</v>
      </c>
      <c r="J75" s="30" t="s">
        <v>8</v>
      </c>
      <c r="K75" s="30" t="s">
        <v>20</v>
      </c>
      <c r="L75" s="34" t="s">
        <v>23</v>
      </c>
      <c r="M75" s="32">
        <v>40</v>
      </c>
      <c r="N75" s="35">
        <v>44990</v>
      </c>
      <c r="O75" s="36" t="s">
        <v>11</v>
      </c>
      <c r="U75" s="37"/>
      <c r="V75" s="37"/>
      <c r="W75" s="37"/>
      <c r="X75" s="37"/>
      <c r="Y75" s="37"/>
    </row>
    <row r="76" spans="9:25" ht="18" hidden="1" x14ac:dyDescent="0.3">
      <c r="I76" s="30" t="s">
        <v>46</v>
      </c>
      <c r="J76" s="30" t="s">
        <v>8</v>
      </c>
      <c r="K76" s="30" t="s">
        <v>24</v>
      </c>
      <c r="L76" s="34" t="s">
        <v>10</v>
      </c>
      <c r="M76" s="32">
        <v>80</v>
      </c>
      <c r="N76" s="35">
        <v>44991</v>
      </c>
      <c r="O76" s="36" t="s">
        <v>40</v>
      </c>
      <c r="U76" s="37"/>
      <c r="V76" s="37"/>
      <c r="W76" s="37"/>
      <c r="X76" s="37"/>
      <c r="Y76" s="37"/>
    </row>
    <row r="77" spans="9:25" ht="18" hidden="1" x14ac:dyDescent="0.3">
      <c r="I77" s="30" t="s">
        <v>46</v>
      </c>
      <c r="J77" s="30" t="s">
        <v>8</v>
      </c>
      <c r="K77" s="30" t="s">
        <v>24</v>
      </c>
      <c r="L77" s="34" t="s">
        <v>25</v>
      </c>
      <c r="M77" s="32">
        <v>90</v>
      </c>
      <c r="N77" s="35">
        <v>44992</v>
      </c>
      <c r="O77" s="36" t="s">
        <v>11</v>
      </c>
      <c r="U77" s="37"/>
      <c r="V77" s="37"/>
      <c r="W77" s="37"/>
      <c r="X77" s="37"/>
      <c r="Y77" s="37"/>
    </row>
    <row r="78" spans="9:25" ht="18" hidden="1" x14ac:dyDescent="0.3">
      <c r="I78" s="30" t="s">
        <v>46</v>
      </c>
      <c r="J78" s="30" t="s">
        <v>8</v>
      </c>
      <c r="K78" s="30" t="s">
        <v>24</v>
      </c>
      <c r="L78" s="34" t="s">
        <v>26</v>
      </c>
      <c r="M78" s="32">
        <v>91</v>
      </c>
      <c r="N78" s="35">
        <v>44988</v>
      </c>
      <c r="O78" s="36" t="s">
        <v>11</v>
      </c>
      <c r="U78" s="37"/>
      <c r="V78" s="37"/>
      <c r="W78" s="37"/>
      <c r="X78" s="37"/>
      <c r="Y78" s="37"/>
    </row>
    <row r="79" spans="9:25" ht="18" hidden="1" x14ac:dyDescent="0.3">
      <c r="I79" s="30" t="s">
        <v>46</v>
      </c>
      <c r="J79" s="30" t="s">
        <v>8</v>
      </c>
      <c r="K79" s="30" t="s">
        <v>24</v>
      </c>
      <c r="L79" s="34" t="s">
        <v>27</v>
      </c>
      <c r="M79" s="32">
        <v>1500</v>
      </c>
      <c r="N79" s="35">
        <v>44989</v>
      </c>
      <c r="O79" s="36" t="s">
        <v>40</v>
      </c>
      <c r="U79" s="37"/>
      <c r="V79" s="37"/>
      <c r="W79" s="37"/>
      <c r="X79" s="37"/>
      <c r="Y79" s="37"/>
    </row>
    <row r="80" spans="9:25" ht="18" hidden="1" x14ac:dyDescent="0.3">
      <c r="I80" s="30" t="s">
        <v>46</v>
      </c>
      <c r="J80" s="30" t="s">
        <v>8</v>
      </c>
      <c r="K80" s="30" t="s">
        <v>24</v>
      </c>
      <c r="L80" s="34" t="s">
        <v>28</v>
      </c>
      <c r="M80" s="32">
        <v>50</v>
      </c>
      <c r="N80" s="35">
        <v>44991</v>
      </c>
      <c r="O80" s="36" t="s">
        <v>11</v>
      </c>
      <c r="U80" s="37"/>
      <c r="V80" s="37"/>
      <c r="W80" s="37"/>
      <c r="X80" s="37"/>
      <c r="Y80" s="37"/>
    </row>
    <row r="81" spans="9:25" ht="18" hidden="1" x14ac:dyDescent="0.3">
      <c r="I81" s="30" t="s">
        <v>46</v>
      </c>
      <c r="J81" s="30" t="s">
        <v>8</v>
      </c>
      <c r="K81" s="30" t="s">
        <v>24</v>
      </c>
      <c r="L81" s="34" t="s">
        <v>29</v>
      </c>
      <c r="M81" s="32">
        <v>23</v>
      </c>
      <c r="N81" s="35">
        <v>44992</v>
      </c>
      <c r="O81" s="36" t="s">
        <v>11</v>
      </c>
      <c r="U81" s="37"/>
      <c r="V81" s="37"/>
      <c r="W81" s="37"/>
      <c r="X81" s="37"/>
      <c r="Y81" s="37"/>
    </row>
    <row r="82" spans="9:25" ht="18" hidden="1" x14ac:dyDescent="0.3">
      <c r="I82" s="30" t="s">
        <v>46</v>
      </c>
      <c r="J82" s="30" t="s">
        <v>8</v>
      </c>
      <c r="K82" s="30" t="s">
        <v>24</v>
      </c>
      <c r="L82" s="34" t="s">
        <v>30</v>
      </c>
      <c r="M82" s="32">
        <v>40</v>
      </c>
      <c r="N82" s="35">
        <v>44993</v>
      </c>
      <c r="O82" s="36" t="s">
        <v>11</v>
      </c>
      <c r="U82" s="37"/>
      <c r="V82" s="37"/>
      <c r="W82" s="37"/>
      <c r="X82" s="37"/>
      <c r="Y82" s="37"/>
    </row>
    <row r="83" spans="9:25" ht="18" hidden="1" x14ac:dyDescent="0.3">
      <c r="I83" s="30" t="s">
        <v>46</v>
      </c>
      <c r="J83" s="30" t="s">
        <v>8</v>
      </c>
      <c r="K83" s="30" t="s">
        <v>24</v>
      </c>
      <c r="L83" s="34" t="s">
        <v>31</v>
      </c>
      <c r="M83" s="32">
        <v>78</v>
      </c>
      <c r="N83" s="35">
        <v>44994</v>
      </c>
      <c r="O83" s="36" t="s">
        <v>11</v>
      </c>
      <c r="U83" s="37"/>
      <c r="V83" s="37"/>
      <c r="W83" s="37"/>
      <c r="X83" s="37"/>
      <c r="Y83" s="37"/>
    </row>
    <row r="84" spans="9:25" ht="18" hidden="1" x14ac:dyDescent="0.3">
      <c r="I84" s="30" t="s">
        <v>46</v>
      </c>
      <c r="J84" s="30" t="s">
        <v>8</v>
      </c>
      <c r="K84" s="30" t="s">
        <v>24</v>
      </c>
      <c r="L84" s="34" t="s">
        <v>19</v>
      </c>
      <c r="M84" s="32">
        <v>234</v>
      </c>
      <c r="N84" s="35">
        <v>44989</v>
      </c>
      <c r="O84" s="36" t="s">
        <v>11</v>
      </c>
      <c r="U84" s="37"/>
      <c r="V84" s="37"/>
      <c r="W84" s="37"/>
      <c r="X84" s="37"/>
      <c r="Y84" s="37"/>
    </row>
    <row r="85" spans="9:25" ht="18" hidden="1" x14ac:dyDescent="0.3">
      <c r="I85" s="30" t="s">
        <v>46</v>
      </c>
      <c r="J85" s="30" t="s">
        <v>32</v>
      </c>
      <c r="K85" s="30" t="s">
        <v>33</v>
      </c>
      <c r="L85" s="34" t="s">
        <v>34</v>
      </c>
      <c r="M85" s="33">
        <v>8000</v>
      </c>
      <c r="N85" s="26"/>
      <c r="O85" s="36"/>
      <c r="U85" s="37"/>
      <c r="V85" s="37"/>
      <c r="W85" s="37"/>
      <c r="X85" s="37"/>
      <c r="Y85" s="37"/>
    </row>
    <row r="86" spans="9:25" ht="18" hidden="1" x14ac:dyDescent="0.3">
      <c r="I86" s="30" t="s">
        <v>46</v>
      </c>
      <c r="J86" s="30" t="s">
        <v>32</v>
      </c>
      <c r="K86" s="30" t="s">
        <v>33</v>
      </c>
      <c r="L86" s="34" t="s">
        <v>35</v>
      </c>
      <c r="M86" s="33">
        <v>550</v>
      </c>
      <c r="N86" s="26"/>
      <c r="O86" s="36"/>
      <c r="U86" s="37"/>
      <c r="V86" s="37"/>
      <c r="W86" s="37"/>
      <c r="X86" s="37"/>
      <c r="Y86" s="37"/>
    </row>
    <row r="87" spans="9:25" ht="18" hidden="1" x14ac:dyDescent="0.3">
      <c r="I87" s="30" t="s">
        <v>46</v>
      </c>
      <c r="J87" s="30" t="s">
        <v>32</v>
      </c>
      <c r="K87" s="30" t="s">
        <v>36</v>
      </c>
      <c r="L87" s="34" t="s">
        <v>37</v>
      </c>
      <c r="M87" s="33">
        <v>145</v>
      </c>
      <c r="N87" s="26"/>
      <c r="O87" s="36"/>
      <c r="U87" s="37"/>
      <c r="V87" s="37"/>
      <c r="W87" s="37"/>
      <c r="X87" s="37"/>
      <c r="Y87" s="37"/>
    </row>
    <row r="88" spans="9:25" ht="18" hidden="1" x14ac:dyDescent="0.3">
      <c r="I88" s="30" t="s">
        <v>46</v>
      </c>
      <c r="J88" s="30" t="s">
        <v>32</v>
      </c>
      <c r="K88" s="30" t="s">
        <v>36</v>
      </c>
      <c r="L88" s="34" t="s">
        <v>38</v>
      </c>
      <c r="M88" s="33">
        <v>109</v>
      </c>
      <c r="N88" s="26"/>
      <c r="O88" s="36"/>
      <c r="U88" s="37"/>
      <c r="V88" s="37"/>
      <c r="W88" s="37"/>
      <c r="X88" s="37"/>
      <c r="Y88" s="37"/>
    </row>
    <row r="89" spans="9:25" ht="18" hidden="1" x14ac:dyDescent="0.3">
      <c r="I89" s="30" t="s">
        <v>7</v>
      </c>
      <c r="J89" s="30" t="s">
        <v>8</v>
      </c>
      <c r="K89" s="30" t="s">
        <v>9</v>
      </c>
      <c r="L89" s="34" t="s">
        <v>10</v>
      </c>
      <c r="M89" s="32">
        <v>400</v>
      </c>
      <c r="N89" s="35">
        <v>45019</v>
      </c>
      <c r="O89" s="36" t="s">
        <v>11</v>
      </c>
      <c r="U89" s="37"/>
      <c r="V89" s="37"/>
      <c r="W89" s="37"/>
      <c r="X89" s="37"/>
      <c r="Y89" s="37"/>
    </row>
    <row r="90" spans="9:25" ht="18" hidden="1" x14ac:dyDescent="0.3">
      <c r="I90" s="30" t="s">
        <v>7</v>
      </c>
      <c r="J90" s="30" t="s">
        <v>8</v>
      </c>
      <c r="K90" s="30" t="s">
        <v>9</v>
      </c>
      <c r="L90" s="34" t="s">
        <v>12</v>
      </c>
      <c r="M90" s="32">
        <v>236</v>
      </c>
      <c r="N90" s="35">
        <v>45021</v>
      </c>
      <c r="O90" s="36" t="s">
        <v>11</v>
      </c>
      <c r="U90" s="37"/>
      <c r="V90" s="37"/>
      <c r="W90" s="37"/>
      <c r="X90" s="37"/>
      <c r="Y90" s="37"/>
    </row>
    <row r="91" spans="9:25" ht="18" hidden="1" x14ac:dyDescent="0.3">
      <c r="I91" s="30" t="s">
        <v>7</v>
      </c>
      <c r="J91" s="30" t="s">
        <v>8</v>
      </c>
      <c r="K91" s="30" t="s">
        <v>9</v>
      </c>
      <c r="L91" s="34" t="s">
        <v>13</v>
      </c>
      <c r="M91" s="32">
        <v>250</v>
      </c>
      <c r="N91" s="35">
        <v>45023</v>
      </c>
      <c r="O91" s="36" t="s">
        <v>11</v>
      </c>
      <c r="U91" s="37"/>
      <c r="V91" s="37"/>
      <c r="W91" s="37"/>
      <c r="X91" s="37"/>
      <c r="Y91" s="37"/>
    </row>
    <row r="92" spans="9:25" ht="18" hidden="1" x14ac:dyDescent="0.3">
      <c r="I92" s="30" t="s">
        <v>7</v>
      </c>
      <c r="J92" s="30" t="s">
        <v>8</v>
      </c>
      <c r="K92" s="30" t="s">
        <v>9</v>
      </c>
      <c r="L92" s="34" t="s">
        <v>14</v>
      </c>
      <c r="M92" s="32">
        <v>60</v>
      </c>
      <c r="N92" s="35">
        <v>45025</v>
      </c>
      <c r="O92" s="36" t="s">
        <v>11</v>
      </c>
      <c r="U92" s="37"/>
      <c r="V92" s="37"/>
      <c r="W92" s="37"/>
      <c r="X92" s="37"/>
      <c r="Y92" s="37"/>
    </row>
    <row r="93" spans="9:25" ht="18" hidden="1" x14ac:dyDescent="0.3">
      <c r="I93" s="30" t="s">
        <v>7</v>
      </c>
      <c r="J93" s="30" t="s">
        <v>8</v>
      </c>
      <c r="K93" s="30" t="s">
        <v>9</v>
      </c>
      <c r="L93" s="34" t="s">
        <v>15</v>
      </c>
      <c r="M93" s="32">
        <v>256</v>
      </c>
      <c r="N93" s="35">
        <v>45020</v>
      </c>
      <c r="O93" s="36" t="s">
        <v>11</v>
      </c>
      <c r="U93" s="37"/>
      <c r="V93" s="37"/>
      <c r="W93" s="37"/>
      <c r="X93" s="37"/>
      <c r="Y93" s="37"/>
    </row>
    <row r="94" spans="9:25" ht="18" hidden="1" x14ac:dyDescent="0.3">
      <c r="I94" s="30" t="s">
        <v>7</v>
      </c>
      <c r="J94" s="30" t="s">
        <v>8</v>
      </c>
      <c r="K94" s="30" t="s">
        <v>9</v>
      </c>
      <c r="L94" s="34" t="s">
        <v>16</v>
      </c>
      <c r="M94" s="32">
        <v>65</v>
      </c>
      <c r="N94" s="35">
        <v>45021</v>
      </c>
      <c r="O94" s="36" t="s">
        <v>11</v>
      </c>
      <c r="U94" s="37"/>
      <c r="V94" s="37"/>
      <c r="W94" s="37"/>
      <c r="X94" s="37"/>
      <c r="Y94" s="37"/>
    </row>
    <row r="95" spans="9:25" ht="18" hidden="1" x14ac:dyDescent="0.3">
      <c r="I95" s="30" t="s">
        <v>7</v>
      </c>
      <c r="J95" s="30" t="s">
        <v>8</v>
      </c>
      <c r="K95" s="30" t="s">
        <v>9</v>
      </c>
      <c r="L95" s="34" t="s">
        <v>17</v>
      </c>
      <c r="M95" s="32">
        <v>1250</v>
      </c>
      <c r="N95" s="35">
        <v>45022</v>
      </c>
      <c r="O95" s="36" t="s">
        <v>11</v>
      </c>
      <c r="U95" s="37"/>
      <c r="V95" s="37"/>
      <c r="W95" s="37"/>
      <c r="X95" s="37"/>
      <c r="Y95" s="37"/>
    </row>
    <row r="96" spans="9:25" ht="18" hidden="1" x14ac:dyDescent="0.3">
      <c r="I96" s="30" t="s">
        <v>7</v>
      </c>
      <c r="J96" s="30" t="s">
        <v>8</v>
      </c>
      <c r="K96" s="30" t="s">
        <v>9</v>
      </c>
      <c r="L96" s="34" t="s">
        <v>18</v>
      </c>
      <c r="M96" s="32">
        <v>167</v>
      </c>
      <c r="N96" s="35">
        <v>45023</v>
      </c>
      <c r="O96" s="36" t="s">
        <v>11</v>
      </c>
      <c r="U96" s="37"/>
      <c r="V96" s="37"/>
      <c r="W96" s="37"/>
      <c r="X96" s="37"/>
      <c r="Y96" s="37"/>
    </row>
    <row r="97" spans="9:25" ht="18" hidden="1" x14ac:dyDescent="0.3">
      <c r="I97" s="30" t="s">
        <v>7</v>
      </c>
      <c r="J97" s="30" t="s">
        <v>8</v>
      </c>
      <c r="K97" s="30" t="s">
        <v>9</v>
      </c>
      <c r="L97" s="34" t="s">
        <v>19</v>
      </c>
      <c r="M97" s="32">
        <v>80</v>
      </c>
      <c r="N97" s="35">
        <v>45024</v>
      </c>
      <c r="O97" s="36" t="s">
        <v>11</v>
      </c>
      <c r="U97" s="37"/>
      <c r="V97" s="37"/>
      <c r="W97" s="37"/>
      <c r="X97" s="37"/>
      <c r="Y97" s="37"/>
    </row>
    <row r="98" spans="9:25" ht="18" hidden="1" x14ac:dyDescent="0.3">
      <c r="I98" s="30" t="s">
        <v>7</v>
      </c>
      <c r="J98" s="30" t="s">
        <v>8</v>
      </c>
      <c r="K98" s="30" t="s">
        <v>20</v>
      </c>
      <c r="L98" s="34" t="s">
        <v>21</v>
      </c>
      <c r="M98" s="32">
        <v>140</v>
      </c>
      <c r="N98" s="35">
        <v>45025</v>
      </c>
      <c r="O98" s="36" t="s">
        <v>11</v>
      </c>
      <c r="U98" s="37"/>
      <c r="V98" s="37"/>
      <c r="W98" s="37"/>
      <c r="X98" s="37"/>
      <c r="Y98" s="37"/>
    </row>
    <row r="99" spans="9:25" ht="18" hidden="1" x14ac:dyDescent="0.3">
      <c r="I99" s="30" t="s">
        <v>7</v>
      </c>
      <c r="J99" s="30" t="s">
        <v>8</v>
      </c>
      <c r="K99" s="30" t="s">
        <v>20</v>
      </c>
      <c r="L99" s="34" t="s">
        <v>22</v>
      </c>
      <c r="M99" s="32">
        <v>550</v>
      </c>
      <c r="N99" s="35">
        <v>45020</v>
      </c>
      <c r="O99" s="36" t="s">
        <v>11</v>
      </c>
      <c r="U99" s="37"/>
      <c r="V99" s="37"/>
      <c r="W99" s="37"/>
      <c r="X99" s="37"/>
      <c r="Y99" s="37"/>
    </row>
    <row r="100" spans="9:25" ht="18" hidden="1" x14ac:dyDescent="0.3">
      <c r="I100" s="30" t="s">
        <v>7</v>
      </c>
      <c r="J100" s="30" t="s">
        <v>8</v>
      </c>
      <c r="K100" s="30" t="s">
        <v>20</v>
      </c>
      <c r="L100" s="34" t="s">
        <v>23</v>
      </c>
      <c r="M100" s="32">
        <v>60</v>
      </c>
      <c r="N100" s="35">
        <v>45021</v>
      </c>
      <c r="O100" s="36" t="s">
        <v>11</v>
      </c>
      <c r="U100" s="37"/>
      <c r="V100" s="37"/>
      <c r="W100" s="37"/>
      <c r="X100" s="37"/>
      <c r="Y100" s="37"/>
    </row>
    <row r="101" spans="9:25" ht="18" hidden="1" x14ac:dyDescent="0.3">
      <c r="I101" s="30" t="s">
        <v>7</v>
      </c>
      <c r="J101" s="30" t="s">
        <v>8</v>
      </c>
      <c r="K101" s="30" t="s">
        <v>24</v>
      </c>
      <c r="L101" s="34" t="s">
        <v>10</v>
      </c>
      <c r="M101" s="32">
        <v>20</v>
      </c>
      <c r="N101" s="35">
        <v>45017</v>
      </c>
      <c r="O101" s="36" t="s">
        <v>11</v>
      </c>
      <c r="U101" s="37"/>
      <c r="V101" s="37"/>
      <c r="W101" s="37"/>
      <c r="X101" s="37"/>
      <c r="Y101" s="37"/>
    </row>
    <row r="102" spans="9:25" ht="18" hidden="1" x14ac:dyDescent="0.3">
      <c r="I102" s="30" t="s">
        <v>7</v>
      </c>
      <c r="J102" s="30" t="s">
        <v>8</v>
      </c>
      <c r="K102" s="30" t="s">
        <v>24</v>
      </c>
      <c r="L102" s="34" t="s">
        <v>25</v>
      </c>
      <c r="M102" s="32">
        <v>156</v>
      </c>
      <c r="N102" s="35">
        <v>45017</v>
      </c>
      <c r="O102" s="36" t="s">
        <v>11</v>
      </c>
      <c r="U102" s="37"/>
      <c r="V102" s="37"/>
      <c r="W102" s="37"/>
      <c r="X102" s="37"/>
      <c r="Y102" s="37"/>
    </row>
    <row r="103" spans="9:25" ht="18" hidden="1" x14ac:dyDescent="0.3">
      <c r="I103" s="30" t="s">
        <v>7</v>
      </c>
      <c r="J103" s="30" t="s">
        <v>8</v>
      </c>
      <c r="K103" s="30" t="s">
        <v>24</v>
      </c>
      <c r="L103" s="34" t="s">
        <v>26</v>
      </c>
      <c r="M103" s="32">
        <v>120</v>
      </c>
      <c r="N103" s="35">
        <v>45017</v>
      </c>
      <c r="O103" s="36" t="s">
        <v>11</v>
      </c>
      <c r="U103" s="37"/>
      <c r="V103" s="37"/>
      <c r="W103" s="37"/>
      <c r="X103" s="37"/>
      <c r="Y103" s="37"/>
    </row>
    <row r="104" spans="9:25" ht="18" hidden="1" x14ac:dyDescent="0.3">
      <c r="I104" s="30" t="s">
        <v>7</v>
      </c>
      <c r="J104" s="30" t="s">
        <v>8</v>
      </c>
      <c r="K104" s="30" t="s">
        <v>24</v>
      </c>
      <c r="L104" s="34" t="s">
        <v>27</v>
      </c>
      <c r="M104" s="32">
        <v>1500</v>
      </c>
      <c r="N104" s="35">
        <v>45017</v>
      </c>
      <c r="O104" s="36" t="s">
        <v>11</v>
      </c>
      <c r="U104" s="37"/>
      <c r="V104" s="37"/>
      <c r="W104" s="37"/>
      <c r="X104" s="37"/>
      <c r="Y104" s="37"/>
    </row>
    <row r="105" spans="9:25" ht="18" hidden="1" x14ac:dyDescent="0.3">
      <c r="I105" s="30" t="s">
        <v>7</v>
      </c>
      <c r="J105" s="30" t="s">
        <v>8</v>
      </c>
      <c r="K105" s="30" t="s">
        <v>24</v>
      </c>
      <c r="L105" s="34" t="s">
        <v>28</v>
      </c>
      <c r="M105" s="32">
        <v>90</v>
      </c>
      <c r="N105" s="35">
        <v>45021</v>
      </c>
      <c r="O105" s="36" t="s">
        <v>11</v>
      </c>
      <c r="U105" s="37"/>
      <c r="V105" s="37"/>
      <c r="W105" s="37"/>
      <c r="X105" s="37"/>
      <c r="Y105" s="37"/>
    </row>
    <row r="106" spans="9:25" ht="18" hidden="1" x14ac:dyDescent="0.3">
      <c r="I106" s="30" t="s">
        <v>7</v>
      </c>
      <c r="J106" s="30" t="s">
        <v>8</v>
      </c>
      <c r="K106" s="30" t="s">
        <v>24</v>
      </c>
      <c r="L106" s="34" t="s">
        <v>29</v>
      </c>
      <c r="M106" s="32">
        <v>20</v>
      </c>
      <c r="N106" s="35">
        <v>45022</v>
      </c>
      <c r="O106" s="36" t="s">
        <v>11</v>
      </c>
      <c r="U106" s="37"/>
      <c r="V106" s="37"/>
      <c r="W106" s="37"/>
      <c r="X106" s="37"/>
      <c r="Y106" s="37"/>
    </row>
    <row r="107" spans="9:25" ht="18" hidden="1" x14ac:dyDescent="0.3">
      <c r="I107" s="30" t="s">
        <v>7</v>
      </c>
      <c r="J107" s="30" t="s">
        <v>8</v>
      </c>
      <c r="K107" s="30" t="s">
        <v>24</v>
      </c>
      <c r="L107" s="34" t="s">
        <v>30</v>
      </c>
      <c r="M107" s="32">
        <v>90</v>
      </c>
      <c r="N107" s="35">
        <v>45023</v>
      </c>
      <c r="O107" s="36" t="s">
        <v>11</v>
      </c>
      <c r="U107" s="37"/>
      <c r="V107" s="37"/>
      <c r="W107" s="37"/>
      <c r="X107" s="37"/>
      <c r="Y107" s="37"/>
    </row>
    <row r="108" spans="9:25" ht="18" hidden="1" x14ac:dyDescent="0.3">
      <c r="I108" s="30" t="s">
        <v>7</v>
      </c>
      <c r="J108" s="30" t="s">
        <v>8</v>
      </c>
      <c r="K108" s="30" t="s">
        <v>24</v>
      </c>
      <c r="L108" s="34" t="s">
        <v>31</v>
      </c>
      <c r="M108" s="32">
        <v>86</v>
      </c>
      <c r="N108" s="35">
        <v>45024</v>
      </c>
      <c r="O108" s="36" t="s">
        <v>11</v>
      </c>
      <c r="U108" s="37"/>
      <c r="V108" s="37"/>
      <c r="W108" s="37"/>
      <c r="X108" s="37"/>
      <c r="Y108" s="37"/>
    </row>
    <row r="109" spans="9:25" ht="18" hidden="1" x14ac:dyDescent="0.3">
      <c r="I109" s="30" t="s">
        <v>7</v>
      </c>
      <c r="J109" s="30" t="s">
        <v>8</v>
      </c>
      <c r="K109" s="30" t="s">
        <v>24</v>
      </c>
      <c r="L109" s="34" t="s">
        <v>19</v>
      </c>
      <c r="M109" s="32">
        <v>126</v>
      </c>
      <c r="N109" s="35">
        <v>45025</v>
      </c>
      <c r="O109" s="36" t="s">
        <v>11</v>
      </c>
      <c r="U109" s="37"/>
      <c r="V109" s="37"/>
      <c r="W109" s="37"/>
      <c r="X109" s="37"/>
      <c r="Y109" s="37"/>
    </row>
    <row r="110" spans="9:25" ht="18" hidden="1" x14ac:dyDescent="0.3">
      <c r="I110" s="30" t="s">
        <v>7</v>
      </c>
      <c r="J110" s="30" t="s">
        <v>32</v>
      </c>
      <c r="K110" s="30" t="s">
        <v>33</v>
      </c>
      <c r="L110" s="34" t="s">
        <v>34</v>
      </c>
      <c r="M110" s="33">
        <v>8000</v>
      </c>
      <c r="N110" s="35"/>
      <c r="O110" s="36"/>
      <c r="U110" s="37"/>
      <c r="V110" s="37"/>
      <c r="W110" s="37"/>
      <c r="X110" s="37"/>
      <c r="Y110" s="37"/>
    </row>
    <row r="111" spans="9:25" ht="18" hidden="1" x14ac:dyDescent="0.3">
      <c r="I111" s="30" t="s">
        <v>7</v>
      </c>
      <c r="J111" s="30" t="s">
        <v>32</v>
      </c>
      <c r="K111" s="30" t="s">
        <v>33</v>
      </c>
      <c r="L111" s="34" t="s">
        <v>35</v>
      </c>
      <c r="M111" s="33">
        <v>260</v>
      </c>
      <c r="N111" s="35"/>
      <c r="O111" s="36"/>
      <c r="U111" s="37"/>
      <c r="V111" s="37"/>
      <c r="W111" s="37"/>
      <c r="X111" s="37"/>
      <c r="Y111" s="37"/>
    </row>
    <row r="112" spans="9:25" ht="18" hidden="1" x14ac:dyDescent="0.3">
      <c r="I112" s="30" t="s">
        <v>7</v>
      </c>
      <c r="J112" s="30" t="s">
        <v>32</v>
      </c>
      <c r="K112" s="30" t="s">
        <v>36</v>
      </c>
      <c r="L112" s="34" t="s">
        <v>37</v>
      </c>
      <c r="M112" s="33">
        <v>100</v>
      </c>
      <c r="N112" s="35"/>
      <c r="O112" s="36"/>
      <c r="U112" s="37"/>
      <c r="V112" s="37"/>
      <c r="W112" s="37"/>
      <c r="X112" s="37"/>
      <c r="Y112" s="37"/>
    </row>
    <row r="113" spans="9:25" ht="18" hidden="1" x14ac:dyDescent="0.3">
      <c r="I113" s="30" t="s">
        <v>7</v>
      </c>
      <c r="J113" s="30" t="s">
        <v>32</v>
      </c>
      <c r="K113" s="30" t="s">
        <v>36</v>
      </c>
      <c r="L113" s="34" t="s">
        <v>38</v>
      </c>
      <c r="M113" s="33">
        <v>21</v>
      </c>
      <c r="N113" s="35"/>
      <c r="O113" s="36"/>
      <c r="U113" s="37"/>
      <c r="V113" s="37"/>
      <c r="W113" s="37"/>
      <c r="X113" s="37"/>
      <c r="Y113" s="37"/>
    </row>
    <row r="114" spans="9:25" ht="18" hidden="1" x14ac:dyDescent="0.3">
      <c r="I114" s="30" t="s">
        <v>47</v>
      </c>
      <c r="J114" s="30" t="s">
        <v>8</v>
      </c>
      <c r="K114" s="30" t="s">
        <v>9</v>
      </c>
      <c r="L114" s="34" t="s">
        <v>10</v>
      </c>
      <c r="M114" s="32">
        <f ca="1">RANDBETWEEN(10,800)</f>
        <v>674</v>
      </c>
      <c r="N114" s="35">
        <v>45047</v>
      </c>
      <c r="O114" s="36" t="s">
        <v>11</v>
      </c>
      <c r="U114" s="37"/>
      <c r="V114" s="37"/>
      <c r="W114" s="37"/>
      <c r="X114" s="37"/>
      <c r="Y114" s="37"/>
    </row>
    <row r="115" spans="9:25" ht="18" hidden="1" x14ac:dyDescent="0.3">
      <c r="I115" s="30" t="s">
        <v>47</v>
      </c>
      <c r="J115" s="30" t="s">
        <v>8</v>
      </c>
      <c r="K115" s="30" t="s">
        <v>9</v>
      </c>
      <c r="L115" s="34" t="s">
        <v>12</v>
      </c>
      <c r="M115" s="32">
        <f t="shared" ref="M115:M134" ca="1" si="2">RANDBETWEEN(10,800)</f>
        <v>320</v>
      </c>
      <c r="N115" s="35">
        <v>45055</v>
      </c>
      <c r="O115" s="36" t="s">
        <v>11</v>
      </c>
      <c r="U115" s="37"/>
      <c r="V115" s="37"/>
      <c r="W115" s="37"/>
      <c r="X115" s="37"/>
      <c r="Y115" s="37"/>
    </row>
    <row r="116" spans="9:25" ht="18" hidden="1" x14ac:dyDescent="0.3">
      <c r="I116" s="30" t="s">
        <v>47</v>
      </c>
      <c r="J116" s="30" t="s">
        <v>8</v>
      </c>
      <c r="K116" s="30" t="s">
        <v>9</v>
      </c>
      <c r="L116" s="34" t="s">
        <v>13</v>
      </c>
      <c r="M116" s="32">
        <v>250</v>
      </c>
      <c r="N116" s="35">
        <v>45049</v>
      </c>
      <c r="O116" s="36" t="s">
        <v>11</v>
      </c>
      <c r="U116" s="37"/>
      <c r="V116" s="37"/>
      <c r="W116" s="37"/>
      <c r="X116" s="37"/>
      <c r="Y116" s="37"/>
    </row>
    <row r="117" spans="9:25" ht="18" hidden="1" x14ac:dyDescent="0.3">
      <c r="I117" s="30" t="s">
        <v>47</v>
      </c>
      <c r="J117" s="30" t="s">
        <v>8</v>
      </c>
      <c r="K117" s="30" t="s">
        <v>9</v>
      </c>
      <c r="L117" s="34" t="s">
        <v>14</v>
      </c>
      <c r="M117" s="32">
        <f t="shared" ca="1" si="2"/>
        <v>241</v>
      </c>
      <c r="N117" s="35">
        <v>45050</v>
      </c>
      <c r="O117" s="36" t="s">
        <v>11</v>
      </c>
      <c r="U117" s="37"/>
      <c r="V117" s="37"/>
      <c r="W117" s="37"/>
      <c r="X117" s="37"/>
      <c r="Y117" s="37"/>
    </row>
    <row r="118" spans="9:25" ht="18" hidden="1" x14ac:dyDescent="0.3">
      <c r="I118" s="30" t="s">
        <v>47</v>
      </c>
      <c r="J118" s="30" t="s">
        <v>8</v>
      </c>
      <c r="K118" s="30" t="s">
        <v>9</v>
      </c>
      <c r="L118" s="34" t="s">
        <v>15</v>
      </c>
      <c r="M118" s="32">
        <f t="shared" ca="1" si="2"/>
        <v>381</v>
      </c>
      <c r="N118" s="35">
        <v>45052</v>
      </c>
      <c r="O118" s="36" t="s">
        <v>11</v>
      </c>
      <c r="U118" s="37"/>
      <c r="V118" s="37"/>
      <c r="W118" s="37"/>
      <c r="X118" s="37"/>
      <c r="Y118" s="37"/>
    </row>
    <row r="119" spans="9:25" ht="18" hidden="1" x14ac:dyDescent="0.3">
      <c r="I119" s="30" t="s">
        <v>47</v>
      </c>
      <c r="J119" s="30" t="s">
        <v>8</v>
      </c>
      <c r="K119" s="30" t="s">
        <v>9</v>
      </c>
      <c r="L119" s="34" t="s">
        <v>16</v>
      </c>
      <c r="M119" s="32">
        <f t="shared" ca="1" si="2"/>
        <v>394</v>
      </c>
      <c r="N119" s="35">
        <v>45053</v>
      </c>
      <c r="O119" s="36" t="s">
        <v>11</v>
      </c>
      <c r="U119" s="37"/>
      <c r="V119" s="37"/>
      <c r="W119" s="37"/>
      <c r="X119" s="37"/>
      <c r="Y119" s="37"/>
    </row>
    <row r="120" spans="9:25" ht="18" hidden="1" x14ac:dyDescent="0.3">
      <c r="I120" s="30" t="s">
        <v>47</v>
      </c>
      <c r="J120" s="30" t="s">
        <v>8</v>
      </c>
      <c r="K120" s="30" t="s">
        <v>9</v>
      </c>
      <c r="L120" s="34" t="s">
        <v>17</v>
      </c>
      <c r="M120" s="32">
        <v>1250</v>
      </c>
      <c r="N120" s="35">
        <v>45052</v>
      </c>
      <c r="O120" s="36" t="s">
        <v>11</v>
      </c>
      <c r="U120" s="37"/>
      <c r="V120" s="37"/>
      <c r="W120" s="37"/>
      <c r="X120" s="37"/>
      <c r="Y120" s="37"/>
    </row>
    <row r="121" spans="9:25" ht="18" hidden="1" x14ac:dyDescent="0.3">
      <c r="I121" s="30" t="s">
        <v>47</v>
      </c>
      <c r="J121" s="30" t="s">
        <v>8</v>
      </c>
      <c r="K121" s="30" t="s">
        <v>9</v>
      </c>
      <c r="L121" s="34" t="s">
        <v>18</v>
      </c>
      <c r="M121" s="32">
        <f t="shared" ca="1" si="2"/>
        <v>273</v>
      </c>
      <c r="N121" s="35">
        <v>45053</v>
      </c>
      <c r="O121" s="36" t="s">
        <v>11</v>
      </c>
      <c r="U121" s="37"/>
      <c r="V121" s="37"/>
      <c r="W121" s="37"/>
      <c r="X121" s="37"/>
      <c r="Y121" s="37"/>
    </row>
    <row r="122" spans="9:25" ht="18" hidden="1" x14ac:dyDescent="0.3">
      <c r="I122" s="30" t="s">
        <v>47</v>
      </c>
      <c r="J122" s="30" t="s">
        <v>8</v>
      </c>
      <c r="K122" s="30" t="s">
        <v>9</v>
      </c>
      <c r="L122" s="34" t="s">
        <v>19</v>
      </c>
      <c r="M122" s="32">
        <f t="shared" ca="1" si="2"/>
        <v>473</v>
      </c>
      <c r="N122" s="35">
        <v>45054</v>
      </c>
      <c r="O122" s="36" t="s">
        <v>11</v>
      </c>
      <c r="U122" s="37"/>
      <c r="V122" s="37"/>
      <c r="W122" s="37"/>
      <c r="X122" s="37"/>
      <c r="Y122" s="37"/>
    </row>
    <row r="123" spans="9:25" ht="18" hidden="1" x14ac:dyDescent="0.3">
      <c r="I123" s="30" t="s">
        <v>47</v>
      </c>
      <c r="J123" s="30" t="s">
        <v>8</v>
      </c>
      <c r="K123" s="30" t="s">
        <v>20</v>
      </c>
      <c r="L123" s="34" t="s">
        <v>21</v>
      </c>
      <c r="M123" s="32">
        <f t="shared" ca="1" si="2"/>
        <v>133</v>
      </c>
      <c r="N123" s="35">
        <v>45055</v>
      </c>
      <c r="O123" s="36" t="s">
        <v>11</v>
      </c>
      <c r="U123" s="37"/>
      <c r="V123" s="37"/>
      <c r="W123" s="37"/>
      <c r="X123" s="37"/>
      <c r="Y123" s="37"/>
    </row>
    <row r="124" spans="9:25" ht="18" hidden="1" x14ac:dyDescent="0.3">
      <c r="I124" s="30" t="s">
        <v>47</v>
      </c>
      <c r="J124" s="30" t="s">
        <v>8</v>
      </c>
      <c r="K124" s="30" t="s">
        <v>20</v>
      </c>
      <c r="L124" s="34" t="s">
        <v>22</v>
      </c>
      <c r="M124" s="32">
        <f t="shared" ca="1" si="2"/>
        <v>710</v>
      </c>
      <c r="N124" s="35">
        <v>45050</v>
      </c>
      <c r="O124" s="36" t="s">
        <v>11</v>
      </c>
      <c r="U124" s="37"/>
      <c r="V124" s="37"/>
      <c r="W124" s="37"/>
      <c r="X124" s="37"/>
      <c r="Y124" s="37"/>
    </row>
    <row r="125" spans="9:25" ht="18" hidden="1" x14ac:dyDescent="0.3">
      <c r="I125" s="30" t="s">
        <v>47</v>
      </c>
      <c r="J125" s="30" t="s">
        <v>8</v>
      </c>
      <c r="K125" s="30" t="s">
        <v>20</v>
      </c>
      <c r="L125" s="34" t="s">
        <v>23</v>
      </c>
      <c r="M125" s="32">
        <f t="shared" ca="1" si="2"/>
        <v>523</v>
      </c>
      <c r="N125" s="35">
        <v>45051</v>
      </c>
      <c r="O125" s="36" t="s">
        <v>11</v>
      </c>
      <c r="U125" s="37"/>
      <c r="V125" s="37"/>
      <c r="W125" s="37"/>
      <c r="X125" s="37"/>
      <c r="Y125" s="37"/>
    </row>
    <row r="126" spans="9:25" ht="18" hidden="1" x14ac:dyDescent="0.3">
      <c r="I126" s="30" t="s">
        <v>47</v>
      </c>
      <c r="J126" s="30" t="s">
        <v>8</v>
      </c>
      <c r="K126" s="30" t="s">
        <v>24</v>
      </c>
      <c r="L126" s="34" t="s">
        <v>10</v>
      </c>
      <c r="M126" s="32">
        <f t="shared" ca="1" si="2"/>
        <v>429</v>
      </c>
      <c r="N126" s="35">
        <v>45052</v>
      </c>
      <c r="O126" s="36" t="s">
        <v>11</v>
      </c>
      <c r="U126" s="37"/>
      <c r="V126" s="37"/>
      <c r="W126" s="37"/>
      <c r="X126" s="37"/>
      <c r="Y126" s="37"/>
    </row>
    <row r="127" spans="9:25" ht="18" hidden="1" x14ac:dyDescent="0.3">
      <c r="I127" s="30" t="s">
        <v>47</v>
      </c>
      <c r="J127" s="30" t="s">
        <v>8</v>
      </c>
      <c r="K127" s="30" t="s">
        <v>24</v>
      </c>
      <c r="L127" s="34" t="s">
        <v>25</v>
      </c>
      <c r="M127" s="32">
        <f t="shared" ca="1" si="2"/>
        <v>571</v>
      </c>
      <c r="N127" s="35">
        <v>45053</v>
      </c>
      <c r="O127" s="36" t="s">
        <v>11</v>
      </c>
      <c r="U127" s="37"/>
      <c r="V127" s="37"/>
      <c r="W127" s="37"/>
      <c r="X127" s="37"/>
      <c r="Y127" s="37"/>
    </row>
    <row r="128" spans="9:25" ht="18" hidden="1" x14ac:dyDescent="0.3">
      <c r="I128" s="30" t="s">
        <v>47</v>
      </c>
      <c r="J128" s="30" t="s">
        <v>8</v>
      </c>
      <c r="K128" s="30" t="s">
        <v>24</v>
      </c>
      <c r="L128" s="34" t="s">
        <v>26</v>
      </c>
      <c r="M128" s="32">
        <f t="shared" ca="1" si="2"/>
        <v>331</v>
      </c>
      <c r="N128" s="35">
        <v>45049</v>
      </c>
      <c r="O128" s="36" t="s">
        <v>11</v>
      </c>
      <c r="U128" s="37"/>
      <c r="V128" s="37"/>
      <c r="W128" s="37"/>
      <c r="X128" s="37"/>
      <c r="Y128" s="37"/>
    </row>
    <row r="129" spans="9:25" ht="18" hidden="1" x14ac:dyDescent="0.3">
      <c r="I129" s="30" t="s">
        <v>47</v>
      </c>
      <c r="J129" s="30" t="s">
        <v>8</v>
      </c>
      <c r="K129" s="30" t="s">
        <v>24</v>
      </c>
      <c r="L129" s="34" t="s">
        <v>27</v>
      </c>
      <c r="M129" s="32">
        <v>1500</v>
      </c>
      <c r="N129" s="35">
        <v>45050</v>
      </c>
      <c r="O129" s="36" t="s">
        <v>11</v>
      </c>
      <c r="U129" s="37"/>
      <c r="V129" s="37"/>
      <c r="W129" s="37"/>
      <c r="X129" s="37"/>
      <c r="Y129" s="37"/>
    </row>
    <row r="130" spans="9:25" ht="18" hidden="1" x14ac:dyDescent="0.3">
      <c r="I130" s="30" t="s">
        <v>47</v>
      </c>
      <c r="J130" s="30" t="s">
        <v>8</v>
      </c>
      <c r="K130" s="30" t="s">
        <v>24</v>
      </c>
      <c r="L130" s="34" t="s">
        <v>28</v>
      </c>
      <c r="M130" s="32">
        <f t="shared" ca="1" si="2"/>
        <v>419</v>
      </c>
      <c r="N130" s="35">
        <v>45052</v>
      </c>
      <c r="O130" s="36" t="s">
        <v>11</v>
      </c>
      <c r="U130" s="37"/>
      <c r="V130" s="37"/>
      <c r="W130" s="37"/>
      <c r="X130" s="37"/>
      <c r="Y130" s="37"/>
    </row>
    <row r="131" spans="9:25" ht="18" hidden="1" x14ac:dyDescent="0.3">
      <c r="I131" s="30" t="s">
        <v>47</v>
      </c>
      <c r="J131" s="30" t="s">
        <v>8</v>
      </c>
      <c r="K131" s="30" t="s">
        <v>24</v>
      </c>
      <c r="L131" s="34" t="s">
        <v>29</v>
      </c>
      <c r="M131" s="32">
        <f t="shared" ca="1" si="2"/>
        <v>507</v>
      </c>
      <c r="N131" s="35">
        <v>45053</v>
      </c>
      <c r="O131" s="36" t="s">
        <v>11</v>
      </c>
      <c r="U131" s="37"/>
      <c r="V131" s="37"/>
      <c r="W131" s="37"/>
      <c r="X131" s="37"/>
      <c r="Y131" s="37"/>
    </row>
    <row r="132" spans="9:25" ht="18" hidden="1" x14ac:dyDescent="0.3">
      <c r="I132" s="30" t="s">
        <v>47</v>
      </c>
      <c r="J132" s="30" t="s">
        <v>8</v>
      </c>
      <c r="K132" s="30" t="s">
        <v>24</v>
      </c>
      <c r="L132" s="34" t="s">
        <v>30</v>
      </c>
      <c r="M132" s="32">
        <f t="shared" ca="1" si="2"/>
        <v>215</v>
      </c>
      <c r="N132" s="35">
        <v>45054</v>
      </c>
      <c r="O132" s="36" t="s">
        <v>11</v>
      </c>
      <c r="U132" s="37"/>
      <c r="V132" s="37"/>
      <c r="W132" s="37"/>
      <c r="X132" s="37"/>
      <c r="Y132" s="37"/>
    </row>
    <row r="133" spans="9:25" ht="18" hidden="1" x14ac:dyDescent="0.3">
      <c r="I133" s="30" t="s">
        <v>47</v>
      </c>
      <c r="J133" s="30" t="s">
        <v>8</v>
      </c>
      <c r="K133" s="30" t="s">
        <v>24</v>
      </c>
      <c r="L133" s="34" t="s">
        <v>31</v>
      </c>
      <c r="M133" s="32">
        <f t="shared" ca="1" si="2"/>
        <v>350</v>
      </c>
      <c r="N133" s="35">
        <v>45055</v>
      </c>
      <c r="O133" s="36" t="s">
        <v>11</v>
      </c>
      <c r="U133" s="37"/>
      <c r="V133" s="37"/>
      <c r="W133" s="37"/>
      <c r="X133" s="37"/>
      <c r="Y133" s="37"/>
    </row>
    <row r="134" spans="9:25" ht="18" hidden="1" x14ac:dyDescent="0.3">
      <c r="I134" s="30" t="s">
        <v>47</v>
      </c>
      <c r="J134" s="30" t="s">
        <v>8</v>
      </c>
      <c r="K134" s="30" t="s">
        <v>24</v>
      </c>
      <c r="L134" s="34" t="s">
        <v>19</v>
      </c>
      <c r="M134" s="32">
        <f t="shared" ca="1" si="2"/>
        <v>480</v>
      </c>
      <c r="N134" s="35">
        <v>45050</v>
      </c>
      <c r="O134" s="36" t="s">
        <v>11</v>
      </c>
      <c r="U134" s="37"/>
      <c r="V134" s="37"/>
      <c r="W134" s="37"/>
      <c r="X134" s="37"/>
      <c r="Y134" s="37"/>
    </row>
    <row r="135" spans="9:25" ht="18" hidden="1" x14ac:dyDescent="0.3">
      <c r="I135" s="30" t="s">
        <v>47</v>
      </c>
      <c r="J135" s="30" t="s">
        <v>32</v>
      </c>
      <c r="K135" s="30" t="s">
        <v>33</v>
      </c>
      <c r="L135" s="34" t="s">
        <v>34</v>
      </c>
      <c r="M135" s="33">
        <v>8000</v>
      </c>
      <c r="N135" s="35"/>
      <c r="O135" s="36"/>
      <c r="U135" s="37"/>
      <c r="V135" s="37"/>
      <c r="W135" s="37"/>
      <c r="X135" s="37"/>
      <c r="Y135" s="37"/>
    </row>
    <row r="136" spans="9:25" ht="18" hidden="1" x14ac:dyDescent="0.3">
      <c r="I136" s="30" t="s">
        <v>47</v>
      </c>
      <c r="J136" s="30" t="s">
        <v>32</v>
      </c>
      <c r="K136" s="30" t="s">
        <v>33</v>
      </c>
      <c r="L136" s="34" t="s">
        <v>35</v>
      </c>
      <c r="M136" s="33">
        <v>400</v>
      </c>
      <c r="N136" s="35"/>
      <c r="O136" s="36"/>
      <c r="U136" s="37"/>
      <c r="V136" s="37"/>
      <c r="W136" s="37"/>
      <c r="X136" s="37"/>
      <c r="Y136" s="37"/>
    </row>
    <row r="137" spans="9:25" ht="18" hidden="1" x14ac:dyDescent="0.3">
      <c r="I137" s="30" t="s">
        <v>47</v>
      </c>
      <c r="J137" s="30" t="s">
        <v>32</v>
      </c>
      <c r="K137" s="30" t="s">
        <v>36</v>
      </c>
      <c r="L137" s="34" t="s">
        <v>37</v>
      </c>
      <c r="M137" s="33">
        <v>250</v>
      </c>
      <c r="N137" s="35"/>
      <c r="O137" s="36"/>
      <c r="U137" s="37"/>
      <c r="V137" s="37"/>
      <c r="W137" s="37"/>
      <c r="X137" s="37"/>
      <c r="Y137" s="37"/>
    </row>
    <row r="138" spans="9:25" ht="18" hidden="1" x14ac:dyDescent="0.3">
      <c r="I138" s="30" t="s">
        <v>47</v>
      </c>
      <c r="J138" s="30" t="s">
        <v>32</v>
      </c>
      <c r="K138" s="30" t="s">
        <v>36</v>
      </c>
      <c r="L138" s="34" t="s">
        <v>38</v>
      </c>
      <c r="M138" s="33">
        <v>290</v>
      </c>
      <c r="N138" s="35"/>
      <c r="O138" s="36"/>
      <c r="U138" s="37"/>
      <c r="V138" s="37"/>
      <c r="W138" s="37"/>
      <c r="X138" s="37"/>
      <c r="Y138" s="37"/>
    </row>
    <row r="139" spans="9:25" ht="18" hidden="1" x14ac:dyDescent="0.3">
      <c r="I139" s="30" t="s">
        <v>45</v>
      </c>
      <c r="J139" s="30" t="s">
        <v>8</v>
      </c>
      <c r="K139" s="30" t="s">
        <v>9</v>
      </c>
      <c r="L139" s="34" t="s">
        <v>10</v>
      </c>
      <c r="M139" s="32">
        <v>80</v>
      </c>
      <c r="N139" s="35">
        <v>45084</v>
      </c>
      <c r="O139" s="36" t="s">
        <v>11</v>
      </c>
      <c r="U139" s="37"/>
      <c r="V139" s="37"/>
      <c r="W139" s="37"/>
      <c r="X139" s="37"/>
      <c r="Y139" s="37"/>
    </row>
    <row r="140" spans="9:25" ht="18" hidden="1" x14ac:dyDescent="0.3">
      <c r="I140" s="30" t="s">
        <v>45</v>
      </c>
      <c r="J140" s="30" t="s">
        <v>8</v>
      </c>
      <c r="K140" s="30" t="s">
        <v>9</v>
      </c>
      <c r="L140" s="34" t="s">
        <v>12</v>
      </c>
      <c r="M140" s="32">
        <f t="shared" ref="M140:M159" ca="1" si="3">RANDBETWEEN(20,860)</f>
        <v>283</v>
      </c>
      <c r="N140" s="35">
        <v>45079</v>
      </c>
      <c r="O140" s="36" t="s">
        <v>11</v>
      </c>
      <c r="U140" s="37"/>
      <c r="V140" s="37"/>
      <c r="W140" s="37"/>
      <c r="X140" s="37"/>
      <c r="Y140" s="37"/>
    </row>
    <row r="141" spans="9:25" ht="18" hidden="1" x14ac:dyDescent="0.3">
      <c r="I141" s="30" t="s">
        <v>45</v>
      </c>
      <c r="J141" s="30" t="s">
        <v>8</v>
      </c>
      <c r="K141" s="30" t="s">
        <v>9</v>
      </c>
      <c r="L141" s="34" t="s">
        <v>13</v>
      </c>
      <c r="M141" s="32">
        <v>250</v>
      </c>
      <c r="N141" s="35">
        <v>45079</v>
      </c>
      <c r="O141" s="36" t="s">
        <v>11</v>
      </c>
      <c r="U141" s="37"/>
      <c r="V141" s="37"/>
      <c r="W141" s="37"/>
      <c r="X141" s="37"/>
      <c r="Y141" s="37"/>
    </row>
    <row r="142" spans="9:25" ht="18" hidden="1" x14ac:dyDescent="0.3">
      <c r="I142" s="30" t="s">
        <v>45</v>
      </c>
      <c r="J142" s="30" t="s">
        <v>8</v>
      </c>
      <c r="K142" s="30" t="s">
        <v>9</v>
      </c>
      <c r="L142" s="34" t="s">
        <v>14</v>
      </c>
      <c r="M142" s="32">
        <f t="shared" ca="1" si="3"/>
        <v>159</v>
      </c>
      <c r="N142" s="35">
        <v>45080</v>
      </c>
      <c r="O142" s="36" t="s">
        <v>11</v>
      </c>
      <c r="U142" s="37"/>
      <c r="V142" s="37"/>
      <c r="W142" s="37"/>
      <c r="X142" s="37"/>
      <c r="Y142" s="37"/>
    </row>
    <row r="143" spans="9:25" ht="18" hidden="1" x14ac:dyDescent="0.3">
      <c r="I143" s="30" t="s">
        <v>45</v>
      </c>
      <c r="J143" s="30" t="s">
        <v>8</v>
      </c>
      <c r="K143" s="30" t="s">
        <v>9</v>
      </c>
      <c r="L143" s="34" t="s">
        <v>15</v>
      </c>
      <c r="M143" s="32">
        <f t="shared" ca="1" si="3"/>
        <v>460</v>
      </c>
      <c r="N143" s="35">
        <v>45081</v>
      </c>
      <c r="O143" s="36" t="s">
        <v>11</v>
      </c>
      <c r="U143" s="37"/>
      <c r="V143" s="37"/>
      <c r="W143" s="37"/>
      <c r="X143" s="37"/>
      <c r="Y143" s="37"/>
    </row>
    <row r="144" spans="9:25" ht="18" hidden="1" x14ac:dyDescent="0.3">
      <c r="I144" s="30" t="s">
        <v>45</v>
      </c>
      <c r="J144" s="30" t="s">
        <v>8</v>
      </c>
      <c r="K144" s="30" t="s">
        <v>9</v>
      </c>
      <c r="L144" s="34" t="s">
        <v>16</v>
      </c>
      <c r="M144" s="32">
        <f t="shared" ca="1" si="3"/>
        <v>359</v>
      </c>
      <c r="N144" s="35">
        <v>45082</v>
      </c>
      <c r="O144" s="36" t="s">
        <v>11</v>
      </c>
      <c r="U144" s="37"/>
      <c r="V144" s="37"/>
      <c r="W144" s="37"/>
      <c r="X144" s="37"/>
      <c r="Y144" s="37"/>
    </row>
    <row r="145" spans="9:25" ht="18" hidden="1" x14ac:dyDescent="0.3">
      <c r="I145" s="30" t="s">
        <v>45</v>
      </c>
      <c r="J145" s="30" t="s">
        <v>8</v>
      </c>
      <c r="K145" s="30" t="s">
        <v>9</v>
      </c>
      <c r="L145" s="34" t="s">
        <v>17</v>
      </c>
      <c r="M145" s="32">
        <v>1250</v>
      </c>
      <c r="N145" s="35">
        <v>45083</v>
      </c>
      <c r="O145" s="36" t="s">
        <v>11</v>
      </c>
      <c r="U145" s="37"/>
      <c r="V145" s="37"/>
      <c r="W145" s="37"/>
      <c r="X145" s="37"/>
      <c r="Y145" s="37"/>
    </row>
    <row r="146" spans="9:25" ht="18" hidden="1" x14ac:dyDescent="0.3">
      <c r="I146" s="30" t="s">
        <v>45</v>
      </c>
      <c r="J146" s="30" t="s">
        <v>8</v>
      </c>
      <c r="K146" s="30" t="s">
        <v>9</v>
      </c>
      <c r="L146" s="34" t="s">
        <v>18</v>
      </c>
      <c r="M146" s="32">
        <f t="shared" ca="1" si="3"/>
        <v>590</v>
      </c>
      <c r="N146" s="35">
        <v>45084</v>
      </c>
      <c r="O146" s="36" t="s">
        <v>11</v>
      </c>
      <c r="U146" s="37"/>
      <c r="V146" s="37"/>
      <c r="W146" s="37"/>
      <c r="X146" s="37"/>
      <c r="Y146" s="37"/>
    </row>
    <row r="147" spans="9:25" ht="18" hidden="1" x14ac:dyDescent="0.3">
      <c r="I147" s="30" t="s">
        <v>45</v>
      </c>
      <c r="J147" s="30" t="s">
        <v>8</v>
      </c>
      <c r="K147" s="30" t="s">
        <v>9</v>
      </c>
      <c r="L147" s="34" t="s">
        <v>19</v>
      </c>
      <c r="M147" s="32">
        <f t="shared" ca="1" si="3"/>
        <v>672</v>
      </c>
      <c r="N147" s="35">
        <v>45085</v>
      </c>
      <c r="O147" s="36" t="s">
        <v>11</v>
      </c>
      <c r="U147" s="37"/>
      <c r="V147" s="37"/>
      <c r="W147" s="37"/>
      <c r="X147" s="37"/>
      <c r="Y147" s="37"/>
    </row>
    <row r="148" spans="9:25" ht="18" hidden="1" x14ac:dyDescent="0.3">
      <c r="I148" s="30" t="s">
        <v>45</v>
      </c>
      <c r="J148" s="30" t="s">
        <v>8</v>
      </c>
      <c r="K148" s="30" t="s">
        <v>20</v>
      </c>
      <c r="L148" s="34" t="s">
        <v>21</v>
      </c>
      <c r="M148" s="32">
        <v>140</v>
      </c>
      <c r="N148" s="35">
        <v>45086</v>
      </c>
      <c r="O148" s="36" t="s">
        <v>11</v>
      </c>
      <c r="U148" s="37"/>
      <c r="V148" s="37"/>
      <c r="W148" s="37"/>
      <c r="X148" s="37"/>
      <c r="Y148" s="37"/>
    </row>
    <row r="149" spans="9:25" ht="18" hidden="1" x14ac:dyDescent="0.3">
      <c r="I149" s="30" t="s">
        <v>45</v>
      </c>
      <c r="J149" s="30" t="s">
        <v>8</v>
      </c>
      <c r="K149" s="30" t="s">
        <v>20</v>
      </c>
      <c r="L149" s="34" t="s">
        <v>22</v>
      </c>
      <c r="M149" s="32">
        <f t="shared" ca="1" si="3"/>
        <v>512</v>
      </c>
      <c r="N149" s="35">
        <v>45081</v>
      </c>
      <c r="O149" s="36" t="s">
        <v>11</v>
      </c>
      <c r="U149" s="37"/>
      <c r="V149" s="37"/>
      <c r="W149" s="37"/>
      <c r="X149" s="37"/>
      <c r="Y149" s="37"/>
    </row>
    <row r="150" spans="9:25" ht="18" hidden="1" x14ac:dyDescent="0.3">
      <c r="I150" s="30" t="s">
        <v>45</v>
      </c>
      <c r="J150" s="30" t="s">
        <v>8</v>
      </c>
      <c r="K150" s="30" t="s">
        <v>20</v>
      </c>
      <c r="L150" s="34" t="s">
        <v>23</v>
      </c>
      <c r="M150" s="32">
        <f t="shared" ca="1" si="3"/>
        <v>732</v>
      </c>
      <c r="N150" s="35">
        <v>45082</v>
      </c>
      <c r="O150" s="36" t="s">
        <v>11</v>
      </c>
      <c r="U150" s="37"/>
      <c r="V150" s="37"/>
      <c r="W150" s="37"/>
      <c r="X150" s="37"/>
      <c r="Y150" s="37"/>
    </row>
    <row r="151" spans="9:25" ht="18" hidden="1" x14ac:dyDescent="0.3">
      <c r="I151" s="30" t="s">
        <v>45</v>
      </c>
      <c r="J151" s="30" t="s">
        <v>8</v>
      </c>
      <c r="K151" s="30" t="s">
        <v>24</v>
      </c>
      <c r="L151" s="34" t="s">
        <v>10</v>
      </c>
      <c r="M151" s="32">
        <f t="shared" ca="1" si="3"/>
        <v>163</v>
      </c>
      <c r="N151" s="35">
        <v>45083</v>
      </c>
      <c r="O151" s="36" t="s">
        <v>11</v>
      </c>
      <c r="U151" s="37"/>
      <c r="V151" s="37"/>
      <c r="W151" s="37"/>
      <c r="X151" s="37"/>
      <c r="Y151" s="37"/>
    </row>
    <row r="152" spans="9:25" ht="18" hidden="1" x14ac:dyDescent="0.3">
      <c r="I152" s="30" t="s">
        <v>45</v>
      </c>
      <c r="J152" s="30" t="s">
        <v>8</v>
      </c>
      <c r="K152" s="30" t="s">
        <v>24</v>
      </c>
      <c r="L152" s="34" t="s">
        <v>25</v>
      </c>
      <c r="M152" s="32">
        <f t="shared" ca="1" si="3"/>
        <v>318</v>
      </c>
      <c r="N152" s="35">
        <v>45084</v>
      </c>
      <c r="O152" s="36" t="s">
        <v>11</v>
      </c>
      <c r="U152" s="37"/>
      <c r="V152" s="37"/>
      <c r="W152" s="37"/>
      <c r="X152" s="37"/>
      <c r="Y152" s="37"/>
    </row>
    <row r="153" spans="9:25" ht="18" hidden="1" x14ac:dyDescent="0.3">
      <c r="I153" s="30" t="s">
        <v>45</v>
      </c>
      <c r="J153" s="30" t="s">
        <v>8</v>
      </c>
      <c r="K153" s="30" t="s">
        <v>24</v>
      </c>
      <c r="L153" s="34" t="s">
        <v>26</v>
      </c>
      <c r="M153" s="32">
        <f t="shared" ca="1" si="3"/>
        <v>829</v>
      </c>
      <c r="N153" s="35">
        <v>45080</v>
      </c>
      <c r="O153" s="36" t="s">
        <v>11</v>
      </c>
      <c r="U153" s="37"/>
      <c r="V153" s="37"/>
      <c r="W153" s="37"/>
      <c r="X153" s="37"/>
      <c r="Y153" s="37"/>
    </row>
    <row r="154" spans="9:25" ht="18" hidden="1" x14ac:dyDescent="0.3">
      <c r="I154" s="30" t="s">
        <v>45</v>
      </c>
      <c r="J154" s="30" t="s">
        <v>8</v>
      </c>
      <c r="K154" s="30" t="s">
        <v>24</v>
      </c>
      <c r="L154" s="34" t="s">
        <v>27</v>
      </c>
      <c r="M154" s="32">
        <v>1500</v>
      </c>
      <c r="N154" s="35">
        <v>45081</v>
      </c>
      <c r="O154" s="36" t="s">
        <v>11</v>
      </c>
      <c r="U154" s="37"/>
      <c r="V154" s="37"/>
      <c r="W154" s="37"/>
      <c r="X154" s="37"/>
      <c r="Y154" s="37"/>
    </row>
    <row r="155" spans="9:25" ht="18" hidden="1" x14ac:dyDescent="0.3">
      <c r="I155" s="30" t="s">
        <v>45</v>
      </c>
      <c r="J155" s="30" t="s">
        <v>8</v>
      </c>
      <c r="K155" s="30" t="s">
        <v>24</v>
      </c>
      <c r="L155" s="34" t="s">
        <v>28</v>
      </c>
      <c r="M155" s="32">
        <f t="shared" ca="1" si="3"/>
        <v>737</v>
      </c>
      <c r="N155" s="35">
        <v>45082</v>
      </c>
      <c r="O155" s="36" t="s">
        <v>11</v>
      </c>
      <c r="U155" s="37"/>
      <c r="V155" s="37"/>
      <c r="W155" s="37"/>
      <c r="X155" s="37"/>
      <c r="Y155" s="37"/>
    </row>
    <row r="156" spans="9:25" ht="18" hidden="1" x14ac:dyDescent="0.3">
      <c r="I156" s="30" t="s">
        <v>45</v>
      </c>
      <c r="J156" s="30" t="s">
        <v>8</v>
      </c>
      <c r="K156" s="30" t="s">
        <v>24</v>
      </c>
      <c r="L156" s="34" t="s">
        <v>29</v>
      </c>
      <c r="M156" s="32">
        <f t="shared" ca="1" si="3"/>
        <v>768</v>
      </c>
      <c r="N156" s="35">
        <v>45083</v>
      </c>
      <c r="O156" s="36" t="s">
        <v>11</v>
      </c>
      <c r="U156" s="37"/>
      <c r="V156" s="37"/>
      <c r="W156" s="37"/>
      <c r="X156" s="37"/>
      <c r="Y156" s="37"/>
    </row>
    <row r="157" spans="9:25" ht="18" hidden="1" x14ac:dyDescent="0.3">
      <c r="I157" s="30" t="s">
        <v>45</v>
      </c>
      <c r="J157" s="30" t="s">
        <v>8</v>
      </c>
      <c r="K157" s="30" t="s">
        <v>24</v>
      </c>
      <c r="L157" s="34" t="s">
        <v>30</v>
      </c>
      <c r="M157" s="32">
        <f t="shared" ca="1" si="3"/>
        <v>103</v>
      </c>
      <c r="N157" s="35">
        <v>45084</v>
      </c>
      <c r="O157" s="36" t="s">
        <v>11</v>
      </c>
      <c r="U157" s="37"/>
      <c r="V157" s="37"/>
      <c r="W157" s="37"/>
      <c r="X157" s="37"/>
      <c r="Y157" s="37"/>
    </row>
    <row r="158" spans="9:25" ht="18" hidden="1" x14ac:dyDescent="0.3">
      <c r="I158" s="30" t="s">
        <v>45</v>
      </c>
      <c r="J158" s="30" t="s">
        <v>8</v>
      </c>
      <c r="K158" s="30" t="s">
        <v>24</v>
      </c>
      <c r="L158" s="34" t="s">
        <v>31</v>
      </c>
      <c r="M158" s="32">
        <f t="shared" ca="1" si="3"/>
        <v>82</v>
      </c>
      <c r="N158" s="35">
        <v>45085</v>
      </c>
      <c r="O158" s="36" t="s">
        <v>11</v>
      </c>
      <c r="U158" s="37"/>
      <c r="V158" s="37"/>
      <c r="W158" s="37"/>
      <c r="X158" s="37"/>
      <c r="Y158" s="37"/>
    </row>
    <row r="159" spans="9:25" ht="18" hidden="1" x14ac:dyDescent="0.3">
      <c r="I159" s="30" t="s">
        <v>45</v>
      </c>
      <c r="J159" s="30" t="s">
        <v>8</v>
      </c>
      <c r="K159" s="30" t="s">
        <v>24</v>
      </c>
      <c r="L159" s="34" t="s">
        <v>19</v>
      </c>
      <c r="M159" s="32">
        <f t="shared" ca="1" si="3"/>
        <v>394</v>
      </c>
      <c r="N159" s="35">
        <v>45086</v>
      </c>
      <c r="O159" s="36" t="s">
        <v>11</v>
      </c>
      <c r="U159" s="37"/>
      <c r="V159" s="37"/>
      <c r="W159" s="37"/>
      <c r="X159" s="37"/>
      <c r="Y159" s="37"/>
    </row>
    <row r="160" spans="9:25" ht="18" hidden="1" x14ac:dyDescent="0.3">
      <c r="I160" s="30" t="s">
        <v>45</v>
      </c>
      <c r="J160" s="30" t="s">
        <v>32</v>
      </c>
      <c r="K160" s="30" t="s">
        <v>33</v>
      </c>
      <c r="L160" s="34" t="s">
        <v>34</v>
      </c>
      <c r="M160" s="33">
        <v>8000</v>
      </c>
      <c r="N160" s="35"/>
      <c r="O160" s="36"/>
      <c r="U160" s="37"/>
      <c r="V160" s="37"/>
      <c r="W160" s="37"/>
      <c r="X160" s="37"/>
      <c r="Y160" s="37"/>
    </row>
    <row r="161" spans="9:25" ht="18" hidden="1" x14ac:dyDescent="0.3">
      <c r="I161" s="30" t="s">
        <v>45</v>
      </c>
      <c r="J161" s="30" t="s">
        <v>32</v>
      </c>
      <c r="K161" s="30" t="s">
        <v>33</v>
      </c>
      <c r="L161" s="34" t="s">
        <v>35</v>
      </c>
      <c r="M161" s="33">
        <v>50</v>
      </c>
      <c r="N161" s="35"/>
      <c r="O161" s="36"/>
      <c r="U161" s="37"/>
      <c r="V161" s="37"/>
      <c r="W161" s="37"/>
      <c r="X161" s="37"/>
      <c r="Y161" s="37"/>
    </row>
    <row r="162" spans="9:25" ht="18" hidden="1" x14ac:dyDescent="0.3">
      <c r="I162" s="30" t="s">
        <v>45</v>
      </c>
      <c r="J162" s="30" t="s">
        <v>32</v>
      </c>
      <c r="K162" s="30" t="s">
        <v>36</v>
      </c>
      <c r="L162" s="34" t="s">
        <v>37</v>
      </c>
      <c r="M162" s="33">
        <v>22</v>
      </c>
      <c r="N162" s="35"/>
      <c r="O162" s="36"/>
      <c r="U162" s="37"/>
      <c r="V162" s="37"/>
      <c r="W162" s="37"/>
      <c r="X162" s="37"/>
      <c r="Y162" s="37"/>
    </row>
    <row r="163" spans="9:25" ht="18" hidden="1" x14ac:dyDescent="0.3">
      <c r="I163" s="30" t="s">
        <v>45</v>
      </c>
      <c r="J163" s="30" t="s">
        <v>32</v>
      </c>
      <c r="K163" s="30" t="s">
        <v>36</v>
      </c>
      <c r="L163" s="34" t="s">
        <v>38</v>
      </c>
      <c r="M163" s="33">
        <v>0</v>
      </c>
      <c r="N163" s="35"/>
      <c r="O163" s="36"/>
      <c r="U163" s="37"/>
      <c r="V163" s="37"/>
      <c r="W163" s="37"/>
      <c r="X163" s="37"/>
      <c r="Y163" s="37"/>
    </row>
    <row r="164" spans="9:25" ht="18" hidden="1" x14ac:dyDescent="0.3">
      <c r="I164" s="30" t="s">
        <v>44</v>
      </c>
      <c r="J164" s="30" t="s">
        <v>8</v>
      </c>
      <c r="K164" s="30" t="s">
        <v>9</v>
      </c>
      <c r="L164" s="34" t="s">
        <v>10</v>
      </c>
      <c r="M164" s="32">
        <f ca="1">RANDBETWEEN(20,800)</f>
        <v>374</v>
      </c>
      <c r="N164" s="35">
        <v>45114</v>
      </c>
      <c r="O164" s="36" t="s">
        <v>11</v>
      </c>
      <c r="U164" s="37"/>
      <c r="V164" s="37"/>
      <c r="W164" s="37"/>
      <c r="X164" s="37"/>
      <c r="Y164" s="37"/>
    </row>
    <row r="165" spans="9:25" ht="18" hidden="1" x14ac:dyDescent="0.3">
      <c r="I165" s="30" t="s">
        <v>44</v>
      </c>
      <c r="J165" s="30" t="s">
        <v>8</v>
      </c>
      <c r="K165" s="30" t="s">
        <v>9</v>
      </c>
      <c r="L165" s="34" t="s">
        <v>12</v>
      </c>
      <c r="M165" s="32">
        <f t="shared" ref="M165:M184" ca="1" si="4">RANDBETWEEN(20,800)</f>
        <v>268</v>
      </c>
      <c r="N165" s="35">
        <v>45109</v>
      </c>
      <c r="O165" s="36" t="s">
        <v>11</v>
      </c>
      <c r="U165" s="37"/>
      <c r="V165" s="37"/>
      <c r="W165" s="37"/>
      <c r="X165" s="37"/>
      <c r="Y165" s="37"/>
    </row>
    <row r="166" spans="9:25" ht="18" hidden="1" x14ac:dyDescent="0.3">
      <c r="I166" s="30" t="s">
        <v>44</v>
      </c>
      <c r="J166" s="30" t="s">
        <v>8</v>
      </c>
      <c r="K166" s="30" t="s">
        <v>9</v>
      </c>
      <c r="L166" s="34" t="s">
        <v>13</v>
      </c>
      <c r="M166" s="32">
        <v>250</v>
      </c>
      <c r="N166" s="35">
        <v>45109</v>
      </c>
      <c r="O166" s="36" t="s">
        <v>11</v>
      </c>
      <c r="U166" s="37"/>
      <c r="V166" s="37"/>
      <c r="W166" s="37"/>
      <c r="X166" s="37"/>
      <c r="Y166" s="37"/>
    </row>
    <row r="167" spans="9:25" ht="18" hidden="1" x14ac:dyDescent="0.3">
      <c r="I167" s="30" t="s">
        <v>44</v>
      </c>
      <c r="J167" s="30" t="s">
        <v>8</v>
      </c>
      <c r="K167" s="30" t="s">
        <v>9</v>
      </c>
      <c r="L167" s="34" t="s">
        <v>14</v>
      </c>
      <c r="M167" s="32">
        <f t="shared" ca="1" si="4"/>
        <v>508</v>
      </c>
      <c r="N167" s="35">
        <v>45110</v>
      </c>
      <c r="O167" s="36" t="s">
        <v>11</v>
      </c>
      <c r="U167" s="37"/>
      <c r="V167" s="37"/>
      <c r="W167" s="37"/>
      <c r="X167" s="37"/>
      <c r="Y167" s="37"/>
    </row>
    <row r="168" spans="9:25" ht="18" hidden="1" x14ac:dyDescent="0.3">
      <c r="I168" s="30" t="s">
        <v>44</v>
      </c>
      <c r="J168" s="30" t="s">
        <v>8</v>
      </c>
      <c r="K168" s="30" t="s">
        <v>9</v>
      </c>
      <c r="L168" s="34" t="s">
        <v>15</v>
      </c>
      <c r="M168" s="32">
        <f t="shared" ca="1" si="4"/>
        <v>376</v>
      </c>
      <c r="N168" s="35">
        <v>45111</v>
      </c>
      <c r="O168" s="36" t="s">
        <v>11</v>
      </c>
      <c r="U168" s="37"/>
      <c r="V168" s="37"/>
      <c r="W168" s="37"/>
      <c r="X168" s="37"/>
      <c r="Y168" s="37"/>
    </row>
    <row r="169" spans="9:25" ht="18" hidden="1" x14ac:dyDescent="0.3">
      <c r="I169" s="30" t="s">
        <v>44</v>
      </c>
      <c r="J169" s="30" t="s">
        <v>8</v>
      </c>
      <c r="K169" s="30" t="s">
        <v>9</v>
      </c>
      <c r="L169" s="34" t="s">
        <v>16</v>
      </c>
      <c r="M169" s="32">
        <f t="shared" ca="1" si="4"/>
        <v>734</v>
      </c>
      <c r="N169" s="35">
        <v>45112</v>
      </c>
      <c r="O169" s="36" t="s">
        <v>11</v>
      </c>
      <c r="U169" s="37"/>
      <c r="V169" s="37"/>
      <c r="W169" s="37"/>
      <c r="X169" s="37"/>
      <c r="Y169" s="37"/>
    </row>
    <row r="170" spans="9:25" ht="18" hidden="1" x14ac:dyDescent="0.3">
      <c r="I170" s="30" t="s">
        <v>44</v>
      </c>
      <c r="J170" s="30" t="s">
        <v>8</v>
      </c>
      <c r="K170" s="30" t="s">
        <v>9</v>
      </c>
      <c r="L170" s="34" t="s">
        <v>17</v>
      </c>
      <c r="M170" s="32">
        <v>1250</v>
      </c>
      <c r="N170" s="35">
        <v>45113</v>
      </c>
      <c r="O170" s="36" t="s">
        <v>11</v>
      </c>
      <c r="U170" s="37"/>
      <c r="V170" s="37"/>
      <c r="W170" s="37"/>
      <c r="X170" s="37"/>
      <c r="Y170" s="37"/>
    </row>
    <row r="171" spans="9:25" ht="18" hidden="1" x14ac:dyDescent="0.3">
      <c r="I171" s="30" t="s">
        <v>44</v>
      </c>
      <c r="J171" s="30" t="s">
        <v>8</v>
      </c>
      <c r="K171" s="30" t="s">
        <v>9</v>
      </c>
      <c r="L171" s="34" t="s">
        <v>18</v>
      </c>
      <c r="M171" s="32">
        <f t="shared" ca="1" si="4"/>
        <v>254</v>
      </c>
      <c r="N171" s="35">
        <v>45114</v>
      </c>
      <c r="O171" s="36" t="s">
        <v>11</v>
      </c>
      <c r="U171" s="37"/>
      <c r="V171" s="37"/>
      <c r="W171" s="37"/>
      <c r="X171" s="37"/>
      <c r="Y171" s="37"/>
    </row>
    <row r="172" spans="9:25" ht="18" hidden="1" x14ac:dyDescent="0.3">
      <c r="I172" s="30" t="s">
        <v>44</v>
      </c>
      <c r="J172" s="30" t="s">
        <v>8</v>
      </c>
      <c r="K172" s="30" t="s">
        <v>9</v>
      </c>
      <c r="L172" s="34" t="s">
        <v>19</v>
      </c>
      <c r="M172" s="32">
        <f t="shared" ca="1" si="4"/>
        <v>154</v>
      </c>
      <c r="N172" s="35">
        <v>45115</v>
      </c>
      <c r="O172" s="36" t="s">
        <v>11</v>
      </c>
      <c r="U172" s="37"/>
      <c r="V172" s="37"/>
      <c r="W172" s="37"/>
      <c r="X172" s="37"/>
      <c r="Y172" s="37"/>
    </row>
    <row r="173" spans="9:25" ht="18" hidden="1" x14ac:dyDescent="0.3">
      <c r="I173" s="30" t="s">
        <v>44</v>
      </c>
      <c r="J173" s="30" t="s">
        <v>8</v>
      </c>
      <c r="K173" s="30" t="s">
        <v>20</v>
      </c>
      <c r="L173" s="34" t="s">
        <v>21</v>
      </c>
      <c r="M173" s="32">
        <v>140</v>
      </c>
      <c r="N173" s="35">
        <v>45116</v>
      </c>
      <c r="O173" s="36" t="s">
        <v>11</v>
      </c>
      <c r="U173" s="37"/>
      <c r="V173" s="37"/>
      <c r="W173" s="37"/>
      <c r="X173" s="37"/>
      <c r="Y173" s="37"/>
    </row>
    <row r="174" spans="9:25" ht="18" hidden="1" x14ac:dyDescent="0.3">
      <c r="I174" s="30" t="s">
        <v>44</v>
      </c>
      <c r="J174" s="30" t="s">
        <v>8</v>
      </c>
      <c r="K174" s="30" t="s">
        <v>20</v>
      </c>
      <c r="L174" s="34" t="s">
        <v>22</v>
      </c>
      <c r="M174" s="32">
        <f t="shared" ca="1" si="4"/>
        <v>461</v>
      </c>
      <c r="N174" s="35">
        <v>45111</v>
      </c>
      <c r="O174" s="36" t="s">
        <v>11</v>
      </c>
      <c r="U174" s="37"/>
      <c r="V174" s="37"/>
      <c r="W174" s="37"/>
      <c r="X174" s="37"/>
      <c r="Y174" s="37"/>
    </row>
    <row r="175" spans="9:25" ht="18" hidden="1" x14ac:dyDescent="0.3">
      <c r="I175" s="30" t="s">
        <v>44</v>
      </c>
      <c r="J175" s="30" t="s">
        <v>8</v>
      </c>
      <c r="K175" s="30" t="s">
        <v>20</v>
      </c>
      <c r="L175" s="34" t="s">
        <v>23</v>
      </c>
      <c r="M175" s="32">
        <f t="shared" ca="1" si="4"/>
        <v>427</v>
      </c>
      <c r="N175" s="35">
        <v>45112</v>
      </c>
      <c r="O175" s="36" t="s">
        <v>11</v>
      </c>
      <c r="U175" s="37"/>
      <c r="V175" s="37"/>
      <c r="W175" s="37"/>
      <c r="X175" s="37"/>
      <c r="Y175" s="37"/>
    </row>
    <row r="176" spans="9:25" ht="18" hidden="1" x14ac:dyDescent="0.3">
      <c r="I176" s="30" t="s">
        <v>44</v>
      </c>
      <c r="J176" s="30" t="s">
        <v>8</v>
      </c>
      <c r="K176" s="30" t="s">
        <v>24</v>
      </c>
      <c r="L176" s="34" t="s">
        <v>10</v>
      </c>
      <c r="M176" s="32">
        <f t="shared" ca="1" si="4"/>
        <v>446</v>
      </c>
      <c r="N176" s="35">
        <v>45113</v>
      </c>
      <c r="O176" s="36" t="s">
        <v>11</v>
      </c>
      <c r="U176" s="37"/>
      <c r="V176" s="37"/>
      <c r="W176" s="37"/>
      <c r="X176" s="37"/>
      <c r="Y176" s="37"/>
    </row>
    <row r="177" spans="9:25" ht="18" hidden="1" x14ac:dyDescent="0.3">
      <c r="I177" s="30" t="s">
        <v>44</v>
      </c>
      <c r="J177" s="30" t="s">
        <v>8</v>
      </c>
      <c r="K177" s="30" t="s">
        <v>24</v>
      </c>
      <c r="L177" s="34" t="s">
        <v>25</v>
      </c>
      <c r="M177" s="32">
        <f t="shared" ca="1" si="4"/>
        <v>552</v>
      </c>
      <c r="N177" s="35">
        <v>45114</v>
      </c>
      <c r="O177" s="36" t="s">
        <v>11</v>
      </c>
      <c r="U177" s="37"/>
      <c r="V177" s="37"/>
      <c r="W177" s="37"/>
      <c r="X177" s="37"/>
      <c r="Y177" s="37"/>
    </row>
    <row r="178" spans="9:25" ht="18" hidden="1" x14ac:dyDescent="0.3">
      <c r="I178" s="30" t="s">
        <v>44</v>
      </c>
      <c r="J178" s="30" t="s">
        <v>8</v>
      </c>
      <c r="K178" s="30" t="s">
        <v>24</v>
      </c>
      <c r="L178" s="34" t="s">
        <v>26</v>
      </c>
      <c r="M178" s="32">
        <f t="shared" ca="1" si="4"/>
        <v>321</v>
      </c>
      <c r="N178" s="35">
        <v>45110</v>
      </c>
      <c r="O178" s="36" t="s">
        <v>11</v>
      </c>
      <c r="U178" s="37"/>
      <c r="V178" s="37"/>
      <c r="W178" s="37"/>
      <c r="X178" s="37"/>
      <c r="Y178" s="37"/>
    </row>
    <row r="179" spans="9:25" ht="18" hidden="1" x14ac:dyDescent="0.3">
      <c r="I179" s="30" t="s">
        <v>44</v>
      </c>
      <c r="J179" s="30" t="s">
        <v>8</v>
      </c>
      <c r="K179" s="30" t="s">
        <v>24</v>
      </c>
      <c r="L179" s="34" t="s">
        <v>27</v>
      </c>
      <c r="M179" s="32">
        <f t="shared" ca="1" si="4"/>
        <v>184</v>
      </c>
      <c r="N179" s="35">
        <v>45111</v>
      </c>
      <c r="O179" s="36" t="s">
        <v>11</v>
      </c>
      <c r="U179" s="37"/>
      <c r="V179" s="37"/>
      <c r="W179" s="37"/>
      <c r="X179" s="37"/>
      <c r="Y179" s="37"/>
    </row>
    <row r="180" spans="9:25" ht="18" hidden="1" x14ac:dyDescent="0.3">
      <c r="I180" s="30" t="s">
        <v>44</v>
      </c>
      <c r="J180" s="30" t="s">
        <v>8</v>
      </c>
      <c r="K180" s="30" t="s">
        <v>24</v>
      </c>
      <c r="L180" s="34" t="s">
        <v>28</v>
      </c>
      <c r="M180" s="32">
        <f t="shared" ca="1" si="4"/>
        <v>421</v>
      </c>
      <c r="N180" s="35">
        <v>45112</v>
      </c>
      <c r="O180" s="36" t="s">
        <v>11</v>
      </c>
      <c r="U180" s="37"/>
      <c r="V180" s="37"/>
      <c r="W180" s="37"/>
      <c r="X180" s="37"/>
      <c r="Y180" s="37"/>
    </row>
    <row r="181" spans="9:25" ht="18" hidden="1" x14ac:dyDescent="0.3">
      <c r="I181" s="30" t="s">
        <v>44</v>
      </c>
      <c r="J181" s="30" t="s">
        <v>8</v>
      </c>
      <c r="K181" s="30" t="s">
        <v>24</v>
      </c>
      <c r="L181" s="34" t="s">
        <v>29</v>
      </c>
      <c r="M181" s="32">
        <f t="shared" ca="1" si="4"/>
        <v>585</v>
      </c>
      <c r="N181" s="35">
        <v>45113</v>
      </c>
      <c r="O181" s="36" t="s">
        <v>11</v>
      </c>
      <c r="U181" s="37"/>
      <c r="V181" s="37"/>
      <c r="W181" s="37"/>
      <c r="X181" s="37"/>
      <c r="Y181" s="37"/>
    </row>
    <row r="182" spans="9:25" ht="18" hidden="1" x14ac:dyDescent="0.3">
      <c r="I182" s="30" t="s">
        <v>44</v>
      </c>
      <c r="J182" s="30" t="s">
        <v>8</v>
      </c>
      <c r="K182" s="30" t="s">
        <v>24</v>
      </c>
      <c r="L182" s="34" t="s">
        <v>30</v>
      </c>
      <c r="M182" s="32">
        <f t="shared" ca="1" si="4"/>
        <v>523</v>
      </c>
      <c r="N182" s="35">
        <v>45114</v>
      </c>
      <c r="O182" s="36" t="s">
        <v>11</v>
      </c>
      <c r="U182" s="37"/>
      <c r="V182" s="37"/>
      <c r="W182" s="37"/>
      <c r="X182" s="37"/>
      <c r="Y182" s="37"/>
    </row>
    <row r="183" spans="9:25" ht="18" hidden="1" x14ac:dyDescent="0.3">
      <c r="I183" s="30" t="s">
        <v>44</v>
      </c>
      <c r="J183" s="30" t="s">
        <v>8</v>
      </c>
      <c r="K183" s="30" t="s">
        <v>24</v>
      </c>
      <c r="L183" s="34" t="s">
        <v>31</v>
      </c>
      <c r="M183" s="32">
        <f t="shared" ca="1" si="4"/>
        <v>657</v>
      </c>
      <c r="N183" s="35">
        <v>45115</v>
      </c>
      <c r="O183" s="36" t="s">
        <v>11</v>
      </c>
      <c r="U183" s="37"/>
      <c r="V183" s="37"/>
      <c r="W183" s="37"/>
      <c r="X183" s="37"/>
      <c r="Y183" s="37"/>
    </row>
    <row r="184" spans="9:25" ht="18" hidden="1" x14ac:dyDescent="0.3">
      <c r="I184" s="30" t="s">
        <v>44</v>
      </c>
      <c r="J184" s="30" t="s">
        <v>8</v>
      </c>
      <c r="K184" s="30" t="s">
        <v>24</v>
      </c>
      <c r="L184" s="34" t="s">
        <v>19</v>
      </c>
      <c r="M184" s="32">
        <f t="shared" ca="1" si="4"/>
        <v>731</v>
      </c>
      <c r="N184" s="35">
        <v>45116</v>
      </c>
      <c r="O184" s="36" t="s">
        <v>11</v>
      </c>
      <c r="U184" s="37"/>
      <c r="V184" s="37"/>
      <c r="W184" s="37"/>
      <c r="X184" s="37"/>
      <c r="Y184" s="37"/>
    </row>
    <row r="185" spans="9:25" ht="18" hidden="1" x14ac:dyDescent="0.3">
      <c r="I185" s="30" t="s">
        <v>44</v>
      </c>
      <c r="J185" s="30" t="s">
        <v>32</v>
      </c>
      <c r="K185" s="30" t="s">
        <v>33</v>
      </c>
      <c r="L185" s="34" t="s">
        <v>34</v>
      </c>
      <c r="M185" s="33">
        <v>9000</v>
      </c>
      <c r="N185" s="35"/>
      <c r="O185" s="36"/>
      <c r="U185" s="37"/>
      <c r="V185" s="37"/>
      <c r="W185" s="37"/>
      <c r="X185" s="37"/>
      <c r="Y185" s="37"/>
    </row>
    <row r="186" spans="9:25" ht="18" hidden="1" x14ac:dyDescent="0.3">
      <c r="I186" s="30" t="s">
        <v>44</v>
      </c>
      <c r="J186" s="30" t="s">
        <v>32</v>
      </c>
      <c r="K186" s="30" t="s">
        <v>33</v>
      </c>
      <c r="L186" s="34" t="s">
        <v>35</v>
      </c>
      <c r="M186" s="33">
        <v>640</v>
      </c>
      <c r="N186" s="35"/>
      <c r="O186" s="36"/>
      <c r="U186" s="37"/>
      <c r="V186" s="37"/>
      <c r="W186" s="37"/>
      <c r="X186" s="37"/>
      <c r="Y186" s="37"/>
    </row>
    <row r="187" spans="9:25" ht="18" hidden="1" x14ac:dyDescent="0.3">
      <c r="I187" s="30" t="s">
        <v>44</v>
      </c>
      <c r="J187" s="30" t="s">
        <v>32</v>
      </c>
      <c r="K187" s="30" t="s">
        <v>36</v>
      </c>
      <c r="L187" s="34" t="s">
        <v>37</v>
      </c>
      <c r="M187" s="33">
        <v>294</v>
      </c>
      <c r="N187" s="35"/>
      <c r="O187" s="36"/>
      <c r="U187" s="37"/>
      <c r="V187" s="37"/>
      <c r="W187" s="37"/>
      <c r="X187" s="37"/>
      <c r="Y187" s="37"/>
    </row>
    <row r="188" spans="9:25" ht="18" hidden="1" x14ac:dyDescent="0.3">
      <c r="I188" s="30" t="s">
        <v>44</v>
      </c>
      <c r="J188" s="30" t="s">
        <v>32</v>
      </c>
      <c r="K188" s="30" t="s">
        <v>36</v>
      </c>
      <c r="L188" s="34" t="s">
        <v>38</v>
      </c>
      <c r="M188" s="33">
        <v>190</v>
      </c>
      <c r="N188" s="35"/>
      <c r="O188" s="36"/>
      <c r="U188" s="37"/>
      <c r="V188" s="37"/>
      <c r="W188" s="37"/>
      <c r="X188" s="37"/>
      <c r="Y188" s="37"/>
    </row>
    <row r="189" spans="9:25" ht="18" hidden="1" x14ac:dyDescent="0.3">
      <c r="I189" s="30" t="s">
        <v>50</v>
      </c>
      <c r="J189" s="30" t="s">
        <v>8</v>
      </c>
      <c r="K189" s="30" t="s">
        <v>9</v>
      </c>
      <c r="L189" s="34" t="s">
        <v>10</v>
      </c>
      <c r="M189" s="32">
        <f ca="1">RANDBETWEEN(100,800)</f>
        <v>201</v>
      </c>
      <c r="N189" s="35">
        <v>45178</v>
      </c>
      <c r="O189" s="36" t="s">
        <v>11</v>
      </c>
      <c r="U189" s="37"/>
      <c r="V189" s="37"/>
      <c r="W189" s="37"/>
      <c r="X189" s="37"/>
      <c r="Y189" s="37"/>
    </row>
    <row r="190" spans="9:25" ht="18" hidden="1" x14ac:dyDescent="0.3">
      <c r="I190" s="30" t="s">
        <v>50</v>
      </c>
      <c r="J190" s="30" t="s">
        <v>8</v>
      </c>
      <c r="K190" s="30" t="s">
        <v>9</v>
      </c>
      <c r="L190" s="34" t="s">
        <v>12</v>
      </c>
      <c r="M190" s="32">
        <f t="shared" ref="M190:M209" ca="1" si="5">RANDBETWEEN(100,800)</f>
        <v>184</v>
      </c>
      <c r="N190" s="35">
        <v>45174</v>
      </c>
      <c r="O190" s="36" t="s">
        <v>11</v>
      </c>
      <c r="U190" s="37"/>
      <c r="V190" s="37"/>
      <c r="W190" s="37"/>
      <c r="X190" s="37"/>
      <c r="Y190" s="37"/>
    </row>
    <row r="191" spans="9:25" ht="18" hidden="1" x14ac:dyDescent="0.3">
      <c r="I191" s="30" t="s">
        <v>50</v>
      </c>
      <c r="J191" s="30" t="s">
        <v>8</v>
      </c>
      <c r="K191" s="30" t="s">
        <v>9</v>
      </c>
      <c r="L191" s="34" t="s">
        <v>13</v>
      </c>
      <c r="M191" s="32">
        <v>250</v>
      </c>
      <c r="N191" s="35">
        <v>45177</v>
      </c>
      <c r="O191" s="36" t="s">
        <v>11</v>
      </c>
      <c r="U191" s="37"/>
      <c r="V191" s="37"/>
      <c r="W191" s="37"/>
      <c r="X191" s="37"/>
      <c r="Y191" s="37"/>
    </row>
    <row r="192" spans="9:25" ht="18" hidden="1" x14ac:dyDescent="0.3">
      <c r="I192" s="30" t="s">
        <v>50</v>
      </c>
      <c r="J192" s="30" t="s">
        <v>8</v>
      </c>
      <c r="K192" s="30" t="s">
        <v>9</v>
      </c>
      <c r="L192" s="34" t="s">
        <v>14</v>
      </c>
      <c r="M192" s="32">
        <f t="shared" ca="1" si="5"/>
        <v>698</v>
      </c>
      <c r="N192" s="35">
        <v>45173</v>
      </c>
      <c r="O192" s="36" t="s">
        <v>11</v>
      </c>
      <c r="U192" s="37"/>
      <c r="V192" s="37"/>
      <c r="W192" s="37"/>
      <c r="X192" s="37"/>
      <c r="Y192" s="37"/>
    </row>
    <row r="193" spans="9:25" ht="18" hidden="1" x14ac:dyDescent="0.3">
      <c r="I193" s="30" t="s">
        <v>50</v>
      </c>
      <c r="J193" s="30" t="s">
        <v>8</v>
      </c>
      <c r="K193" s="30" t="s">
        <v>9</v>
      </c>
      <c r="L193" s="34" t="s">
        <v>15</v>
      </c>
      <c r="M193" s="32">
        <f t="shared" ca="1" si="5"/>
        <v>680</v>
      </c>
      <c r="N193" s="35">
        <v>45175</v>
      </c>
      <c r="O193" s="36" t="s">
        <v>11</v>
      </c>
      <c r="U193" s="37"/>
      <c r="V193" s="37"/>
      <c r="W193" s="37"/>
      <c r="X193" s="37"/>
      <c r="Y193" s="37"/>
    </row>
    <row r="194" spans="9:25" ht="18" hidden="1" x14ac:dyDescent="0.3">
      <c r="I194" s="30" t="s">
        <v>50</v>
      </c>
      <c r="J194" s="30" t="s">
        <v>8</v>
      </c>
      <c r="K194" s="30" t="s">
        <v>9</v>
      </c>
      <c r="L194" s="34" t="s">
        <v>16</v>
      </c>
      <c r="M194" s="32">
        <f t="shared" ca="1" si="5"/>
        <v>492</v>
      </c>
      <c r="N194" s="35">
        <v>45176</v>
      </c>
      <c r="O194" s="36" t="s">
        <v>11</v>
      </c>
      <c r="U194" s="37"/>
      <c r="V194" s="37"/>
      <c r="W194" s="37"/>
      <c r="X194" s="37"/>
      <c r="Y194" s="37"/>
    </row>
    <row r="195" spans="9:25" ht="18" hidden="1" x14ac:dyDescent="0.3">
      <c r="I195" s="30" t="s">
        <v>50</v>
      </c>
      <c r="J195" s="30" t="s">
        <v>8</v>
      </c>
      <c r="K195" s="30" t="s">
        <v>9</v>
      </c>
      <c r="L195" s="34" t="s">
        <v>17</v>
      </c>
      <c r="M195" s="32">
        <v>1250</v>
      </c>
      <c r="N195" s="35">
        <v>45172</v>
      </c>
      <c r="O195" s="36" t="s">
        <v>11</v>
      </c>
      <c r="U195" s="37"/>
      <c r="V195" s="37"/>
      <c r="W195" s="37"/>
      <c r="X195" s="37"/>
      <c r="Y195" s="37"/>
    </row>
    <row r="196" spans="9:25" ht="18" hidden="1" x14ac:dyDescent="0.3">
      <c r="I196" s="30" t="s">
        <v>50</v>
      </c>
      <c r="J196" s="30" t="s">
        <v>8</v>
      </c>
      <c r="K196" s="30" t="s">
        <v>9</v>
      </c>
      <c r="L196" s="34" t="s">
        <v>18</v>
      </c>
      <c r="M196" s="32">
        <f t="shared" ca="1" si="5"/>
        <v>702</v>
      </c>
      <c r="N196" s="35">
        <v>45176</v>
      </c>
      <c r="O196" s="36" t="s">
        <v>11</v>
      </c>
      <c r="U196" s="37"/>
      <c r="V196" s="37"/>
      <c r="W196" s="37"/>
      <c r="X196" s="37"/>
      <c r="Y196" s="37"/>
    </row>
    <row r="197" spans="9:25" ht="18" hidden="1" x14ac:dyDescent="0.3">
      <c r="I197" s="30" t="s">
        <v>50</v>
      </c>
      <c r="J197" s="30" t="s">
        <v>8</v>
      </c>
      <c r="K197" s="30" t="s">
        <v>9</v>
      </c>
      <c r="L197" s="34" t="s">
        <v>19</v>
      </c>
      <c r="M197" s="32">
        <f t="shared" ca="1" si="5"/>
        <v>698</v>
      </c>
      <c r="N197" s="35">
        <v>45177</v>
      </c>
      <c r="O197" s="36" t="s">
        <v>11</v>
      </c>
      <c r="U197" s="37"/>
      <c r="V197" s="37"/>
      <c r="W197" s="37"/>
      <c r="X197" s="37"/>
      <c r="Y197" s="37"/>
    </row>
    <row r="198" spans="9:25" ht="18" hidden="1" x14ac:dyDescent="0.3">
      <c r="I198" s="30" t="s">
        <v>50</v>
      </c>
      <c r="J198" s="30" t="s">
        <v>8</v>
      </c>
      <c r="K198" s="30" t="s">
        <v>20</v>
      </c>
      <c r="L198" s="34" t="s">
        <v>21</v>
      </c>
      <c r="M198" s="32">
        <f t="shared" ca="1" si="5"/>
        <v>505</v>
      </c>
      <c r="N198" s="35">
        <v>45173</v>
      </c>
      <c r="O198" s="36" t="s">
        <v>11</v>
      </c>
      <c r="U198" s="37"/>
      <c r="V198" s="37"/>
      <c r="W198" s="37"/>
      <c r="X198" s="37"/>
      <c r="Y198" s="37"/>
    </row>
    <row r="199" spans="9:25" ht="18" hidden="1" x14ac:dyDescent="0.3">
      <c r="I199" s="30" t="s">
        <v>50</v>
      </c>
      <c r="J199" s="30" t="s">
        <v>8</v>
      </c>
      <c r="K199" s="30" t="s">
        <v>20</v>
      </c>
      <c r="L199" s="34" t="s">
        <v>22</v>
      </c>
      <c r="M199" s="32">
        <f t="shared" ca="1" si="5"/>
        <v>513</v>
      </c>
      <c r="N199" s="35">
        <v>45173</v>
      </c>
      <c r="O199" s="36" t="s">
        <v>11</v>
      </c>
      <c r="U199" s="37"/>
      <c r="V199" s="37"/>
      <c r="W199" s="37"/>
      <c r="X199" s="37"/>
      <c r="Y199" s="37"/>
    </row>
    <row r="200" spans="9:25" ht="18" hidden="1" x14ac:dyDescent="0.3">
      <c r="I200" s="30" t="s">
        <v>50</v>
      </c>
      <c r="J200" s="30" t="s">
        <v>8</v>
      </c>
      <c r="K200" s="30" t="s">
        <v>20</v>
      </c>
      <c r="L200" s="34" t="s">
        <v>23</v>
      </c>
      <c r="M200" s="32">
        <f t="shared" ca="1" si="5"/>
        <v>555</v>
      </c>
      <c r="N200" s="35">
        <v>45170</v>
      </c>
      <c r="O200" s="36" t="s">
        <v>11</v>
      </c>
      <c r="U200" s="37"/>
      <c r="V200" s="37"/>
      <c r="W200" s="37"/>
      <c r="X200" s="37"/>
      <c r="Y200" s="37"/>
    </row>
    <row r="201" spans="9:25" ht="18" hidden="1" x14ac:dyDescent="0.3">
      <c r="I201" s="30" t="s">
        <v>50</v>
      </c>
      <c r="J201" s="30" t="s">
        <v>8</v>
      </c>
      <c r="K201" s="30" t="s">
        <v>24</v>
      </c>
      <c r="L201" s="34" t="s">
        <v>10</v>
      </c>
      <c r="M201" s="32">
        <f t="shared" ca="1" si="5"/>
        <v>438</v>
      </c>
      <c r="N201" s="35">
        <v>45175</v>
      </c>
      <c r="O201" s="36" t="s">
        <v>11</v>
      </c>
      <c r="U201" s="37"/>
      <c r="V201" s="37"/>
      <c r="W201" s="37"/>
      <c r="X201" s="37"/>
      <c r="Y201" s="37"/>
    </row>
    <row r="202" spans="9:25" ht="18" hidden="1" x14ac:dyDescent="0.3">
      <c r="I202" s="30" t="s">
        <v>50</v>
      </c>
      <c r="J202" s="30" t="s">
        <v>8</v>
      </c>
      <c r="K202" s="30" t="s">
        <v>24</v>
      </c>
      <c r="L202" s="34" t="s">
        <v>25</v>
      </c>
      <c r="M202" s="32">
        <f t="shared" ca="1" si="5"/>
        <v>475</v>
      </c>
      <c r="N202" s="35">
        <v>45170</v>
      </c>
      <c r="O202" s="36" t="s">
        <v>11</v>
      </c>
      <c r="U202" s="37"/>
      <c r="V202" s="37"/>
      <c r="W202" s="37"/>
      <c r="X202" s="37"/>
      <c r="Y202" s="37"/>
    </row>
    <row r="203" spans="9:25" ht="18" hidden="1" x14ac:dyDescent="0.3">
      <c r="I203" s="30" t="s">
        <v>50</v>
      </c>
      <c r="J203" s="30" t="s">
        <v>8</v>
      </c>
      <c r="K203" s="30" t="s">
        <v>24</v>
      </c>
      <c r="L203" s="34" t="s">
        <v>26</v>
      </c>
      <c r="M203" s="32">
        <f t="shared" ca="1" si="5"/>
        <v>131</v>
      </c>
      <c r="N203" s="35">
        <v>45172</v>
      </c>
      <c r="O203" s="36" t="s">
        <v>11</v>
      </c>
      <c r="U203" s="37"/>
      <c r="V203" s="37"/>
      <c r="W203" s="37"/>
      <c r="X203" s="37"/>
      <c r="Y203" s="37"/>
    </row>
    <row r="204" spans="9:25" ht="18" hidden="1" x14ac:dyDescent="0.3">
      <c r="I204" s="30" t="s">
        <v>50</v>
      </c>
      <c r="J204" s="30" t="s">
        <v>8</v>
      </c>
      <c r="K204" s="30" t="s">
        <v>24</v>
      </c>
      <c r="L204" s="34" t="s">
        <v>27</v>
      </c>
      <c r="M204" s="32">
        <v>1500</v>
      </c>
      <c r="N204" s="35">
        <v>45173</v>
      </c>
      <c r="O204" s="36" t="s">
        <v>11</v>
      </c>
      <c r="U204" s="37"/>
      <c r="V204" s="37"/>
      <c r="W204" s="37"/>
      <c r="X204" s="37"/>
      <c r="Y204" s="37"/>
    </row>
    <row r="205" spans="9:25" ht="18" hidden="1" x14ac:dyDescent="0.3">
      <c r="I205" s="30" t="s">
        <v>50</v>
      </c>
      <c r="J205" s="30" t="s">
        <v>8</v>
      </c>
      <c r="K205" s="30" t="s">
        <v>24</v>
      </c>
      <c r="L205" s="34" t="s">
        <v>28</v>
      </c>
      <c r="M205" s="32">
        <f t="shared" ca="1" si="5"/>
        <v>385</v>
      </c>
      <c r="N205" s="35">
        <v>45175</v>
      </c>
      <c r="O205" s="36" t="s">
        <v>11</v>
      </c>
      <c r="U205" s="37"/>
      <c r="V205" s="37"/>
      <c r="W205" s="37"/>
      <c r="X205" s="37"/>
      <c r="Y205" s="37"/>
    </row>
    <row r="206" spans="9:25" ht="18" hidden="1" x14ac:dyDescent="0.3">
      <c r="I206" s="30" t="s">
        <v>50</v>
      </c>
      <c r="J206" s="30" t="s">
        <v>8</v>
      </c>
      <c r="K206" s="30" t="s">
        <v>24</v>
      </c>
      <c r="L206" s="34" t="s">
        <v>29</v>
      </c>
      <c r="M206" s="32">
        <f t="shared" ca="1" si="5"/>
        <v>419</v>
      </c>
      <c r="N206" s="35">
        <v>45176</v>
      </c>
      <c r="O206" s="36" t="s">
        <v>11</v>
      </c>
      <c r="U206" s="37"/>
      <c r="V206" s="37"/>
      <c r="W206" s="37"/>
      <c r="X206" s="37"/>
      <c r="Y206" s="37"/>
    </row>
    <row r="207" spans="9:25" ht="18" hidden="1" x14ac:dyDescent="0.3">
      <c r="I207" s="30" t="s">
        <v>50</v>
      </c>
      <c r="J207" s="30" t="s">
        <v>8</v>
      </c>
      <c r="K207" s="30" t="s">
        <v>24</v>
      </c>
      <c r="L207" s="34" t="s">
        <v>30</v>
      </c>
      <c r="M207" s="32">
        <f t="shared" ca="1" si="5"/>
        <v>106</v>
      </c>
      <c r="N207" s="35">
        <v>45177</v>
      </c>
      <c r="O207" s="36" t="s">
        <v>11</v>
      </c>
      <c r="U207" s="37"/>
      <c r="V207" s="37"/>
      <c r="W207" s="37"/>
      <c r="X207" s="37"/>
      <c r="Y207" s="37"/>
    </row>
    <row r="208" spans="9:25" ht="18" hidden="1" x14ac:dyDescent="0.3">
      <c r="I208" s="30" t="s">
        <v>50</v>
      </c>
      <c r="J208" s="30" t="s">
        <v>8</v>
      </c>
      <c r="K208" s="30" t="s">
        <v>24</v>
      </c>
      <c r="L208" s="34" t="s">
        <v>31</v>
      </c>
      <c r="M208" s="32">
        <f t="shared" ca="1" si="5"/>
        <v>181</v>
      </c>
      <c r="N208" s="35">
        <v>45178</v>
      </c>
      <c r="O208" s="36" t="s">
        <v>11</v>
      </c>
      <c r="U208" s="37"/>
      <c r="V208" s="37"/>
      <c r="W208" s="37"/>
      <c r="X208" s="37"/>
      <c r="Y208" s="37"/>
    </row>
    <row r="209" spans="9:25" ht="18" hidden="1" x14ac:dyDescent="0.3">
      <c r="I209" s="30" t="s">
        <v>50</v>
      </c>
      <c r="J209" s="30" t="s">
        <v>8</v>
      </c>
      <c r="K209" s="30" t="s">
        <v>24</v>
      </c>
      <c r="L209" s="34" t="s">
        <v>19</v>
      </c>
      <c r="M209" s="32">
        <f t="shared" ca="1" si="5"/>
        <v>102</v>
      </c>
      <c r="N209" s="35">
        <v>45173</v>
      </c>
      <c r="O209" s="36" t="s">
        <v>11</v>
      </c>
      <c r="U209" s="37"/>
      <c r="V209" s="37"/>
      <c r="W209" s="37"/>
      <c r="X209" s="37"/>
      <c r="Y209" s="37"/>
    </row>
    <row r="210" spans="9:25" ht="18" hidden="1" x14ac:dyDescent="0.3">
      <c r="I210" s="30" t="s">
        <v>50</v>
      </c>
      <c r="J210" s="30" t="s">
        <v>32</v>
      </c>
      <c r="K210" s="30" t="s">
        <v>33</v>
      </c>
      <c r="L210" s="34" t="s">
        <v>34</v>
      </c>
      <c r="M210" s="33">
        <v>9000</v>
      </c>
      <c r="N210" s="35"/>
      <c r="O210" s="36"/>
      <c r="U210" s="37"/>
      <c r="V210" s="37"/>
      <c r="W210" s="37"/>
      <c r="X210" s="37"/>
      <c r="Y210" s="37"/>
    </row>
    <row r="211" spans="9:25" ht="18" hidden="1" x14ac:dyDescent="0.3">
      <c r="I211" s="30" t="s">
        <v>50</v>
      </c>
      <c r="J211" s="30" t="s">
        <v>32</v>
      </c>
      <c r="K211" s="30" t="s">
        <v>33</v>
      </c>
      <c r="L211" s="34" t="s">
        <v>35</v>
      </c>
      <c r="M211" s="33">
        <v>240</v>
      </c>
      <c r="N211" s="35"/>
      <c r="O211" s="36"/>
      <c r="U211" s="37"/>
      <c r="V211" s="37"/>
      <c r="W211" s="37"/>
      <c r="X211" s="37"/>
      <c r="Y211" s="37"/>
    </row>
    <row r="212" spans="9:25" ht="18" hidden="1" x14ac:dyDescent="0.3">
      <c r="I212" s="30" t="s">
        <v>50</v>
      </c>
      <c r="J212" s="30" t="s">
        <v>32</v>
      </c>
      <c r="K212" s="30" t="s">
        <v>36</v>
      </c>
      <c r="L212" s="34" t="s">
        <v>37</v>
      </c>
      <c r="M212" s="33">
        <v>194</v>
      </c>
      <c r="N212" s="35"/>
      <c r="O212" s="36"/>
      <c r="U212" s="37"/>
      <c r="V212" s="37"/>
      <c r="W212" s="37"/>
      <c r="X212" s="37"/>
      <c r="Y212" s="37"/>
    </row>
    <row r="213" spans="9:25" ht="18" hidden="1" x14ac:dyDescent="0.3">
      <c r="I213" s="30" t="s">
        <v>50</v>
      </c>
      <c r="J213" s="30" t="s">
        <v>32</v>
      </c>
      <c r="K213" s="30" t="s">
        <v>36</v>
      </c>
      <c r="L213" s="34" t="s">
        <v>38</v>
      </c>
      <c r="M213" s="33">
        <v>225</v>
      </c>
      <c r="N213" s="35"/>
      <c r="O213" s="36"/>
      <c r="U213" s="37"/>
      <c r="V213" s="37"/>
      <c r="W213" s="37"/>
      <c r="X213" s="37"/>
      <c r="Y213" s="37"/>
    </row>
    <row r="214" spans="9:25" ht="18" x14ac:dyDescent="0.3">
      <c r="I214" s="30" t="s">
        <v>49</v>
      </c>
      <c r="J214" s="30" t="s">
        <v>8</v>
      </c>
      <c r="K214" s="30" t="s">
        <v>9</v>
      </c>
      <c r="L214" s="34" t="s">
        <v>10</v>
      </c>
      <c r="M214" s="32">
        <f ca="1">RANDBETWEEN(100,800)</f>
        <v>417</v>
      </c>
      <c r="N214" s="35">
        <v>45200</v>
      </c>
      <c r="O214" s="36" t="s">
        <v>11</v>
      </c>
      <c r="U214" s="37"/>
      <c r="V214" s="37"/>
      <c r="W214" s="37"/>
      <c r="X214" s="37"/>
      <c r="Y214" s="37"/>
    </row>
    <row r="215" spans="9:25" ht="18" x14ac:dyDescent="0.3">
      <c r="I215" s="30" t="s">
        <v>49</v>
      </c>
      <c r="J215" s="30" t="s">
        <v>8</v>
      </c>
      <c r="K215" s="30" t="s">
        <v>9</v>
      </c>
      <c r="L215" s="34" t="s">
        <v>12</v>
      </c>
      <c r="M215" s="32">
        <f t="shared" ref="M215:M234" ca="1" si="6">RANDBETWEEN(100,800)</f>
        <v>171</v>
      </c>
      <c r="N215" s="35">
        <v>45202</v>
      </c>
      <c r="O215" s="36" t="s">
        <v>11</v>
      </c>
      <c r="U215" s="37"/>
      <c r="V215" s="37"/>
      <c r="W215" s="37"/>
      <c r="X215" s="37"/>
      <c r="Y215" s="37"/>
    </row>
    <row r="216" spans="9:25" ht="18" x14ac:dyDescent="0.3">
      <c r="I216" s="30" t="s">
        <v>49</v>
      </c>
      <c r="J216" s="30" t="s">
        <v>8</v>
      </c>
      <c r="K216" s="30" t="s">
        <v>9</v>
      </c>
      <c r="L216" s="34" t="s">
        <v>13</v>
      </c>
      <c r="M216" s="32">
        <v>250</v>
      </c>
      <c r="N216" s="35">
        <v>45200</v>
      </c>
      <c r="O216" s="36" t="s">
        <v>11</v>
      </c>
      <c r="U216" s="37"/>
      <c r="V216" s="37"/>
      <c r="W216" s="37"/>
      <c r="X216" s="37"/>
      <c r="Y216" s="37"/>
    </row>
    <row r="217" spans="9:25" ht="18" x14ac:dyDescent="0.3">
      <c r="I217" s="30" t="s">
        <v>49</v>
      </c>
      <c r="J217" s="30" t="s">
        <v>8</v>
      </c>
      <c r="K217" s="30" t="s">
        <v>9</v>
      </c>
      <c r="L217" s="34" t="s">
        <v>14</v>
      </c>
      <c r="M217" s="32">
        <f t="shared" ca="1" si="6"/>
        <v>716</v>
      </c>
      <c r="N217" s="35">
        <v>45203</v>
      </c>
      <c r="O217" s="36" t="s">
        <v>11</v>
      </c>
      <c r="U217" s="37"/>
      <c r="V217" s="37"/>
      <c r="W217" s="37"/>
      <c r="X217" s="37"/>
      <c r="Y217" s="37"/>
    </row>
    <row r="218" spans="9:25" ht="18" x14ac:dyDescent="0.3">
      <c r="I218" s="30" t="s">
        <v>49</v>
      </c>
      <c r="J218" s="30" t="s">
        <v>8</v>
      </c>
      <c r="K218" s="30" t="s">
        <v>9</v>
      </c>
      <c r="L218" s="34" t="s">
        <v>15</v>
      </c>
      <c r="M218" s="32">
        <f t="shared" ca="1" si="6"/>
        <v>187</v>
      </c>
      <c r="N218" s="35">
        <v>45205</v>
      </c>
      <c r="O218" s="36" t="s">
        <v>11</v>
      </c>
      <c r="U218" s="37"/>
      <c r="V218" s="37"/>
      <c r="W218" s="37"/>
      <c r="X218" s="37"/>
      <c r="Y218" s="37"/>
    </row>
    <row r="219" spans="9:25" ht="18" x14ac:dyDescent="0.3">
      <c r="I219" s="30" t="s">
        <v>49</v>
      </c>
      <c r="J219" s="30" t="s">
        <v>8</v>
      </c>
      <c r="K219" s="30" t="s">
        <v>9</v>
      </c>
      <c r="L219" s="34" t="s">
        <v>16</v>
      </c>
      <c r="M219" s="32">
        <f t="shared" ca="1" si="6"/>
        <v>211</v>
      </c>
      <c r="N219" s="35">
        <v>45206</v>
      </c>
      <c r="O219" s="36" t="s">
        <v>11</v>
      </c>
      <c r="U219" s="37"/>
      <c r="V219" s="37"/>
      <c r="W219" s="37"/>
      <c r="X219" s="37"/>
      <c r="Y219" s="37"/>
    </row>
    <row r="220" spans="9:25" ht="18" x14ac:dyDescent="0.3">
      <c r="I220" s="30" t="s">
        <v>49</v>
      </c>
      <c r="J220" s="30" t="s">
        <v>8</v>
      </c>
      <c r="K220" s="30" t="s">
        <v>9</v>
      </c>
      <c r="L220" s="34" t="s">
        <v>17</v>
      </c>
      <c r="M220" s="32">
        <v>1250</v>
      </c>
      <c r="N220" s="35">
        <v>45205</v>
      </c>
      <c r="O220" s="36" t="s">
        <v>11</v>
      </c>
      <c r="U220" s="37"/>
      <c r="V220" s="37"/>
      <c r="W220" s="37"/>
      <c r="X220" s="37"/>
      <c r="Y220" s="37"/>
    </row>
    <row r="221" spans="9:25" ht="18" x14ac:dyDescent="0.3">
      <c r="I221" s="30" t="s">
        <v>49</v>
      </c>
      <c r="J221" s="30" t="s">
        <v>8</v>
      </c>
      <c r="K221" s="30" t="s">
        <v>9</v>
      </c>
      <c r="L221" s="34" t="s">
        <v>18</v>
      </c>
      <c r="M221" s="32">
        <f t="shared" ca="1" si="6"/>
        <v>722</v>
      </c>
      <c r="N221" s="35">
        <v>45206</v>
      </c>
      <c r="O221" s="36" t="s">
        <v>11</v>
      </c>
      <c r="U221" s="37"/>
      <c r="V221" s="37"/>
      <c r="W221" s="37"/>
      <c r="X221" s="37"/>
      <c r="Y221" s="37"/>
    </row>
    <row r="222" spans="9:25" ht="18" x14ac:dyDescent="0.3">
      <c r="I222" s="30" t="s">
        <v>49</v>
      </c>
      <c r="J222" s="30" t="s">
        <v>8</v>
      </c>
      <c r="K222" s="30" t="s">
        <v>9</v>
      </c>
      <c r="L222" s="34" t="s">
        <v>19</v>
      </c>
      <c r="M222" s="32">
        <f t="shared" ca="1" si="6"/>
        <v>429</v>
      </c>
      <c r="N222" s="35">
        <v>45207</v>
      </c>
      <c r="O222" s="36" t="s">
        <v>11</v>
      </c>
      <c r="U222" s="37"/>
      <c r="V222" s="37"/>
      <c r="W222" s="37"/>
      <c r="X222" s="37"/>
      <c r="Y222" s="37"/>
    </row>
    <row r="223" spans="9:25" ht="18" x14ac:dyDescent="0.3">
      <c r="I223" s="30" t="s">
        <v>49</v>
      </c>
      <c r="J223" s="30" t="s">
        <v>8</v>
      </c>
      <c r="K223" s="30" t="s">
        <v>20</v>
      </c>
      <c r="L223" s="34" t="s">
        <v>21</v>
      </c>
      <c r="M223" s="32">
        <f t="shared" ca="1" si="6"/>
        <v>441</v>
      </c>
      <c r="N223" s="35">
        <v>45208</v>
      </c>
      <c r="O223" s="36" t="s">
        <v>11</v>
      </c>
      <c r="U223" s="37"/>
      <c r="V223" s="37"/>
      <c r="W223" s="37"/>
      <c r="X223" s="37"/>
      <c r="Y223" s="37"/>
    </row>
    <row r="224" spans="9:25" ht="18" x14ac:dyDescent="0.3">
      <c r="I224" s="30" t="s">
        <v>49</v>
      </c>
      <c r="J224" s="30" t="s">
        <v>8</v>
      </c>
      <c r="K224" s="30" t="s">
        <v>20</v>
      </c>
      <c r="L224" s="34" t="s">
        <v>22</v>
      </c>
      <c r="M224" s="32">
        <f t="shared" ca="1" si="6"/>
        <v>661</v>
      </c>
      <c r="N224" s="35">
        <v>45203</v>
      </c>
      <c r="O224" s="36" t="s">
        <v>11</v>
      </c>
      <c r="U224" s="37"/>
      <c r="V224" s="37"/>
      <c r="W224" s="37"/>
      <c r="X224" s="37"/>
      <c r="Y224" s="37"/>
    </row>
    <row r="225" spans="9:25" ht="18" x14ac:dyDescent="0.3">
      <c r="I225" s="30" t="s">
        <v>49</v>
      </c>
      <c r="J225" s="30" t="s">
        <v>8</v>
      </c>
      <c r="K225" s="30" t="s">
        <v>20</v>
      </c>
      <c r="L225" s="34" t="s">
        <v>23</v>
      </c>
      <c r="M225" s="32">
        <f t="shared" ca="1" si="6"/>
        <v>343</v>
      </c>
      <c r="N225" s="35">
        <v>45204</v>
      </c>
      <c r="O225" s="36" t="s">
        <v>11</v>
      </c>
      <c r="U225" s="37"/>
      <c r="V225" s="37"/>
      <c r="W225" s="37"/>
      <c r="X225" s="37"/>
      <c r="Y225" s="37"/>
    </row>
    <row r="226" spans="9:25" ht="18" x14ac:dyDescent="0.3">
      <c r="I226" s="30" t="s">
        <v>49</v>
      </c>
      <c r="J226" s="30" t="s">
        <v>8</v>
      </c>
      <c r="K226" s="30" t="s">
        <v>24</v>
      </c>
      <c r="L226" s="34" t="s">
        <v>10</v>
      </c>
      <c r="M226" s="32">
        <f t="shared" ca="1" si="6"/>
        <v>559</v>
      </c>
      <c r="N226" s="35">
        <v>45205</v>
      </c>
      <c r="O226" s="36" t="s">
        <v>11</v>
      </c>
      <c r="U226" s="37"/>
      <c r="V226" s="37"/>
      <c r="W226" s="37"/>
      <c r="X226" s="37"/>
      <c r="Y226" s="37"/>
    </row>
    <row r="227" spans="9:25" ht="18" x14ac:dyDescent="0.3">
      <c r="I227" s="30" t="s">
        <v>49</v>
      </c>
      <c r="J227" s="30" t="s">
        <v>8</v>
      </c>
      <c r="K227" s="30" t="s">
        <v>24</v>
      </c>
      <c r="L227" s="34" t="s">
        <v>25</v>
      </c>
      <c r="M227" s="32">
        <f t="shared" ca="1" si="6"/>
        <v>466</v>
      </c>
      <c r="N227" s="35">
        <v>45206</v>
      </c>
      <c r="O227" s="36" t="s">
        <v>11</v>
      </c>
      <c r="U227" s="37"/>
      <c r="V227" s="37"/>
      <c r="W227" s="37"/>
      <c r="X227" s="37"/>
      <c r="Y227" s="37"/>
    </row>
    <row r="228" spans="9:25" ht="18" x14ac:dyDescent="0.3">
      <c r="I228" s="30" t="s">
        <v>49</v>
      </c>
      <c r="J228" s="30" t="s">
        <v>8</v>
      </c>
      <c r="K228" s="30" t="s">
        <v>24</v>
      </c>
      <c r="L228" s="34" t="s">
        <v>26</v>
      </c>
      <c r="M228" s="32">
        <f t="shared" ca="1" si="6"/>
        <v>462</v>
      </c>
      <c r="N228" s="35">
        <v>45202</v>
      </c>
      <c r="O228" s="36" t="s">
        <v>11</v>
      </c>
      <c r="U228" s="37"/>
      <c r="V228" s="37"/>
      <c r="W228" s="37"/>
      <c r="X228" s="37"/>
      <c r="Y228" s="37"/>
    </row>
    <row r="229" spans="9:25" ht="18" x14ac:dyDescent="0.3">
      <c r="I229" s="30" t="s">
        <v>49</v>
      </c>
      <c r="J229" s="30" t="s">
        <v>8</v>
      </c>
      <c r="K229" s="30" t="s">
        <v>24</v>
      </c>
      <c r="L229" s="34" t="s">
        <v>27</v>
      </c>
      <c r="M229" s="32">
        <v>1500</v>
      </c>
      <c r="N229" s="35">
        <v>45203</v>
      </c>
      <c r="O229" s="36" t="s">
        <v>11</v>
      </c>
      <c r="U229" s="37"/>
      <c r="V229" s="37"/>
      <c r="W229" s="37"/>
      <c r="X229" s="37"/>
      <c r="Y229" s="37"/>
    </row>
    <row r="230" spans="9:25" ht="18" x14ac:dyDescent="0.3">
      <c r="I230" s="30" t="s">
        <v>49</v>
      </c>
      <c r="J230" s="30" t="s">
        <v>8</v>
      </c>
      <c r="K230" s="30" t="s">
        <v>24</v>
      </c>
      <c r="L230" s="34" t="s">
        <v>28</v>
      </c>
      <c r="M230" s="32">
        <f t="shared" ca="1" si="6"/>
        <v>316</v>
      </c>
      <c r="N230" s="35">
        <v>45205</v>
      </c>
      <c r="O230" s="36" t="s">
        <v>11</v>
      </c>
      <c r="U230" s="37"/>
      <c r="V230" s="37"/>
      <c r="W230" s="37"/>
      <c r="X230" s="37"/>
      <c r="Y230" s="37"/>
    </row>
    <row r="231" spans="9:25" ht="18" x14ac:dyDescent="0.3">
      <c r="I231" s="30" t="s">
        <v>49</v>
      </c>
      <c r="J231" s="30" t="s">
        <v>8</v>
      </c>
      <c r="K231" s="30" t="s">
        <v>24</v>
      </c>
      <c r="L231" s="34" t="s">
        <v>29</v>
      </c>
      <c r="M231" s="32">
        <f t="shared" ca="1" si="6"/>
        <v>256</v>
      </c>
      <c r="N231" s="35">
        <v>45206</v>
      </c>
      <c r="O231" s="36" t="s">
        <v>11</v>
      </c>
      <c r="U231" s="37"/>
      <c r="V231" s="37"/>
      <c r="W231" s="37"/>
      <c r="X231" s="37"/>
      <c r="Y231" s="37"/>
    </row>
    <row r="232" spans="9:25" ht="18" x14ac:dyDescent="0.3">
      <c r="I232" s="30" t="s">
        <v>49</v>
      </c>
      <c r="J232" s="30" t="s">
        <v>8</v>
      </c>
      <c r="K232" s="30" t="s">
        <v>24</v>
      </c>
      <c r="L232" s="34" t="s">
        <v>30</v>
      </c>
      <c r="M232" s="32">
        <f t="shared" ca="1" si="6"/>
        <v>778</v>
      </c>
      <c r="N232" s="35">
        <v>45207</v>
      </c>
      <c r="O232" s="36" t="s">
        <v>11</v>
      </c>
      <c r="U232" s="37"/>
      <c r="V232" s="37"/>
      <c r="W232" s="37"/>
      <c r="X232" s="37"/>
      <c r="Y232" s="37"/>
    </row>
    <row r="233" spans="9:25" ht="18" x14ac:dyDescent="0.3">
      <c r="I233" s="30" t="s">
        <v>49</v>
      </c>
      <c r="J233" s="30" t="s">
        <v>8</v>
      </c>
      <c r="K233" s="30" t="s">
        <v>24</v>
      </c>
      <c r="L233" s="34" t="s">
        <v>31</v>
      </c>
      <c r="M233" s="32">
        <f t="shared" ca="1" si="6"/>
        <v>285</v>
      </c>
      <c r="N233" s="35">
        <v>45208</v>
      </c>
      <c r="O233" s="36" t="s">
        <v>11</v>
      </c>
      <c r="U233" s="37"/>
      <c r="V233" s="37"/>
      <c r="W233" s="37"/>
      <c r="X233" s="37"/>
      <c r="Y233" s="37"/>
    </row>
    <row r="234" spans="9:25" ht="18" x14ac:dyDescent="0.3">
      <c r="I234" s="30" t="s">
        <v>49</v>
      </c>
      <c r="J234" s="30" t="s">
        <v>8</v>
      </c>
      <c r="K234" s="30" t="s">
        <v>24</v>
      </c>
      <c r="L234" s="34" t="s">
        <v>19</v>
      </c>
      <c r="M234" s="32">
        <f t="shared" ca="1" si="6"/>
        <v>375</v>
      </c>
      <c r="N234" s="35">
        <v>45203</v>
      </c>
      <c r="O234" s="36" t="s">
        <v>11</v>
      </c>
      <c r="U234" s="37"/>
      <c r="V234" s="37"/>
      <c r="W234" s="37"/>
      <c r="X234" s="37"/>
      <c r="Y234" s="37"/>
    </row>
    <row r="235" spans="9:25" ht="18" x14ac:dyDescent="0.3">
      <c r="I235" s="30" t="s">
        <v>49</v>
      </c>
      <c r="J235" s="30" t="s">
        <v>32</v>
      </c>
      <c r="K235" s="30" t="s">
        <v>33</v>
      </c>
      <c r="L235" s="34" t="s">
        <v>34</v>
      </c>
      <c r="M235" s="33">
        <v>8000</v>
      </c>
      <c r="N235" s="35"/>
      <c r="O235" s="36"/>
      <c r="U235" s="37"/>
      <c r="V235" s="37"/>
      <c r="W235" s="37"/>
      <c r="X235" s="37"/>
      <c r="Y235" s="37"/>
    </row>
    <row r="236" spans="9:25" ht="18" x14ac:dyDescent="0.3">
      <c r="I236" s="30" t="s">
        <v>49</v>
      </c>
      <c r="J236" s="30" t="s">
        <v>32</v>
      </c>
      <c r="K236" s="30" t="s">
        <v>33</v>
      </c>
      <c r="L236" s="34" t="s">
        <v>35</v>
      </c>
      <c r="M236" s="33">
        <v>789</v>
      </c>
      <c r="N236" s="35"/>
      <c r="O236" s="36"/>
      <c r="U236" s="37"/>
      <c r="V236" s="37"/>
      <c r="W236" s="37"/>
      <c r="X236" s="37"/>
      <c r="Y236" s="37"/>
    </row>
    <row r="237" spans="9:25" ht="18" x14ac:dyDescent="0.3">
      <c r="I237" s="30" t="s">
        <v>49</v>
      </c>
      <c r="J237" s="30" t="s">
        <v>32</v>
      </c>
      <c r="K237" s="30" t="s">
        <v>36</v>
      </c>
      <c r="L237" s="34" t="s">
        <v>37</v>
      </c>
      <c r="M237" s="33">
        <v>90</v>
      </c>
      <c r="N237" s="35"/>
      <c r="O237" s="36"/>
      <c r="U237" s="37"/>
      <c r="V237" s="37"/>
      <c r="W237" s="37"/>
      <c r="X237" s="37"/>
      <c r="Y237" s="37"/>
    </row>
    <row r="238" spans="9:25" ht="18" x14ac:dyDescent="0.3">
      <c r="I238" s="30" t="s">
        <v>49</v>
      </c>
      <c r="J238" s="30" t="s">
        <v>32</v>
      </c>
      <c r="K238" s="30" t="s">
        <v>36</v>
      </c>
      <c r="L238" s="34" t="s">
        <v>38</v>
      </c>
      <c r="M238" s="33">
        <v>180</v>
      </c>
      <c r="N238" s="35"/>
      <c r="O238" s="36"/>
      <c r="U238" s="37"/>
      <c r="V238" s="37"/>
      <c r="W238" s="37"/>
      <c r="X238" s="37"/>
      <c r="Y238" s="37"/>
    </row>
    <row r="239" spans="9:25" ht="18" hidden="1" x14ac:dyDescent="0.3">
      <c r="I239" s="30" t="s">
        <v>48</v>
      </c>
      <c r="J239" s="30" t="s">
        <v>8</v>
      </c>
      <c r="K239" s="30" t="s">
        <v>9</v>
      </c>
      <c r="L239" s="34" t="s">
        <v>10</v>
      </c>
      <c r="M239" s="32">
        <f ca="1">RANDBETWEEN(100,800)</f>
        <v>596</v>
      </c>
      <c r="N239" s="35">
        <v>45238</v>
      </c>
      <c r="O239" s="36" t="s">
        <v>11</v>
      </c>
      <c r="U239" s="37"/>
      <c r="V239" s="37"/>
      <c r="W239" s="37"/>
      <c r="X239" s="37"/>
      <c r="Y239" s="37"/>
    </row>
    <row r="240" spans="9:25" ht="18" hidden="1" x14ac:dyDescent="0.3">
      <c r="I240" s="30" t="s">
        <v>48</v>
      </c>
      <c r="J240" s="30" t="s">
        <v>8</v>
      </c>
      <c r="K240" s="30" t="s">
        <v>9</v>
      </c>
      <c r="L240" s="34" t="s">
        <v>12</v>
      </c>
      <c r="M240" s="32">
        <f t="shared" ref="M240:M259" ca="1" si="7">RANDBETWEEN(100,800)</f>
        <v>624</v>
      </c>
      <c r="N240" s="35">
        <v>45233</v>
      </c>
      <c r="O240" s="36" t="s">
        <v>11</v>
      </c>
      <c r="U240" s="37"/>
      <c r="V240" s="37"/>
      <c r="W240" s="37"/>
      <c r="X240" s="37"/>
      <c r="Y240" s="37"/>
    </row>
    <row r="241" spans="9:25" ht="18" hidden="1" x14ac:dyDescent="0.3">
      <c r="I241" s="30" t="s">
        <v>48</v>
      </c>
      <c r="J241" s="30" t="s">
        <v>8</v>
      </c>
      <c r="K241" s="30" t="s">
        <v>9</v>
      </c>
      <c r="L241" s="34" t="s">
        <v>13</v>
      </c>
      <c r="M241" s="32">
        <v>250</v>
      </c>
      <c r="N241" s="35">
        <v>45234</v>
      </c>
      <c r="O241" s="36" t="s">
        <v>11</v>
      </c>
      <c r="U241" s="37"/>
      <c r="V241" s="37"/>
      <c r="W241" s="37"/>
      <c r="X241" s="37"/>
      <c r="Y241" s="37"/>
    </row>
    <row r="242" spans="9:25" ht="18" hidden="1" x14ac:dyDescent="0.3">
      <c r="I242" s="30" t="s">
        <v>48</v>
      </c>
      <c r="J242" s="30" t="s">
        <v>8</v>
      </c>
      <c r="K242" s="30" t="s">
        <v>9</v>
      </c>
      <c r="L242" s="34" t="s">
        <v>14</v>
      </c>
      <c r="M242" s="32">
        <f t="shared" ca="1" si="7"/>
        <v>762</v>
      </c>
      <c r="N242" s="35">
        <v>45234</v>
      </c>
      <c r="O242" s="36" t="s">
        <v>11</v>
      </c>
      <c r="U242" s="37"/>
      <c r="V242" s="37"/>
      <c r="W242" s="37"/>
      <c r="X242" s="37"/>
      <c r="Y242" s="37"/>
    </row>
    <row r="243" spans="9:25" ht="18" hidden="1" x14ac:dyDescent="0.3">
      <c r="I243" s="30" t="s">
        <v>48</v>
      </c>
      <c r="J243" s="30" t="s">
        <v>8</v>
      </c>
      <c r="K243" s="30" t="s">
        <v>9</v>
      </c>
      <c r="L243" s="34" t="s">
        <v>15</v>
      </c>
      <c r="M243" s="32">
        <f t="shared" ca="1" si="7"/>
        <v>178</v>
      </c>
      <c r="N243" s="35">
        <v>45236</v>
      </c>
      <c r="O243" s="36" t="s">
        <v>11</v>
      </c>
      <c r="U243" s="37"/>
      <c r="V243" s="37"/>
      <c r="W243" s="37"/>
      <c r="X243" s="37"/>
      <c r="Y243" s="37"/>
    </row>
    <row r="244" spans="9:25" ht="18" hidden="1" x14ac:dyDescent="0.3">
      <c r="I244" s="30" t="s">
        <v>48</v>
      </c>
      <c r="J244" s="30" t="s">
        <v>8</v>
      </c>
      <c r="K244" s="30" t="s">
        <v>9</v>
      </c>
      <c r="L244" s="34" t="s">
        <v>16</v>
      </c>
      <c r="M244" s="32">
        <f t="shared" ca="1" si="7"/>
        <v>246</v>
      </c>
      <c r="N244" s="35">
        <v>45237</v>
      </c>
      <c r="O244" s="36" t="s">
        <v>11</v>
      </c>
      <c r="U244" s="37"/>
      <c r="V244" s="37"/>
      <c r="W244" s="37"/>
      <c r="X244" s="37"/>
      <c r="Y244" s="37"/>
    </row>
    <row r="245" spans="9:25" ht="18" hidden="1" x14ac:dyDescent="0.3">
      <c r="I245" s="30" t="s">
        <v>48</v>
      </c>
      <c r="J245" s="30" t="s">
        <v>8</v>
      </c>
      <c r="K245" s="30" t="s">
        <v>9</v>
      </c>
      <c r="L245" s="34" t="s">
        <v>17</v>
      </c>
      <c r="M245" s="32">
        <v>1250</v>
      </c>
      <c r="N245" s="35">
        <v>45236</v>
      </c>
      <c r="O245" s="36" t="s">
        <v>11</v>
      </c>
      <c r="U245" s="37"/>
      <c r="V245" s="37"/>
      <c r="W245" s="37"/>
      <c r="X245" s="37"/>
      <c r="Y245" s="37"/>
    </row>
    <row r="246" spans="9:25" ht="18" hidden="1" x14ac:dyDescent="0.3">
      <c r="I246" s="30" t="s">
        <v>48</v>
      </c>
      <c r="J246" s="30" t="s">
        <v>8</v>
      </c>
      <c r="K246" s="30" t="s">
        <v>9</v>
      </c>
      <c r="L246" s="34" t="s">
        <v>18</v>
      </c>
      <c r="M246" s="32">
        <f t="shared" ca="1" si="7"/>
        <v>642</v>
      </c>
      <c r="N246" s="35">
        <v>45237</v>
      </c>
      <c r="O246" s="36" t="s">
        <v>11</v>
      </c>
      <c r="U246" s="37"/>
      <c r="V246" s="37"/>
      <c r="W246" s="37"/>
      <c r="X246" s="37"/>
      <c r="Y246" s="37"/>
    </row>
    <row r="247" spans="9:25" ht="18" hidden="1" x14ac:dyDescent="0.3">
      <c r="I247" s="30" t="s">
        <v>48</v>
      </c>
      <c r="J247" s="30" t="s">
        <v>8</v>
      </c>
      <c r="K247" s="30" t="s">
        <v>9</v>
      </c>
      <c r="L247" s="34" t="s">
        <v>19</v>
      </c>
      <c r="M247" s="32">
        <f t="shared" ca="1" si="7"/>
        <v>349</v>
      </c>
      <c r="N247" s="35">
        <v>45238</v>
      </c>
      <c r="O247" s="36" t="s">
        <v>11</v>
      </c>
      <c r="U247" s="37"/>
      <c r="V247" s="37"/>
      <c r="W247" s="37"/>
      <c r="X247" s="37"/>
      <c r="Y247" s="37"/>
    </row>
    <row r="248" spans="9:25" ht="18" hidden="1" x14ac:dyDescent="0.3">
      <c r="I248" s="30" t="s">
        <v>48</v>
      </c>
      <c r="J248" s="30" t="s">
        <v>8</v>
      </c>
      <c r="K248" s="30" t="s">
        <v>20</v>
      </c>
      <c r="L248" s="34" t="s">
        <v>21</v>
      </c>
      <c r="M248" s="32">
        <v>140</v>
      </c>
      <c r="N248" s="35">
        <v>45239</v>
      </c>
      <c r="O248" s="36" t="s">
        <v>11</v>
      </c>
      <c r="U248" s="37"/>
      <c r="V248" s="37"/>
      <c r="W248" s="37"/>
      <c r="X248" s="37"/>
      <c r="Y248" s="37"/>
    </row>
    <row r="249" spans="9:25" ht="18" hidden="1" x14ac:dyDescent="0.3">
      <c r="I249" s="30" t="s">
        <v>48</v>
      </c>
      <c r="J249" s="30" t="s">
        <v>8</v>
      </c>
      <c r="K249" s="30" t="s">
        <v>20</v>
      </c>
      <c r="L249" s="34" t="s">
        <v>22</v>
      </c>
      <c r="M249" s="32">
        <f t="shared" ca="1" si="7"/>
        <v>695</v>
      </c>
      <c r="N249" s="35">
        <v>45234</v>
      </c>
      <c r="O249" s="36" t="s">
        <v>11</v>
      </c>
      <c r="U249" s="37"/>
      <c r="V249" s="37"/>
      <c r="W249" s="37"/>
      <c r="X249" s="37"/>
      <c r="Y249" s="37"/>
    </row>
    <row r="250" spans="9:25" ht="18" hidden="1" x14ac:dyDescent="0.3">
      <c r="I250" s="30" t="s">
        <v>48</v>
      </c>
      <c r="J250" s="30" t="s">
        <v>8</v>
      </c>
      <c r="K250" s="30" t="s">
        <v>20</v>
      </c>
      <c r="L250" s="34" t="s">
        <v>23</v>
      </c>
      <c r="M250" s="32">
        <f t="shared" ca="1" si="7"/>
        <v>707</v>
      </c>
      <c r="N250" s="35">
        <v>45235</v>
      </c>
      <c r="O250" s="36" t="s">
        <v>11</v>
      </c>
      <c r="U250" s="37"/>
      <c r="V250" s="37"/>
      <c r="W250" s="37"/>
      <c r="X250" s="37"/>
      <c r="Y250" s="37"/>
    </row>
    <row r="251" spans="9:25" ht="18" hidden="1" x14ac:dyDescent="0.3">
      <c r="I251" s="30" t="s">
        <v>48</v>
      </c>
      <c r="J251" s="30" t="s">
        <v>8</v>
      </c>
      <c r="K251" s="30" t="s">
        <v>24</v>
      </c>
      <c r="L251" s="34" t="s">
        <v>10</v>
      </c>
      <c r="M251" s="32">
        <f t="shared" ca="1" si="7"/>
        <v>254</v>
      </c>
      <c r="N251" s="35">
        <v>45236</v>
      </c>
      <c r="O251" s="36" t="s">
        <v>11</v>
      </c>
      <c r="U251" s="37"/>
      <c r="V251" s="37"/>
      <c r="W251" s="37"/>
      <c r="X251" s="37"/>
      <c r="Y251" s="37"/>
    </row>
    <row r="252" spans="9:25" ht="18" hidden="1" x14ac:dyDescent="0.3">
      <c r="I252" s="30" t="s">
        <v>48</v>
      </c>
      <c r="J252" s="30" t="s">
        <v>8</v>
      </c>
      <c r="K252" s="30" t="s">
        <v>24</v>
      </c>
      <c r="L252" s="34" t="s">
        <v>25</v>
      </c>
      <c r="M252" s="32">
        <f t="shared" ca="1" si="7"/>
        <v>589</v>
      </c>
      <c r="N252" s="35">
        <v>45237</v>
      </c>
      <c r="O252" s="36" t="s">
        <v>11</v>
      </c>
      <c r="U252" s="37"/>
      <c r="V252" s="37"/>
      <c r="W252" s="37"/>
      <c r="X252" s="37"/>
      <c r="Y252" s="37"/>
    </row>
    <row r="253" spans="9:25" ht="18" hidden="1" x14ac:dyDescent="0.3">
      <c r="I253" s="30" t="s">
        <v>48</v>
      </c>
      <c r="J253" s="30" t="s">
        <v>8</v>
      </c>
      <c r="K253" s="30" t="s">
        <v>24</v>
      </c>
      <c r="L253" s="34" t="s">
        <v>26</v>
      </c>
      <c r="M253" s="32">
        <f t="shared" ca="1" si="7"/>
        <v>695</v>
      </c>
      <c r="N253" s="35">
        <v>45233</v>
      </c>
      <c r="O253" s="36" t="s">
        <v>11</v>
      </c>
      <c r="U253" s="37"/>
      <c r="V253" s="37"/>
      <c r="W253" s="37"/>
      <c r="X253" s="37"/>
      <c r="Y253" s="37"/>
    </row>
    <row r="254" spans="9:25" ht="18" hidden="1" x14ac:dyDescent="0.3">
      <c r="I254" s="30" t="s">
        <v>48</v>
      </c>
      <c r="J254" s="30" t="s">
        <v>8</v>
      </c>
      <c r="K254" s="30" t="s">
        <v>24</v>
      </c>
      <c r="L254" s="34" t="s">
        <v>27</v>
      </c>
      <c r="M254" s="32">
        <v>1500</v>
      </c>
      <c r="N254" s="35">
        <v>45234</v>
      </c>
      <c r="O254" s="36" t="s">
        <v>11</v>
      </c>
      <c r="U254" s="37"/>
      <c r="V254" s="37"/>
      <c r="W254" s="37"/>
      <c r="X254" s="37"/>
      <c r="Y254" s="37"/>
    </row>
    <row r="255" spans="9:25" ht="18" hidden="1" x14ac:dyDescent="0.3">
      <c r="I255" s="30" t="s">
        <v>48</v>
      </c>
      <c r="J255" s="30" t="s">
        <v>8</v>
      </c>
      <c r="K255" s="30" t="s">
        <v>24</v>
      </c>
      <c r="L255" s="34" t="s">
        <v>28</v>
      </c>
      <c r="M255" s="32">
        <f t="shared" ca="1" si="7"/>
        <v>380</v>
      </c>
      <c r="N255" s="35">
        <v>45236</v>
      </c>
      <c r="O255" s="36" t="s">
        <v>11</v>
      </c>
      <c r="U255" s="37"/>
      <c r="V255" s="37"/>
      <c r="W255" s="37"/>
      <c r="X255" s="37"/>
      <c r="Y255" s="37"/>
    </row>
    <row r="256" spans="9:25" ht="18" hidden="1" x14ac:dyDescent="0.3">
      <c r="I256" s="30" t="s">
        <v>48</v>
      </c>
      <c r="J256" s="30" t="s">
        <v>8</v>
      </c>
      <c r="K256" s="30" t="s">
        <v>24</v>
      </c>
      <c r="L256" s="34" t="s">
        <v>29</v>
      </c>
      <c r="M256" s="32">
        <f t="shared" ca="1" si="7"/>
        <v>128</v>
      </c>
      <c r="N256" s="35">
        <v>45237</v>
      </c>
      <c r="O256" s="36" t="s">
        <v>11</v>
      </c>
      <c r="U256" s="37"/>
      <c r="V256" s="37"/>
      <c r="W256" s="37"/>
      <c r="X256" s="37"/>
      <c r="Y256" s="37"/>
    </row>
    <row r="257" spans="9:25" ht="18" hidden="1" x14ac:dyDescent="0.3">
      <c r="I257" s="30" t="s">
        <v>48</v>
      </c>
      <c r="J257" s="30" t="s">
        <v>8</v>
      </c>
      <c r="K257" s="30" t="s">
        <v>24</v>
      </c>
      <c r="L257" s="34" t="s">
        <v>30</v>
      </c>
      <c r="M257" s="32">
        <f t="shared" ca="1" si="7"/>
        <v>447</v>
      </c>
      <c r="N257" s="35">
        <v>45238</v>
      </c>
      <c r="O257" s="36" t="s">
        <v>11</v>
      </c>
      <c r="U257" s="37"/>
      <c r="V257" s="37"/>
      <c r="W257" s="37"/>
      <c r="X257" s="37"/>
      <c r="Y257" s="37"/>
    </row>
    <row r="258" spans="9:25" ht="18" hidden="1" x14ac:dyDescent="0.3">
      <c r="I258" s="30" t="s">
        <v>48</v>
      </c>
      <c r="J258" s="30" t="s">
        <v>8</v>
      </c>
      <c r="K258" s="30" t="s">
        <v>24</v>
      </c>
      <c r="L258" s="34" t="s">
        <v>31</v>
      </c>
      <c r="M258" s="32">
        <f t="shared" ca="1" si="7"/>
        <v>505</v>
      </c>
      <c r="N258" s="35">
        <v>45239</v>
      </c>
      <c r="O258" s="36" t="s">
        <v>11</v>
      </c>
      <c r="U258" s="37"/>
      <c r="V258" s="37"/>
      <c r="W258" s="37"/>
      <c r="X258" s="37"/>
      <c r="Y258" s="37"/>
    </row>
    <row r="259" spans="9:25" ht="18" hidden="1" x14ac:dyDescent="0.3">
      <c r="I259" s="30" t="s">
        <v>48</v>
      </c>
      <c r="J259" s="30" t="s">
        <v>8</v>
      </c>
      <c r="K259" s="30" t="s">
        <v>24</v>
      </c>
      <c r="L259" s="34" t="s">
        <v>19</v>
      </c>
      <c r="M259" s="32">
        <f t="shared" ca="1" si="7"/>
        <v>216</v>
      </c>
      <c r="N259" s="35">
        <v>45234</v>
      </c>
      <c r="O259" s="36" t="s">
        <v>11</v>
      </c>
      <c r="U259" s="37"/>
      <c r="V259" s="37"/>
      <c r="W259" s="37"/>
      <c r="X259" s="37"/>
      <c r="Y259" s="37"/>
    </row>
    <row r="260" spans="9:25" ht="18" hidden="1" x14ac:dyDescent="0.3">
      <c r="I260" s="30" t="s">
        <v>48</v>
      </c>
      <c r="J260" s="30" t="s">
        <v>32</v>
      </c>
      <c r="K260" s="30" t="s">
        <v>33</v>
      </c>
      <c r="L260" s="34" t="s">
        <v>34</v>
      </c>
      <c r="M260" s="33">
        <v>8000</v>
      </c>
      <c r="N260" s="35"/>
      <c r="O260" s="36"/>
      <c r="U260" s="37"/>
      <c r="V260" s="37"/>
      <c r="W260" s="37"/>
      <c r="X260" s="37"/>
      <c r="Y260" s="37"/>
    </row>
    <row r="261" spans="9:25" ht="18" hidden="1" x14ac:dyDescent="0.3">
      <c r="I261" s="30" t="s">
        <v>48</v>
      </c>
      <c r="J261" s="30" t="s">
        <v>32</v>
      </c>
      <c r="K261" s="30" t="s">
        <v>33</v>
      </c>
      <c r="L261" s="34" t="s">
        <v>35</v>
      </c>
      <c r="M261" s="33">
        <v>65</v>
      </c>
      <c r="N261" s="35"/>
      <c r="O261" s="36"/>
      <c r="U261" s="37"/>
      <c r="V261" s="37"/>
      <c r="W261" s="37"/>
      <c r="X261" s="37"/>
      <c r="Y261" s="37"/>
    </row>
    <row r="262" spans="9:25" ht="18" hidden="1" x14ac:dyDescent="0.3">
      <c r="I262" s="30" t="s">
        <v>48</v>
      </c>
      <c r="J262" s="30" t="s">
        <v>32</v>
      </c>
      <c r="K262" s="30" t="s">
        <v>36</v>
      </c>
      <c r="L262" s="34" t="s">
        <v>37</v>
      </c>
      <c r="M262" s="33">
        <v>20</v>
      </c>
      <c r="N262" s="35"/>
      <c r="O262" s="36"/>
      <c r="U262" s="37"/>
      <c r="V262" s="37"/>
      <c r="W262" s="37"/>
      <c r="X262" s="37"/>
      <c r="Y262" s="37"/>
    </row>
    <row r="263" spans="9:25" ht="18" hidden="1" x14ac:dyDescent="0.3">
      <c r="I263" s="30" t="s">
        <v>48</v>
      </c>
      <c r="J263" s="30" t="s">
        <v>32</v>
      </c>
      <c r="K263" s="30" t="s">
        <v>36</v>
      </c>
      <c r="L263" s="34" t="s">
        <v>38</v>
      </c>
      <c r="M263" s="33">
        <v>150</v>
      </c>
      <c r="N263" s="35"/>
      <c r="O263" s="36"/>
      <c r="U263" s="37"/>
      <c r="V263" s="37"/>
      <c r="W263" s="37"/>
      <c r="X263" s="37"/>
      <c r="Y263" s="37"/>
    </row>
    <row r="264" spans="9:25" ht="18" hidden="1" x14ac:dyDescent="0.3">
      <c r="I264" s="30" t="s">
        <v>39</v>
      </c>
      <c r="J264" s="30" t="s">
        <v>8</v>
      </c>
      <c r="K264" s="30" t="s">
        <v>9</v>
      </c>
      <c r="L264" s="34" t="s">
        <v>10</v>
      </c>
      <c r="M264" s="32">
        <v>400</v>
      </c>
      <c r="N264" s="35">
        <v>45139</v>
      </c>
      <c r="O264" s="36" t="s">
        <v>11</v>
      </c>
      <c r="U264" s="37"/>
      <c r="V264" s="37"/>
      <c r="W264" s="37"/>
      <c r="X264" s="37"/>
      <c r="Y264" s="37"/>
    </row>
    <row r="265" spans="9:25" ht="18" hidden="1" x14ac:dyDescent="0.3">
      <c r="I265" s="30" t="s">
        <v>39</v>
      </c>
      <c r="J265" s="30" t="s">
        <v>8</v>
      </c>
      <c r="K265" s="30" t="s">
        <v>9</v>
      </c>
      <c r="L265" s="34" t="s">
        <v>12</v>
      </c>
      <c r="M265" s="32">
        <v>369</v>
      </c>
      <c r="N265" s="35">
        <v>45145</v>
      </c>
      <c r="O265" s="36" t="s">
        <v>11</v>
      </c>
      <c r="U265" s="37"/>
      <c r="V265" s="37"/>
      <c r="W265" s="37"/>
      <c r="X265" s="37"/>
      <c r="Y265" s="37"/>
    </row>
    <row r="266" spans="9:25" ht="18" hidden="1" x14ac:dyDescent="0.3">
      <c r="I266" s="30" t="s">
        <v>39</v>
      </c>
      <c r="J266" s="30" t="s">
        <v>8</v>
      </c>
      <c r="K266" s="30" t="s">
        <v>9</v>
      </c>
      <c r="L266" s="34" t="s">
        <v>13</v>
      </c>
      <c r="M266" s="32">
        <v>250</v>
      </c>
      <c r="N266" s="35">
        <v>45140</v>
      </c>
      <c r="O266" s="36" t="s">
        <v>11</v>
      </c>
      <c r="U266" s="37"/>
      <c r="V266" s="37"/>
      <c r="W266" s="37"/>
      <c r="X266" s="37"/>
      <c r="Y266" s="37"/>
    </row>
    <row r="267" spans="9:25" ht="18" hidden="1" x14ac:dyDescent="0.3">
      <c r="I267" s="30" t="s">
        <v>39</v>
      </c>
      <c r="J267" s="30" t="s">
        <v>8</v>
      </c>
      <c r="K267" s="30" t="s">
        <v>9</v>
      </c>
      <c r="L267" s="34" t="s">
        <v>14</v>
      </c>
      <c r="M267" s="32">
        <v>60</v>
      </c>
      <c r="N267" s="35">
        <v>45142</v>
      </c>
      <c r="O267" s="36" t="s">
        <v>11</v>
      </c>
      <c r="U267" s="37"/>
      <c r="V267" s="37"/>
      <c r="W267" s="37"/>
      <c r="X267" s="37"/>
      <c r="Y267" s="37"/>
    </row>
    <row r="268" spans="9:25" ht="18" hidden="1" x14ac:dyDescent="0.3">
      <c r="I268" s="30" t="s">
        <v>39</v>
      </c>
      <c r="J268" s="30" t="s">
        <v>8</v>
      </c>
      <c r="K268" s="30" t="s">
        <v>9</v>
      </c>
      <c r="L268" s="34" t="s">
        <v>15</v>
      </c>
      <c r="M268" s="32">
        <v>358</v>
      </c>
      <c r="N268" s="35">
        <v>45142</v>
      </c>
      <c r="O268" s="36" t="s">
        <v>11</v>
      </c>
      <c r="U268" s="37"/>
      <c r="V268" s="37"/>
      <c r="W268" s="37"/>
      <c r="X268" s="37"/>
      <c r="Y268" s="37"/>
    </row>
    <row r="269" spans="9:25" ht="18" hidden="1" x14ac:dyDescent="0.3">
      <c r="I269" s="30" t="s">
        <v>39</v>
      </c>
      <c r="J269" s="30" t="s">
        <v>8</v>
      </c>
      <c r="K269" s="30" t="s">
        <v>9</v>
      </c>
      <c r="L269" s="34" t="s">
        <v>16</v>
      </c>
      <c r="M269" s="32">
        <v>200</v>
      </c>
      <c r="N269" s="35">
        <v>45143</v>
      </c>
      <c r="O269" s="36" t="s">
        <v>40</v>
      </c>
      <c r="U269" s="37"/>
      <c r="V269" s="37"/>
      <c r="W269" s="37"/>
      <c r="X269" s="37"/>
      <c r="Y269" s="37"/>
    </row>
    <row r="270" spans="9:25" ht="18" hidden="1" x14ac:dyDescent="0.3">
      <c r="I270" s="30" t="s">
        <v>39</v>
      </c>
      <c r="J270" s="30" t="s">
        <v>8</v>
      </c>
      <c r="K270" s="30" t="s">
        <v>9</v>
      </c>
      <c r="L270" s="34" t="s">
        <v>17</v>
      </c>
      <c r="M270" s="32">
        <v>1250</v>
      </c>
      <c r="N270" s="35">
        <v>45144</v>
      </c>
      <c r="O270" s="36" t="s">
        <v>11</v>
      </c>
      <c r="U270" s="37"/>
      <c r="V270" s="37"/>
      <c r="W270" s="37"/>
      <c r="X270" s="37"/>
      <c r="Y270" s="37"/>
    </row>
    <row r="271" spans="9:25" ht="18" hidden="1" x14ac:dyDescent="0.3">
      <c r="I271" s="30" t="s">
        <v>39</v>
      </c>
      <c r="J271" s="30" t="s">
        <v>8</v>
      </c>
      <c r="K271" s="30" t="s">
        <v>9</v>
      </c>
      <c r="L271" s="34" t="s">
        <v>18</v>
      </c>
      <c r="M271" s="32">
        <v>300</v>
      </c>
      <c r="N271" s="35">
        <v>45145</v>
      </c>
      <c r="O271" s="36" t="s">
        <v>11</v>
      </c>
      <c r="U271" s="37"/>
      <c r="V271" s="37"/>
      <c r="W271" s="37"/>
      <c r="X271" s="37"/>
      <c r="Y271" s="37"/>
    </row>
    <row r="272" spans="9:25" ht="18" hidden="1" x14ac:dyDescent="0.3">
      <c r="I272" s="30" t="s">
        <v>39</v>
      </c>
      <c r="J272" s="30" t="s">
        <v>8</v>
      </c>
      <c r="K272" s="30" t="s">
        <v>9</v>
      </c>
      <c r="L272" s="34" t="s">
        <v>19</v>
      </c>
      <c r="M272" s="32">
        <v>260</v>
      </c>
      <c r="N272" s="35">
        <v>45146</v>
      </c>
      <c r="O272" s="36" t="s">
        <v>40</v>
      </c>
      <c r="U272" s="37"/>
      <c r="V272" s="37"/>
      <c r="W272" s="37"/>
      <c r="X272" s="37"/>
      <c r="Y272" s="37"/>
    </row>
    <row r="273" spans="9:25" ht="18" hidden="1" x14ac:dyDescent="0.3">
      <c r="I273" s="30" t="s">
        <v>39</v>
      </c>
      <c r="J273" s="30" t="s">
        <v>8</v>
      </c>
      <c r="K273" s="30" t="s">
        <v>20</v>
      </c>
      <c r="L273" s="34" t="s">
        <v>21</v>
      </c>
      <c r="M273" s="32">
        <v>150</v>
      </c>
      <c r="N273" s="35">
        <v>45147</v>
      </c>
      <c r="O273" s="36" t="s">
        <v>11</v>
      </c>
      <c r="U273" s="37"/>
      <c r="V273" s="37"/>
      <c r="W273" s="37"/>
      <c r="X273" s="37"/>
      <c r="Y273" s="37"/>
    </row>
    <row r="274" spans="9:25" ht="18" hidden="1" x14ac:dyDescent="0.3">
      <c r="I274" s="30" t="s">
        <v>39</v>
      </c>
      <c r="J274" s="30" t="s">
        <v>8</v>
      </c>
      <c r="K274" s="30" t="s">
        <v>20</v>
      </c>
      <c r="L274" s="34" t="s">
        <v>22</v>
      </c>
      <c r="M274" s="32">
        <v>600</v>
      </c>
      <c r="N274" s="35">
        <v>45142</v>
      </c>
      <c r="O274" s="36" t="s">
        <v>11</v>
      </c>
      <c r="U274" s="37"/>
      <c r="V274" s="37"/>
      <c r="W274" s="37"/>
      <c r="X274" s="37"/>
      <c r="Y274" s="37"/>
    </row>
    <row r="275" spans="9:25" ht="18" hidden="1" x14ac:dyDescent="0.3">
      <c r="I275" s="30" t="s">
        <v>39</v>
      </c>
      <c r="J275" s="30" t="s">
        <v>8</v>
      </c>
      <c r="K275" s="30" t="s">
        <v>20</v>
      </c>
      <c r="L275" s="34" t="s">
        <v>23</v>
      </c>
      <c r="M275" s="32">
        <v>900</v>
      </c>
      <c r="N275" s="35">
        <v>45143</v>
      </c>
      <c r="O275" s="36" t="s">
        <v>40</v>
      </c>
      <c r="U275" s="37"/>
      <c r="V275" s="37"/>
      <c r="W275" s="37"/>
      <c r="X275" s="37"/>
      <c r="Y275" s="37"/>
    </row>
    <row r="276" spans="9:25" ht="18" hidden="1" x14ac:dyDescent="0.3">
      <c r="I276" s="30" t="s">
        <v>39</v>
      </c>
      <c r="J276" s="30" t="s">
        <v>8</v>
      </c>
      <c r="K276" s="30" t="s">
        <v>24</v>
      </c>
      <c r="L276" s="34" t="s">
        <v>10</v>
      </c>
      <c r="M276" s="32">
        <v>250</v>
      </c>
      <c r="N276" s="35">
        <v>45144</v>
      </c>
      <c r="O276" s="36" t="s">
        <v>11</v>
      </c>
      <c r="U276" s="37"/>
      <c r="V276" s="37"/>
      <c r="W276" s="37"/>
      <c r="X276" s="37"/>
      <c r="Y276" s="37"/>
    </row>
    <row r="277" spans="9:25" ht="18" hidden="1" x14ac:dyDescent="0.3">
      <c r="I277" s="30" t="s">
        <v>39</v>
      </c>
      <c r="J277" s="30" t="s">
        <v>8</v>
      </c>
      <c r="K277" s="30" t="s">
        <v>24</v>
      </c>
      <c r="L277" s="34" t="s">
        <v>25</v>
      </c>
      <c r="M277" s="32">
        <v>320</v>
      </c>
      <c r="N277" s="35">
        <v>45145</v>
      </c>
      <c r="O277" s="36" t="s">
        <v>11</v>
      </c>
      <c r="U277" s="37"/>
      <c r="V277" s="37"/>
      <c r="W277" s="37"/>
      <c r="X277" s="37"/>
      <c r="Y277" s="37"/>
    </row>
    <row r="278" spans="9:25" ht="18" hidden="1" x14ac:dyDescent="0.3">
      <c r="I278" s="30" t="s">
        <v>39</v>
      </c>
      <c r="J278" s="30" t="s">
        <v>8</v>
      </c>
      <c r="K278" s="30" t="s">
        <v>24</v>
      </c>
      <c r="L278" s="34" t="s">
        <v>26</v>
      </c>
      <c r="M278" s="32">
        <v>200</v>
      </c>
      <c r="N278" s="35">
        <v>45141</v>
      </c>
      <c r="O278" s="36" t="s">
        <v>40</v>
      </c>
      <c r="U278" s="37"/>
      <c r="V278" s="37"/>
      <c r="W278" s="37"/>
      <c r="X278" s="37"/>
      <c r="Y278" s="37"/>
    </row>
    <row r="279" spans="9:25" ht="18" hidden="1" x14ac:dyDescent="0.3">
      <c r="I279" s="30" t="s">
        <v>39</v>
      </c>
      <c r="J279" s="30" t="s">
        <v>8</v>
      </c>
      <c r="K279" s="30" t="s">
        <v>24</v>
      </c>
      <c r="L279" s="34" t="s">
        <v>27</v>
      </c>
      <c r="M279" s="32">
        <v>1500</v>
      </c>
      <c r="N279" s="35">
        <v>45142</v>
      </c>
      <c r="O279" s="36" t="s">
        <v>11</v>
      </c>
      <c r="U279" s="37"/>
      <c r="V279" s="37"/>
      <c r="W279" s="37"/>
      <c r="X279" s="37"/>
      <c r="Y279" s="37"/>
    </row>
    <row r="280" spans="9:25" ht="18" hidden="1" x14ac:dyDescent="0.3">
      <c r="I280" s="30" t="s">
        <v>39</v>
      </c>
      <c r="J280" s="30" t="s">
        <v>8</v>
      </c>
      <c r="K280" s="30" t="s">
        <v>24</v>
      </c>
      <c r="L280" s="34" t="s">
        <v>28</v>
      </c>
      <c r="M280" s="32">
        <v>90</v>
      </c>
      <c r="N280" s="35">
        <v>45143</v>
      </c>
      <c r="O280" s="36" t="s">
        <v>11</v>
      </c>
      <c r="U280" s="37"/>
      <c r="V280" s="37"/>
      <c r="W280" s="37"/>
      <c r="X280" s="37"/>
      <c r="Y280" s="37"/>
    </row>
    <row r="281" spans="9:25" ht="18" hidden="1" x14ac:dyDescent="0.3">
      <c r="I281" s="30" t="s">
        <v>39</v>
      </c>
      <c r="J281" s="30" t="s">
        <v>8</v>
      </c>
      <c r="K281" s="30" t="s">
        <v>24</v>
      </c>
      <c r="L281" s="34" t="s">
        <v>29</v>
      </c>
      <c r="M281" s="32">
        <v>97</v>
      </c>
      <c r="N281" s="35">
        <v>45144</v>
      </c>
      <c r="O281" s="36" t="s">
        <v>40</v>
      </c>
      <c r="U281" s="37"/>
      <c r="V281" s="37"/>
      <c r="W281" s="37"/>
      <c r="X281" s="37"/>
      <c r="Y281" s="37"/>
    </row>
    <row r="282" spans="9:25" ht="18" hidden="1" x14ac:dyDescent="0.3">
      <c r="I282" s="30" t="s">
        <v>39</v>
      </c>
      <c r="J282" s="30" t="s">
        <v>8</v>
      </c>
      <c r="K282" s="30" t="s">
        <v>24</v>
      </c>
      <c r="L282" s="34" t="s">
        <v>30</v>
      </c>
      <c r="M282" s="32">
        <v>200</v>
      </c>
      <c r="N282" s="35">
        <v>45145</v>
      </c>
      <c r="O282" s="36" t="s">
        <v>11</v>
      </c>
      <c r="U282" s="37"/>
      <c r="V282" s="37"/>
      <c r="W282" s="37"/>
      <c r="X282" s="37"/>
      <c r="Y282" s="37"/>
    </row>
    <row r="283" spans="9:25" ht="18" hidden="1" x14ac:dyDescent="0.3">
      <c r="I283" s="30" t="s">
        <v>39</v>
      </c>
      <c r="J283" s="30" t="s">
        <v>8</v>
      </c>
      <c r="K283" s="30" t="s">
        <v>24</v>
      </c>
      <c r="L283" s="34" t="s">
        <v>31</v>
      </c>
      <c r="M283" s="32">
        <v>120</v>
      </c>
      <c r="N283" s="35">
        <v>45146</v>
      </c>
      <c r="O283" s="36" t="s">
        <v>11</v>
      </c>
      <c r="U283" s="37"/>
      <c r="V283" s="37"/>
      <c r="W283" s="37"/>
      <c r="X283" s="37"/>
      <c r="Y283" s="37"/>
    </row>
    <row r="284" spans="9:25" ht="18" hidden="1" x14ac:dyDescent="0.3">
      <c r="I284" s="30" t="s">
        <v>39</v>
      </c>
      <c r="J284" s="30" t="s">
        <v>8</v>
      </c>
      <c r="K284" s="30" t="s">
        <v>24</v>
      </c>
      <c r="L284" s="34" t="s">
        <v>19</v>
      </c>
      <c r="M284" s="32">
        <v>600</v>
      </c>
      <c r="N284" s="35">
        <v>45147</v>
      </c>
      <c r="O284" s="36" t="s">
        <v>11</v>
      </c>
      <c r="U284" s="37"/>
      <c r="V284" s="37"/>
      <c r="W284" s="37"/>
      <c r="X284" s="37"/>
      <c r="Y284" s="37"/>
    </row>
    <row r="285" spans="9:25" ht="18" hidden="1" x14ac:dyDescent="0.3">
      <c r="I285" s="30" t="s">
        <v>39</v>
      </c>
      <c r="J285" s="30" t="s">
        <v>32</v>
      </c>
      <c r="K285" s="30" t="s">
        <v>33</v>
      </c>
      <c r="L285" s="34" t="s">
        <v>34</v>
      </c>
      <c r="M285" s="33">
        <v>8000</v>
      </c>
      <c r="N285" s="35"/>
      <c r="O285" s="36"/>
      <c r="U285" s="37"/>
      <c r="V285" s="37"/>
      <c r="W285" s="37"/>
      <c r="X285" s="37"/>
      <c r="Y285" s="37"/>
    </row>
    <row r="286" spans="9:25" ht="18" hidden="1" x14ac:dyDescent="0.3">
      <c r="I286" s="30" t="s">
        <v>39</v>
      </c>
      <c r="J286" s="30" t="s">
        <v>32</v>
      </c>
      <c r="K286" s="30" t="s">
        <v>33</v>
      </c>
      <c r="L286" s="34" t="s">
        <v>35</v>
      </c>
      <c r="M286" s="33">
        <v>300</v>
      </c>
      <c r="N286" s="35"/>
      <c r="O286" s="36"/>
      <c r="U286" s="37"/>
      <c r="V286" s="37"/>
      <c r="W286" s="37"/>
      <c r="X286" s="37"/>
      <c r="Y286" s="37"/>
    </row>
    <row r="287" spans="9:25" ht="18" hidden="1" x14ac:dyDescent="0.3">
      <c r="I287" s="30" t="s">
        <v>39</v>
      </c>
      <c r="J287" s="30" t="s">
        <v>32</v>
      </c>
      <c r="K287" s="30" t="s">
        <v>36</v>
      </c>
      <c r="L287" s="34" t="s">
        <v>37</v>
      </c>
      <c r="M287" s="33">
        <v>69</v>
      </c>
      <c r="N287" s="35"/>
      <c r="O287" s="36"/>
      <c r="U287" s="37"/>
      <c r="V287" s="37"/>
      <c r="W287" s="37"/>
      <c r="X287" s="37"/>
      <c r="Y287" s="37"/>
    </row>
    <row r="288" spans="9:25" ht="18" hidden="1" x14ac:dyDescent="0.3">
      <c r="I288" s="30" t="s">
        <v>39</v>
      </c>
      <c r="J288" s="30" t="s">
        <v>32</v>
      </c>
      <c r="K288" s="30" t="s">
        <v>36</v>
      </c>
      <c r="L288" s="34" t="s">
        <v>38</v>
      </c>
      <c r="M288" s="33">
        <v>169</v>
      </c>
      <c r="N288" s="35"/>
      <c r="O288" s="36"/>
      <c r="U288" s="37"/>
      <c r="V288" s="37"/>
      <c r="W288" s="37"/>
      <c r="X288" s="37"/>
      <c r="Y288" s="37"/>
    </row>
    <row r="289" spans="9:25" ht="18" hidden="1" x14ac:dyDescent="0.3">
      <c r="I289" s="30" t="s">
        <v>41</v>
      </c>
      <c r="J289" s="30" t="s">
        <v>8</v>
      </c>
      <c r="K289" s="30" t="s">
        <v>9</v>
      </c>
      <c r="L289" s="34" t="s">
        <v>10</v>
      </c>
      <c r="M289" s="32">
        <v>290</v>
      </c>
      <c r="N289" s="35">
        <v>45261</v>
      </c>
      <c r="O289" s="36" t="s">
        <v>11</v>
      </c>
      <c r="U289" s="37"/>
      <c r="V289" s="37"/>
      <c r="W289" s="37"/>
      <c r="X289" s="37"/>
      <c r="Y289" s="37"/>
    </row>
    <row r="290" spans="9:25" ht="18" hidden="1" x14ac:dyDescent="0.3">
      <c r="I290" s="30" t="s">
        <v>41</v>
      </c>
      <c r="J290" s="30" t="s">
        <v>8</v>
      </c>
      <c r="K290" s="30" t="s">
        <v>9</v>
      </c>
      <c r="L290" s="34" t="s">
        <v>12</v>
      </c>
      <c r="M290" s="32">
        <v>370</v>
      </c>
      <c r="N290" s="35">
        <v>45267</v>
      </c>
      <c r="O290" s="36" t="s">
        <v>40</v>
      </c>
      <c r="U290" s="37"/>
      <c r="V290" s="37"/>
      <c r="W290" s="37"/>
      <c r="X290" s="37"/>
      <c r="Y290" s="37"/>
    </row>
    <row r="291" spans="9:25" ht="18" hidden="1" x14ac:dyDescent="0.3">
      <c r="I291" s="30" t="s">
        <v>41</v>
      </c>
      <c r="J291" s="30" t="s">
        <v>8</v>
      </c>
      <c r="K291" s="30" t="s">
        <v>9</v>
      </c>
      <c r="L291" s="34" t="s">
        <v>13</v>
      </c>
      <c r="M291" s="32">
        <v>250</v>
      </c>
      <c r="N291" s="35">
        <v>45262</v>
      </c>
      <c r="O291" s="36" t="s">
        <v>11</v>
      </c>
      <c r="U291" s="37"/>
      <c r="V291" s="37"/>
      <c r="W291" s="37"/>
      <c r="X291" s="37"/>
      <c r="Y291" s="37"/>
    </row>
    <row r="292" spans="9:25" ht="18" hidden="1" x14ac:dyDescent="0.3">
      <c r="I292" s="30" t="s">
        <v>41</v>
      </c>
      <c r="J292" s="30" t="s">
        <v>8</v>
      </c>
      <c r="K292" s="30" t="s">
        <v>9</v>
      </c>
      <c r="L292" s="34" t="s">
        <v>14</v>
      </c>
      <c r="M292" s="32">
        <v>60</v>
      </c>
      <c r="N292" s="35">
        <v>45264</v>
      </c>
      <c r="O292" s="36" t="s">
        <v>11</v>
      </c>
      <c r="U292" s="37"/>
      <c r="V292" s="37"/>
      <c r="W292" s="37"/>
      <c r="X292" s="37"/>
      <c r="Y292" s="37"/>
    </row>
    <row r="293" spans="9:25" ht="18" hidden="1" x14ac:dyDescent="0.3">
      <c r="I293" s="30" t="s">
        <v>41</v>
      </c>
      <c r="J293" s="30" t="s">
        <v>8</v>
      </c>
      <c r="K293" s="30" t="s">
        <v>9</v>
      </c>
      <c r="L293" s="34" t="s">
        <v>15</v>
      </c>
      <c r="M293" s="32">
        <v>489</v>
      </c>
      <c r="N293" s="35">
        <v>45264</v>
      </c>
      <c r="O293" s="36" t="s">
        <v>40</v>
      </c>
      <c r="U293" s="37"/>
      <c r="V293" s="37"/>
      <c r="W293" s="37"/>
      <c r="X293" s="37"/>
      <c r="Y293" s="37"/>
    </row>
    <row r="294" spans="9:25" ht="18" hidden="1" x14ac:dyDescent="0.3">
      <c r="I294" s="30" t="s">
        <v>41</v>
      </c>
      <c r="J294" s="30" t="s">
        <v>8</v>
      </c>
      <c r="K294" s="30" t="s">
        <v>9</v>
      </c>
      <c r="L294" s="34" t="s">
        <v>16</v>
      </c>
      <c r="M294" s="32">
        <v>330</v>
      </c>
      <c r="N294" s="35">
        <v>45265</v>
      </c>
      <c r="O294" s="36" t="s">
        <v>11</v>
      </c>
      <c r="U294" s="37"/>
      <c r="V294" s="37"/>
      <c r="W294" s="37"/>
      <c r="X294" s="37"/>
      <c r="Y294" s="37"/>
    </row>
    <row r="295" spans="9:25" ht="18" hidden="1" x14ac:dyDescent="0.3">
      <c r="I295" s="30" t="s">
        <v>41</v>
      </c>
      <c r="J295" s="30" t="s">
        <v>8</v>
      </c>
      <c r="K295" s="30" t="s">
        <v>9</v>
      </c>
      <c r="L295" s="34" t="s">
        <v>17</v>
      </c>
      <c r="M295" s="32">
        <v>1250</v>
      </c>
      <c r="N295" s="35">
        <v>45266</v>
      </c>
      <c r="O295" s="36" t="s">
        <v>11</v>
      </c>
      <c r="U295" s="37"/>
      <c r="V295" s="37"/>
      <c r="W295" s="37"/>
      <c r="X295" s="37"/>
      <c r="Y295" s="37"/>
    </row>
    <row r="296" spans="9:25" ht="18" hidden="1" x14ac:dyDescent="0.3">
      <c r="I296" s="30" t="s">
        <v>41</v>
      </c>
      <c r="J296" s="30" t="s">
        <v>8</v>
      </c>
      <c r="K296" s="30" t="s">
        <v>9</v>
      </c>
      <c r="L296" s="34" t="s">
        <v>18</v>
      </c>
      <c r="M296" s="32">
        <v>167</v>
      </c>
      <c r="N296" s="35">
        <v>45267</v>
      </c>
      <c r="O296" s="36" t="s">
        <v>40</v>
      </c>
      <c r="U296" s="37"/>
      <c r="V296" s="37"/>
      <c r="W296" s="37"/>
      <c r="X296" s="37"/>
      <c r="Y296" s="37"/>
    </row>
    <row r="297" spans="9:25" ht="18" hidden="1" x14ac:dyDescent="0.3">
      <c r="I297" s="30" t="s">
        <v>41</v>
      </c>
      <c r="J297" s="30" t="s">
        <v>8</v>
      </c>
      <c r="K297" s="30" t="s">
        <v>9</v>
      </c>
      <c r="L297" s="34" t="s">
        <v>19</v>
      </c>
      <c r="M297" s="32">
        <v>160</v>
      </c>
      <c r="N297" s="35">
        <v>45268</v>
      </c>
      <c r="O297" s="36" t="s">
        <v>11</v>
      </c>
      <c r="U297" s="37"/>
      <c r="V297" s="37"/>
      <c r="W297" s="37"/>
      <c r="X297" s="37"/>
      <c r="Y297" s="37"/>
    </row>
    <row r="298" spans="9:25" ht="18" hidden="1" x14ac:dyDescent="0.3">
      <c r="I298" s="30" t="s">
        <v>41</v>
      </c>
      <c r="J298" s="30" t="s">
        <v>8</v>
      </c>
      <c r="K298" s="30" t="s">
        <v>20</v>
      </c>
      <c r="L298" s="34" t="s">
        <v>21</v>
      </c>
      <c r="M298" s="32">
        <v>140</v>
      </c>
      <c r="N298" s="35">
        <v>45269</v>
      </c>
      <c r="O298" s="36" t="s">
        <v>11</v>
      </c>
      <c r="U298" s="37"/>
      <c r="V298" s="37"/>
      <c r="W298" s="37"/>
      <c r="X298" s="37"/>
      <c r="Y298" s="37"/>
    </row>
    <row r="299" spans="9:25" ht="18" hidden="1" x14ac:dyDescent="0.3">
      <c r="I299" s="30" t="s">
        <v>41</v>
      </c>
      <c r="J299" s="30" t="s">
        <v>8</v>
      </c>
      <c r="K299" s="30" t="s">
        <v>20</v>
      </c>
      <c r="L299" s="34" t="s">
        <v>22</v>
      </c>
      <c r="M299" s="32">
        <v>400</v>
      </c>
      <c r="N299" s="35">
        <v>45264</v>
      </c>
      <c r="O299" s="36" t="s">
        <v>11</v>
      </c>
      <c r="U299" s="37"/>
      <c r="V299" s="37"/>
      <c r="W299" s="37"/>
      <c r="X299" s="37"/>
      <c r="Y299" s="37"/>
    </row>
    <row r="300" spans="9:25" ht="18" hidden="1" x14ac:dyDescent="0.3">
      <c r="I300" s="30" t="s">
        <v>41</v>
      </c>
      <c r="J300" s="30" t="s">
        <v>8</v>
      </c>
      <c r="K300" s="30" t="s">
        <v>20</v>
      </c>
      <c r="L300" s="34" t="s">
        <v>23</v>
      </c>
      <c r="M300" s="32">
        <v>250</v>
      </c>
      <c r="N300" s="35">
        <v>45265</v>
      </c>
      <c r="O300" s="36" t="s">
        <v>11</v>
      </c>
      <c r="U300" s="37"/>
      <c r="V300" s="37"/>
      <c r="W300" s="37"/>
      <c r="X300" s="37"/>
      <c r="Y300" s="37"/>
    </row>
    <row r="301" spans="9:25" ht="18" hidden="1" x14ac:dyDescent="0.3">
      <c r="I301" s="30" t="s">
        <v>41</v>
      </c>
      <c r="J301" s="30" t="s">
        <v>8</v>
      </c>
      <c r="K301" s="30" t="s">
        <v>24</v>
      </c>
      <c r="L301" s="34" t="s">
        <v>10</v>
      </c>
      <c r="M301" s="32">
        <v>90</v>
      </c>
      <c r="N301" s="35">
        <v>45266</v>
      </c>
      <c r="O301" s="36" t="s">
        <v>11</v>
      </c>
      <c r="U301" s="37"/>
      <c r="V301" s="37"/>
      <c r="W301" s="37"/>
      <c r="X301" s="37"/>
      <c r="Y301" s="37"/>
    </row>
    <row r="302" spans="9:25" ht="18" hidden="1" x14ac:dyDescent="0.3">
      <c r="I302" s="30" t="s">
        <v>41</v>
      </c>
      <c r="J302" s="30" t="s">
        <v>8</v>
      </c>
      <c r="K302" s="30" t="s">
        <v>24</v>
      </c>
      <c r="L302" s="34" t="s">
        <v>25</v>
      </c>
      <c r="M302" s="32">
        <v>160</v>
      </c>
      <c r="N302" s="35">
        <v>45267</v>
      </c>
      <c r="O302" s="36" t="s">
        <v>11</v>
      </c>
      <c r="U302" s="37"/>
      <c r="V302" s="37"/>
      <c r="W302" s="37"/>
      <c r="X302" s="37"/>
      <c r="Y302" s="37"/>
    </row>
    <row r="303" spans="9:25" ht="18" hidden="1" x14ac:dyDescent="0.3">
      <c r="I303" s="30" t="s">
        <v>41</v>
      </c>
      <c r="J303" s="30" t="s">
        <v>8</v>
      </c>
      <c r="K303" s="30" t="s">
        <v>24</v>
      </c>
      <c r="L303" s="34" t="s">
        <v>26</v>
      </c>
      <c r="M303" s="32">
        <v>98</v>
      </c>
      <c r="N303" s="35">
        <v>45263</v>
      </c>
      <c r="O303" s="36" t="s">
        <v>11</v>
      </c>
      <c r="U303" s="37"/>
      <c r="V303" s="37"/>
      <c r="W303" s="37"/>
      <c r="X303" s="37"/>
      <c r="Y303" s="37"/>
    </row>
    <row r="304" spans="9:25" ht="18" hidden="1" x14ac:dyDescent="0.3">
      <c r="I304" s="30" t="s">
        <v>41</v>
      </c>
      <c r="J304" s="30" t="s">
        <v>8</v>
      </c>
      <c r="K304" s="30" t="s">
        <v>24</v>
      </c>
      <c r="L304" s="34" t="s">
        <v>27</v>
      </c>
      <c r="M304" s="32">
        <v>1500</v>
      </c>
      <c r="N304" s="35">
        <v>45264</v>
      </c>
      <c r="O304" s="36" t="s">
        <v>11</v>
      </c>
      <c r="U304" s="37"/>
      <c r="V304" s="37"/>
      <c r="W304" s="37"/>
      <c r="X304" s="37"/>
      <c r="Y304" s="37"/>
    </row>
    <row r="305" spans="1:25" ht="18" hidden="1" x14ac:dyDescent="0.3">
      <c r="I305" s="30" t="s">
        <v>41</v>
      </c>
      <c r="J305" s="30" t="s">
        <v>8</v>
      </c>
      <c r="K305" s="30" t="s">
        <v>24</v>
      </c>
      <c r="L305" s="34" t="s">
        <v>28</v>
      </c>
      <c r="M305" s="32">
        <v>69</v>
      </c>
      <c r="N305" s="35">
        <v>45265</v>
      </c>
      <c r="O305" s="36" t="s">
        <v>11</v>
      </c>
      <c r="U305" s="37"/>
      <c r="V305" s="37"/>
      <c r="W305" s="37"/>
      <c r="X305" s="37"/>
      <c r="Y305" s="37"/>
    </row>
    <row r="306" spans="1:25" ht="18" hidden="1" x14ac:dyDescent="0.3">
      <c r="I306" s="30" t="s">
        <v>41</v>
      </c>
      <c r="J306" s="30" t="s">
        <v>8</v>
      </c>
      <c r="K306" s="30" t="s">
        <v>24</v>
      </c>
      <c r="L306" s="34" t="s">
        <v>29</v>
      </c>
      <c r="M306" s="32">
        <v>60</v>
      </c>
      <c r="N306" s="35">
        <v>45266</v>
      </c>
      <c r="O306" s="36" t="s">
        <v>11</v>
      </c>
      <c r="U306" s="37"/>
      <c r="V306" s="37"/>
      <c r="W306" s="37"/>
      <c r="X306" s="37"/>
      <c r="Y306" s="37"/>
    </row>
    <row r="307" spans="1:25" ht="18" hidden="1" x14ac:dyDescent="0.3">
      <c r="I307" s="30" t="s">
        <v>41</v>
      </c>
      <c r="J307" s="30" t="s">
        <v>8</v>
      </c>
      <c r="K307" s="30" t="s">
        <v>24</v>
      </c>
      <c r="L307" s="34" t="s">
        <v>30</v>
      </c>
      <c r="M307" s="32">
        <v>80</v>
      </c>
      <c r="N307" s="35">
        <v>45267</v>
      </c>
      <c r="O307" s="36" t="s">
        <v>11</v>
      </c>
      <c r="U307" s="37"/>
      <c r="V307" s="37"/>
      <c r="W307" s="37"/>
      <c r="X307" s="37"/>
      <c r="Y307" s="37"/>
    </row>
    <row r="308" spans="1:25" ht="18" hidden="1" x14ac:dyDescent="0.3">
      <c r="I308" s="30" t="s">
        <v>41</v>
      </c>
      <c r="J308" s="30" t="s">
        <v>8</v>
      </c>
      <c r="K308" s="30" t="s">
        <v>24</v>
      </c>
      <c r="L308" s="34" t="s">
        <v>31</v>
      </c>
      <c r="M308" s="32">
        <v>96</v>
      </c>
      <c r="N308" s="35">
        <v>45268</v>
      </c>
      <c r="O308" s="36" t="s">
        <v>11</v>
      </c>
      <c r="U308" s="37"/>
      <c r="V308" s="37"/>
      <c r="W308" s="37"/>
      <c r="X308" s="37"/>
      <c r="Y308" s="37"/>
    </row>
    <row r="309" spans="1:25" ht="18" hidden="1" x14ac:dyDescent="0.3">
      <c r="I309" s="30" t="s">
        <v>41</v>
      </c>
      <c r="J309" s="30" t="s">
        <v>8</v>
      </c>
      <c r="K309" s="30" t="s">
        <v>24</v>
      </c>
      <c r="L309" s="34" t="s">
        <v>19</v>
      </c>
      <c r="M309" s="32">
        <v>260</v>
      </c>
      <c r="N309" s="35">
        <v>45269</v>
      </c>
      <c r="O309" s="36" t="s">
        <v>11</v>
      </c>
      <c r="U309" s="37"/>
      <c r="V309" s="37"/>
      <c r="W309" s="37"/>
      <c r="X309" s="37"/>
      <c r="Y309" s="37"/>
    </row>
    <row r="310" spans="1:25" ht="18" hidden="1" x14ac:dyDescent="0.3">
      <c r="I310" s="30" t="s">
        <v>41</v>
      </c>
      <c r="J310" s="30" t="s">
        <v>32</v>
      </c>
      <c r="K310" s="30" t="s">
        <v>33</v>
      </c>
      <c r="L310" s="34" t="s">
        <v>34</v>
      </c>
      <c r="M310" s="33">
        <v>8000</v>
      </c>
      <c r="N310" s="35"/>
      <c r="O310" s="36"/>
      <c r="U310" s="37"/>
      <c r="V310" s="37"/>
      <c r="W310" s="37"/>
      <c r="X310" s="37"/>
      <c r="Y310" s="37"/>
    </row>
    <row r="311" spans="1:25" ht="18" hidden="1" x14ac:dyDescent="0.3">
      <c r="I311" s="30" t="s">
        <v>41</v>
      </c>
      <c r="J311" s="30" t="s">
        <v>32</v>
      </c>
      <c r="K311" s="30" t="s">
        <v>33</v>
      </c>
      <c r="L311" s="34" t="s">
        <v>35</v>
      </c>
      <c r="M311" s="33">
        <v>125</v>
      </c>
      <c r="N311" s="35"/>
      <c r="O311" s="36"/>
      <c r="U311" s="37"/>
      <c r="V311" s="37"/>
      <c r="W311" s="37"/>
      <c r="X311" s="37"/>
      <c r="Y311" s="37"/>
    </row>
    <row r="312" spans="1:25" ht="18" hidden="1" x14ac:dyDescent="0.3">
      <c r="I312" s="30" t="s">
        <v>41</v>
      </c>
      <c r="J312" s="30" t="s">
        <v>32</v>
      </c>
      <c r="K312" s="30" t="s">
        <v>36</v>
      </c>
      <c r="L312" s="34" t="s">
        <v>37</v>
      </c>
      <c r="M312" s="33">
        <v>65</v>
      </c>
      <c r="N312" s="35"/>
      <c r="O312" s="36"/>
      <c r="U312" s="37"/>
      <c r="V312" s="37"/>
      <c r="W312" s="37"/>
      <c r="X312" s="37"/>
      <c r="Y312" s="37"/>
    </row>
    <row r="313" spans="1:25" ht="18" hidden="1" x14ac:dyDescent="0.3">
      <c r="I313" s="30" t="s">
        <v>41</v>
      </c>
      <c r="J313" s="30" t="s">
        <v>32</v>
      </c>
      <c r="K313" s="30" t="s">
        <v>36</v>
      </c>
      <c r="L313" s="34" t="s">
        <v>38</v>
      </c>
      <c r="M313" s="33">
        <v>80</v>
      </c>
      <c r="N313" s="35"/>
      <c r="O313" s="36"/>
      <c r="U313" s="37"/>
      <c r="V313" s="37"/>
      <c r="W313" s="37"/>
      <c r="X313" s="37"/>
      <c r="Y313" s="37"/>
    </row>
    <row r="314" spans="1:25" x14ac:dyDescent="0.3">
      <c r="U314" s="37"/>
      <c r="V314" s="37"/>
      <c r="W314" s="37"/>
      <c r="X314" s="37"/>
      <c r="Y314" s="37"/>
    </row>
    <row r="315" spans="1:25" x14ac:dyDescent="0.3">
      <c r="A315" s="37"/>
      <c r="B315" s="37"/>
      <c r="C315" s="37"/>
      <c r="D315" s="37"/>
      <c r="E315" s="37"/>
      <c r="F315" s="37"/>
      <c r="G315" s="37"/>
      <c r="H315" s="38"/>
      <c r="I315" s="39"/>
      <c r="J315" s="39"/>
      <c r="K315" s="39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</row>
    <row r="316" spans="1:25" x14ac:dyDescent="0.3">
      <c r="A316" s="37"/>
      <c r="B316" s="37"/>
      <c r="C316" s="37"/>
      <c r="D316" s="37"/>
      <c r="E316" s="37"/>
      <c r="F316" s="37"/>
      <c r="G316" s="37"/>
      <c r="H316" s="38"/>
      <c r="I316" s="39"/>
      <c r="J316" s="39"/>
      <c r="K316" s="39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</row>
    <row r="317" spans="1:25" x14ac:dyDescent="0.3">
      <c r="A317" s="37"/>
      <c r="B317" s="37"/>
      <c r="C317" s="37"/>
      <c r="D317" s="37"/>
      <c r="E317" s="37"/>
      <c r="F317" s="37"/>
      <c r="G317" s="37"/>
      <c r="H317" s="38"/>
      <c r="I317" s="39"/>
      <c r="J317" s="39"/>
      <c r="K317" s="39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</row>
    <row r="318" spans="1:25" x14ac:dyDescent="0.3">
      <c r="A318" s="37"/>
      <c r="B318" s="37"/>
      <c r="C318" s="37"/>
      <c r="D318" s="37"/>
      <c r="E318" s="37"/>
      <c r="F318" s="37"/>
      <c r="G318" s="37"/>
      <c r="H318" s="38"/>
      <c r="I318" s="39"/>
      <c r="J318" s="39"/>
      <c r="K318" s="39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</row>
    <row r="319" spans="1:25" x14ac:dyDescent="0.3">
      <c r="A319" s="37"/>
      <c r="B319" s="37"/>
      <c r="C319" s="37"/>
      <c r="D319" s="37"/>
      <c r="E319" s="37"/>
      <c r="F319" s="37"/>
      <c r="G319" s="37"/>
      <c r="H319" s="38"/>
      <c r="I319" s="39"/>
      <c r="J319" s="39"/>
      <c r="K319" s="39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</row>
    <row r="320" spans="1:25" x14ac:dyDescent="0.3">
      <c r="A320" s="37"/>
      <c r="B320" s="37"/>
      <c r="C320" s="37"/>
      <c r="D320" s="37"/>
      <c r="E320" s="37"/>
      <c r="F320" s="37"/>
      <c r="G320" s="37"/>
      <c r="H320" s="38"/>
      <c r="I320" s="39"/>
      <c r="J320" s="39"/>
      <c r="K320" s="39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</row>
    <row r="321" spans="1:25" x14ac:dyDescent="0.3">
      <c r="A321" s="37"/>
      <c r="B321" s="37"/>
      <c r="C321" s="37"/>
      <c r="D321" s="37"/>
      <c r="E321" s="37"/>
      <c r="F321" s="37"/>
      <c r="G321" s="37"/>
      <c r="H321" s="38"/>
      <c r="I321" s="39"/>
      <c r="J321" s="39"/>
      <c r="K321" s="39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</row>
    <row r="322" spans="1:25" x14ac:dyDescent="0.3">
      <c r="A322" s="37"/>
      <c r="B322" s="37"/>
      <c r="C322" s="37"/>
      <c r="D322" s="37"/>
      <c r="E322" s="37"/>
      <c r="F322" s="37"/>
      <c r="G322" s="37"/>
      <c r="H322" s="38"/>
      <c r="I322" s="39"/>
      <c r="J322" s="39"/>
      <c r="K322" s="39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</row>
    <row r="323" spans="1:25" x14ac:dyDescent="0.3">
      <c r="A323" s="37"/>
      <c r="B323" s="37"/>
      <c r="C323" s="37"/>
      <c r="D323" s="37"/>
      <c r="E323" s="37"/>
      <c r="F323" s="37"/>
      <c r="G323" s="37"/>
      <c r="H323" s="38"/>
      <c r="I323" s="39"/>
      <c r="J323" s="39"/>
      <c r="K323" s="39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</row>
    <row r="324" spans="1:25" x14ac:dyDescent="0.3">
      <c r="A324" s="37"/>
      <c r="B324" s="37"/>
      <c r="C324" s="37"/>
      <c r="D324" s="37"/>
      <c r="E324" s="37"/>
      <c r="F324" s="37"/>
      <c r="G324" s="37"/>
      <c r="H324" s="38"/>
      <c r="I324" s="39"/>
      <c r="J324" s="39"/>
      <c r="K324" s="39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</row>
    <row r="325" spans="1:25" x14ac:dyDescent="0.3">
      <c r="A325" s="37"/>
      <c r="B325" s="37"/>
      <c r="C325" s="37"/>
      <c r="D325" s="37"/>
      <c r="E325" s="37"/>
      <c r="F325" s="37"/>
      <c r="G325" s="37"/>
      <c r="H325" s="38"/>
      <c r="I325" s="39"/>
      <c r="J325" s="39"/>
      <c r="K325" s="39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</row>
    <row r="326" spans="1:25" x14ac:dyDescent="0.3">
      <c r="A326" s="37"/>
      <c r="B326" s="37"/>
      <c r="C326" s="37"/>
      <c r="D326" s="37"/>
      <c r="E326" s="37"/>
      <c r="F326" s="37"/>
      <c r="G326" s="37"/>
      <c r="H326" s="38"/>
      <c r="I326" s="39"/>
      <c r="J326" s="39"/>
      <c r="K326" s="39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</row>
    <row r="327" spans="1:25" x14ac:dyDescent="0.3">
      <c r="A327" s="37"/>
      <c r="B327" s="37"/>
      <c r="C327" s="37"/>
      <c r="D327" s="37"/>
      <c r="E327" s="37"/>
      <c r="F327" s="37"/>
      <c r="G327" s="37"/>
      <c r="H327" s="38"/>
      <c r="I327" s="39"/>
      <c r="J327" s="39"/>
      <c r="K327" s="39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</row>
    <row r="328" spans="1:25" x14ac:dyDescent="0.3">
      <c r="A328" s="37"/>
      <c r="B328" s="37"/>
      <c r="C328" s="37"/>
      <c r="D328" s="37"/>
      <c r="E328" s="37"/>
      <c r="F328" s="37"/>
      <c r="G328" s="37"/>
      <c r="H328" s="38"/>
      <c r="I328" s="39"/>
      <c r="J328" s="39"/>
      <c r="K328" s="39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</row>
    <row r="329" spans="1:25" x14ac:dyDescent="0.3">
      <c r="A329" s="37"/>
      <c r="B329" s="37"/>
      <c r="C329" s="37"/>
      <c r="D329" s="37"/>
      <c r="E329" s="37"/>
      <c r="F329" s="37"/>
      <c r="G329" s="37"/>
      <c r="H329" s="38"/>
      <c r="I329" s="39"/>
      <c r="J329" s="39"/>
      <c r="K329" s="39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</row>
    <row r="330" spans="1:25" x14ac:dyDescent="0.3">
      <c r="A330" s="37"/>
      <c r="B330" s="37"/>
      <c r="C330" s="37"/>
      <c r="D330" s="37"/>
      <c r="E330" s="37"/>
      <c r="F330" s="37"/>
      <c r="G330" s="37"/>
      <c r="H330" s="38"/>
      <c r="I330" s="39"/>
      <c r="J330" s="39"/>
      <c r="K330" s="39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</row>
    <row r="331" spans="1:25" x14ac:dyDescent="0.3">
      <c r="A331" s="37"/>
      <c r="B331" s="37"/>
      <c r="C331" s="37"/>
      <c r="D331" s="37"/>
      <c r="E331" s="37"/>
      <c r="F331" s="37"/>
      <c r="G331" s="37"/>
      <c r="H331" s="38"/>
      <c r="I331" s="39"/>
      <c r="J331" s="39"/>
      <c r="K331" s="39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</row>
    <row r="332" spans="1:25" x14ac:dyDescent="0.3">
      <c r="A332" s="37"/>
      <c r="B332" s="37"/>
      <c r="C332" s="37"/>
      <c r="D332" s="37"/>
      <c r="E332" s="37"/>
      <c r="F332" s="37"/>
      <c r="G332" s="37"/>
      <c r="H332" s="38"/>
      <c r="I332" s="39"/>
      <c r="J332" s="39"/>
      <c r="K332" s="39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</row>
    <row r="333" spans="1:25" x14ac:dyDescent="0.3">
      <c r="A333" s="37"/>
      <c r="B333" s="37"/>
      <c r="C333" s="37"/>
      <c r="D333" s="37"/>
      <c r="E333" s="37"/>
      <c r="F333" s="37"/>
      <c r="G333" s="37"/>
      <c r="H333" s="38"/>
      <c r="I333" s="39"/>
      <c r="J333" s="39"/>
      <c r="K333" s="39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</row>
    <row r="334" spans="1:25" x14ac:dyDescent="0.3">
      <c r="A334" s="37"/>
      <c r="B334" s="37"/>
      <c r="C334" s="37"/>
      <c r="D334" s="37"/>
      <c r="E334" s="37"/>
      <c r="F334" s="37"/>
      <c r="G334" s="37"/>
      <c r="H334" s="38"/>
      <c r="I334" s="39"/>
      <c r="J334" s="39"/>
      <c r="K334" s="39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</row>
    <row r="335" spans="1:25" x14ac:dyDescent="0.3">
      <c r="A335" s="37"/>
      <c r="B335" s="37"/>
      <c r="C335" s="37"/>
      <c r="D335" s="37"/>
      <c r="E335" s="37"/>
      <c r="F335" s="37"/>
      <c r="G335" s="37"/>
      <c r="H335" s="38"/>
      <c r="I335" s="39"/>
      <c r="J335" s="39"/>
      <c r="K335" s="39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</row>
    <row r="336" spans="1:25" x14ac:dyDescent="0.3">
      <c r="A336" s="37"/>
      <c r="B336" s="37"/>
      <c r="C336" s="37"/>
      <c r="D336" s="37"/>
      <c r="E336" s="37"/>
      <c r="F336" s="37"/>
      <c r="G336" s="37"/>
      <c r="H336" s="38"/>
      <c r="I336" s="39"/>
      <c r="J336" s="39"/>
      <c r="K336" s="39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</row>
    <row r="337" spans="1:25" x14ac:dyDescent="0.3">
      <c r="A337" s="37"/>
      <c r="B337" s="37"/>
      <c r="C337" s="37"/>
      <c r="D337" s="37"/>
      <c r="E337" s="37"/>
      <c r="F337" s="37"/>
      <c r="G337" s="37"/>
      <c r="H337" s="38"/>
      <c r="I337" s="39"/>
      <c r="J337" s="39"/>
      <c r="K337" s="39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</row>
    <row r="338" spans="1:25" x14ac:dyDescent="0.3">
      <c r="A338" s="37"/>
      <c r="B338" s="37"/>
      <c r="C338" s="37"/>
      <c r="D338" s="37"/>
      <c r="E338" s="37"/>
      <c r="F338" s="37"/>
      <c r="G338" s="37"/>
      <c r="H338" s="38"/>
      <c r="I338" s="39"/>
      <c r="J338" s="39"/>
      <c r="K338" s="39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</row>
    <row r="339" spans="1:25" x14ac:dyDescent="0.3">
      <c r="A339" s="37"/>
      <c r="B339" s="37"/>
      <c r="C339" s="37"/>
      <c r="D339" s="37"/>
      <c r="E339" s="37"/>
      <c r="F339" s="37"/>
      <c r="G339" s="37"/>
      <c r="H339" s="38"/>
      <c r="I339" s="39"/>
      <c r="J339" s="39"/>
      <c r="K339" s="39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</row>
    <row r="340" spans="1:25" x14ac:dyDescent="0.3">
      <c r="A340" s="37"/>
      <c r="B340" s="37"/>
      <c r="C340" s="37"/>
      <c r="D340" s="37"/>
      <c r="E340" s="37"/>
      <c r="F340" s="37"/>
      <c r="G340" s="37"/>
      <c r="H340" s="38"/>
      <c r="I340" s="39"/>
      <c r="J340" s="39"/>
      <c r="K340" s="39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</row>
    <row r="341" spans="1:25" x14ac:dyDescent="0.3">
      <c r="A341" s="37"/>
      <c r="B341" s="37"/>
      <c r="C341" s="37"/>
      <c r="D341" s="37"/>
      <c r="E341" s="37"/>
      <c r="F341" s="37"/>
      <c r="G341" s="37"/>
      <c r="H341" s="38"/>
      <c r="I341" s="39"/>
      <c r="J341" s="39"/>
      <c r="K341" s="39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</row>
    <row r="342" spans="1:25" x14ac:dyDescent="0.3">
      <c r="A342" s="37"/>
      <c r="B342" s="37"/>
      <c r="C342" s="37"/>
      <c r="D342" s="37"/>
      <c r="E342" s="37"/>
      <c r="F342" s="37"/>
      <c r="G342" s="37"/>
      <c r="H342" s="38"/>
      <c r="I342" s="39"/>
      <c r="J342" s="39"/>
      <c r="K342" s="39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</row>
    <row r="343" spans="1:25" x14ac:dyDescent="0.3">
      <c r="A343" s="37"/>
      <c r="B343" s="37"/>
      <c r="C343" s="37"/>
      <c r="D343" s="37"/>
      <c r="E343" s="37"/>
      <c r="F343" s="37"/>
      <c r="G343" s="37"/>
      <c r="H343" s="38"/>
      <c r="I343" s="39"/>
      <c r="J343" s="39"/>
      <c r="K343" s="39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</row>
    <row r="344" spans="1:25" x14ac:dyDescent="0.3">
      <c r="A344" s="37"/>
      <c r="B344" s="37"/>
      <c r="C344" s="37"/>
      <c r="D344" s="37"/>
      <c r="E344" s="37"/>
      <c r="F344" s="37"/>
      <c r="G344" s="37"/>
      <c r="H344" s="38"/>
      <c r="I344" s="39"/>
      <c r="J344" s="39"/>
      <c r="K344" s="39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</row>
    <row r="345" spans="1:25" x14ac:dyDescent="0.3">
      <c r="A345" s="37"/>
      <c r="B345" s="37"/>
      <c r="C345" s="37"/>
      <c r="D345" s="37"/>
      <c r="E345" s="37"/>
      <c r="F345" s="37"/>
      <c r="G345" s="37"/>
      <c r="H345" s="38"/>
      <c r="I345" s="39"/>
      <c r="J345" s="39"/>
      <c r="K345" s="39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</row>
    <row r="346" spans="1:25" x14ac:dyDescent="0.3">
      <c r="A346" s="37"/>
      <c r="B346" s="37"/>
      <c r="C346" s="37"/>
      <c r="D346" s="37"/>
      <c r="E346" s="37"/>
      <c r="F346" s="37"/>
      <c r="G346" s="37"/>
      <c r="H346" s="38"/>
      <c r="I346" s="39"/>
      <c r="J346" s="39"/>
      <c r="K346" s="39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</row>
    <row r="347" spans="1:25" x14ac:dyDescent="0.3">
      <c r="A347" s="37"/>
      <c r="B347" s="37"/>
      <c r="C347" s="37"/>
      <c r="D347" s="37"/>
      <c r="E347" s="37"/>
      <c r="F347" s="37"/>
      <c r="G347" s="37"/>
      <c r="H347" s="38"/>
      <c r="I347" s="39"/>
      <c r="J347" s="39"/>
      <c r="K347" s="39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</row>
    <row r="348" spans="1:25" x14ac:dyDescent="0.3">
      <c r="A348" s="37"/>
      <c r="B348" s="37"/>
      <c r="C348" s="37"/>
      <c r="D348" s="37"/>
      <c r="E348" s="37"/>
      <c r="F348" s="37"/>
      <c r="G348" s="37"/>
      <c r="H348" s="38"/>
      <c r="I348" s="39"/>
      <c r="J348" s="39"/>
      <c r="K348" s="39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</row>
    <row r="349" spans="1:25" x14ac:dyDescent="0.3">
      <c r="A349" s="37"/>
      <c r="B349" s="37"/>
      <c r="C349" s="37"/>
      <c r="D349" s="37"/>
      <c r="E349" s="37"/>
      <c r="F349" s="37"/>
      <c r="G349" s="37"/>
      <c r="H349" s="38"/>
      <c r="I349" s="39"/>
      <c r="J349" s="39"/>
      <c r="K349" s="39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</row>
    <row r="350" spans="1:25" x14ac:dyDescent="0.3">
      <c r="A350" s="37"/>
      <c r="B350" s="37"/>
      <c r="C350" s="37"/>
      <c r="D350" s="37"/>
      <c r="E350" s="37"/>
      <c r="F350" s="37"/>
      <c r="G350" s="37"/>
      <c r="H350" s="38"/>
      <c r="I350" s="39"/>
      <c r="J350" s="39"/>
      <c r="K350" s="39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</row>
    <row r="351" spans="1:25" x14ac:dyDescent="0.3">
      <c r="A351" s="37"/>
      <c r="B351" s="37"/>
      <c r="C351" s="37"/>
      <c r="D351" s="37"/>
      <c r="E351" s="37"/>
      <c r="F351" s="37"/>
      <c r="G351" s="37"/>
      <c r="H351" s="38"/>
      <c r="I351" s="39"/>
      <c r="J351" s="39"/>
      <c r="K351" s="39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</row>
    <row r="352" spans="1:25" x14ac:dyDescent="0.3">
      <c r="A352" s="37"/>
      <c r="B352" s="37"/>
      <c r="C352" s="37"/>
      <c r="D352" s="37"/>
      <c r="E352" s="37"/>
      <c r="F352" s="37"/>
      <c r="G352" s="37"/>
      <c r="H352" s="38"/>
      <c r="I352" s="39"/>
      <c r="J352" s="39"/>
      <c r="K352" s="39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</row>
    <row r="353" spans="1:25" x14ac:dyDescent="0.3">
      <c r="A353" s="37"/>
      <c r="B353" s="37"/>
      <c r="C353" s="37"/>
      <c r="D353" s="37"/>
      <c r="E353" s="37"/>
      <c r="F353" s="37"/>
      <c r="G353" s="37"/>
      <c r="H353" s="38"/>
      <c r="I353" s="39"/>
      <c r="J353" s="39"/>
      <c r="K353" s="39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</row>
    <row r="354" spans="1:25" x14ac:dyDescent="0.3">
      <c r="A354" s="37"/>
      <c r="B354" s="37"/>
      <c r="C354" s="37"/>
      <c r="D354" s="37"/>
      <c r="E354" s="37"/>
      <c r="F354" s="37"/>
      <c r="G354" s="37"/>
      <c r="H354" s="38"/>
      <c r="I354" s="39"/>
      <c r="J354" s="39"/>
      <c r="K354" s="39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</row>
    <row r="355" spans="1:25" x14ac:dyDescent="0.3">
      <c r="A355" s="37"/>
      <c r="B355" s="37"/>
      <c r="C355" s="37"/>
      <c r="D355" s="37"/>
      <c r="E355" s="37"/>
      <c r="F355" s="37"/>
      <c r="G355" s="37"/>
      <c r="H355" s="38"/>
      <c r="I355" s="39"/>
      <c r="J355" s="39"/>
      <c r="K355" s="39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</row>
    <row r="356" spans="1:25" x14ac:dyDescent="0.3">
      <c r="A356" s="37"/>
      <c r="B356" s="37"/>
      <c r="C356" s="37"/>
      <c r="D356" s="37"/>
      <c r="E356" s="37"/>
      <c r="F356" s="37"/>
      <c r="G356" s="37"/>
      <c r="H356" s="38"/>
      <c r="I356" s="39"/>
      <c r="J356" s="39"/>
      <c r="K356" s="39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</row>
    <row r="357" spans="1:25" x14ac:dyDescent="0.3">
      <c r="A357" s="37"/>
      <c r="B357" s="37"/>
      <c r="C357" s="37"/>
      <c r="D357" s="37"/>
      <c r="E357" s="37"/>
      <c r="F357" s="37"/>
      <c r="G357" s="37"/>
      <c r="H357" s="38"/>
      <c r="I357" s="39"/>
      <c r="J357" s="39"/>
      <c r="K357" s="39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</row>
    <row r="358" spans="1:25" x14ac:dyDescent="0.3">
      <c r="A358" s="37"/>
      <c r="B358" s="37"/>
      <c r="C358" s="37"/>
      <c r="D358" s="37"/>
      <c r="E358" s="37"/>
      <c r="F358" s="37"/>
      <c r="G358" s="37"/>
      <c r="H358" s="38"/>
      <c r="I358" s="39"/>
      <c r="J358" s="39"/>
      <c r="K358" s="39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</row>
    <row r="359" spans="1:25" x14ac:dyDescent="0.3">
      <c r="A359" s="37"/>
      <c r="B359" s="37"/>
      <c r="C359" s="37"/>
      <c r="D359" s="37"/>
      <c r="E359" s="37"/>
      <c r="F359" s="37"/>
      <c r="G359" s="37"/>
      <c r="H359" s="38"/>
      <c r="I359" s="39"/>
      <c r="J359" s="39"/>
      <c r="K359" s="39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</row>
    <row r="360" spans="1:25" x14ac:dyDescent="0.3">
      <c r="A360" s="37"/>
      <c r="B360" s="37"/>
      <c r="C360" s="37"/>
      <c r="D360" s="37"/>
      <c r="E360" s="37"/>
      <c r="F360" s="37"/>
      <c r="G360" s="37"/>
      <c r="H360" s="38"/>
      <c r="I360" s="39"/>
      <c r="J360" s="39"/>
      <c r="K360" s="39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</row>
    <row r="361" spans="1:25" x14ac:dyDescent="0.3">
      <c r="A361" s="37"/>
      <c r="B361" s="37"/>
      <c r="C361" s="37"/>
      <c r="D361" s="37"/>
      <c r="E361" s="37"/>
      <c r="F361" s="37"/>
      <c r="G361" s="37"/>
      <c r="H361" s="38"/>
      <c r="I361" s="39"/>
      <c r="J361" s="39"/>
      <c r="K361" s="39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</row>
    <row r="362" spans="1:25" x14ac:dyDescent="0.3">
      <c r="A362" s="37"/>
      <c r="B362" s="37"/>
      <c r="C362" s="37"/>
      <c r="D362" s="37"/>
      <c r="E362" s="37"/>
      <c r="F362" s="37"/>
      <c r="G362" s="37"/>
      <c r="H362" s="38"/>
      <c r="I362" s="39"/>
      <c r="J362" s="39"/>
      <c r="K362" s="39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</row>
    <row r="363" spans="1:25" x14ac:dyDescent="0.3">
      <c r="A363" s="37"/>
      <c r="B363" s="37"/>
      <c r="C363" s="37"/>
      <c r="D363" s="37"/>
      <c r="E363" s="37"/>
      <c r="F363" s="37"/>
      <c r="G363" s="37"/>
      <c r="H363" s="38"/>
      <c r="I363" s="39"/>
      <c r="J363" s="39"/>
      <c r="K363" s="39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</row>
    <row r="364" spans="1:25" x14ac:dyDescent="0.3">
      <c r="A364" s="37"/>
      <c r="B364" s="37"/>
      <c r="C364" s="37"/>
      <c r="D364" s="37"/>
      <c r="E364" s="37"/>
      <c r="F364" s="37"/>
      <c r="G364" s="37"/>
      <c r="H364" s="38"/>
      <c r="I364" s="39"/>
      <c r="J364" s="39"/>
      <c r="K364" s="39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</row>
    <row r="365" spans="1:25" x14ac:dyDescent="0.3">
      <c r="A365" s="37"/>
      <c r="B365" s="37"/>
      <c r="C365" s="37"/>
      <c r="D365" s="37"/>
      <c r="E365" s="37"/>
      <c r="F365" s="37"/>
      <c r="G365" s="37"/>
      <c r="H365" s="38"/>
      <c r="I365" s="39"/>
      <c r="J365" s="39"/>
      <c r="K365" s="39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</row>
    <row r="366" spans="1:25" x14ac:dyDescent="0.3">
      <c r="A366" s="37"/>
      <c r="B366" s="37"/>
      <c r="C366" s="37"/>
      <c r="D366" s="37"/>
      <c r="E366" s="37"/>
      <c r="F366" s="37"/>
      <c r="G366" s="37"/>
      <c r="H366" s="38"/>
      <c r="I366" s="39"/>
      <c r="J366" s="39"/>
      <c r="K366" s="39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</row>
  </sheetData>
  <conditionalFormatting sqref="O1:O1048576">
    <cfRule type="containsText" dxfId="18" priority="1" operator="containsText" text="Late">
      <formula>NOT(ISERROR(SEARCH("Late",O1)))</formula>
    </cfRule>
  </conditionalFormatting>
  <dataValidations count="1">
    <dataValidation type="list" allowBlank="1" showInputMessage="1" showErrorMessage="1" sqref="O14:O313" xr:uid="{202C0956-5C4F-4620-AD4C-FC808D8251B9}">
      <formula1>$O$14:$O$64</formula1>
    </dataValidation>
  </dataValidations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07A9-070E-4EAF-84AB-DC77C8DE4552}">
  <dimension ref="A1:AD81"/>
  <sheetViews>
    <sheetView showGridLines="0" tabSelected="1" zoomScale="70" zoomScaleNormal="70" workbookViewId="0"/>
  </sheetViews>
  <sheetFormatPr defaultRowHeight="15.6" x14ac:dyDescent="0.3"/>
  <cols>
    <col min="12" max="12" width="14.59765625" customWidth="1"/>
    <col min="15" max="15" width="9.69921875" customWidth="1"/>
    <col min="16" max="16" width="10.3984375" customWidth="1"/>
    <col min="18" max="18" width="13.69921875" customWidth="1"/>
    <col min="19" max="19" width="13" bestFit="1" customWidth="1"/>
    <col min="20" max="20" width="8.19921875" customWidth="1"/>
    <col min="21" max="21" width="11.796875" customWidth="1"/>
    <col min="22" max="22" width="9.69921875" customWidth="1"/>
    <col min="26" max="26" width="11.09765625" customWidth="1"/>
  </cols>
  <sheetData>
    <row r="1" spans="11:30" x14ac:dyDescent="0.3">
      <c r="Y1" s="37"/>
      <c r="Z1" s="37"/>
      <c r="AA1" s="37"/>
      <c r="AB1" s="37"/>
      <c r="AC1" s="37"/>
      <c r="AD1" s="37"/>
    </row>
    <row r="2" spans="11:30" x14ac:dyDescent="0.3">
      <c r="Y2" s="37"/>
      <c r="Z2" s="37"/>
      <c r="AA2" s="37"/>
      <c r="AB2" s="37"/>
      <c r="AC2" s="37"/>
      <c r="AD2" s="37"/>
    </row>
    <row r="3" spans="11:30" x14ac:dyDescent="0.3">
      <c r="Y3" s="37"/>
      <c r="Z3" s="37"/>
      <c r="AA3" s="37"/>
      <c r="AB3" s="37"/>
      <c r="AC3" s="37"/>
      <c r="AD3" s="37"/>
    </row>
    <row r="4" spans="11:30" x14ac:dyDescent="0.3">
      <c r="Y4" s="37"/>
      <c r="Z4" s="37"/>
      <c r="AA4" s="37"/>
      <c r="AB4" s="37"/>
      <c r="AC4" s="37"/>
      <c r="AD4" s="37"/>
    </row>
    <row r="5" spans="11:30" x14ac:dyDescent="0.3">
      <c r="Y5" s="37"/>
      <c r="Z5" s="37"/>
      <c r="AA5" s="37"/>
      <c r="AB5" s="37"/>
      <c r="AC5" s="37"/>
      <c r="AD5" s="37"/>
    </row>
    <row r="6" spans="11:30" x14ac:dyDescent="0.3">
      <c r="Y6" s="37"/>
      <c r="Z6" s="37"/>
      <c r="AA6" s="37"/>
      <c r="AB6" s="37"/>
      <c r="AC6" s="37"/>
      <c r="AD6" s="37"/>
    </row>
    <row r="7" spans="11:30" x14ac:dyDescent="0.3">
      <c r="Y7" s="37"/>
      <c r="Z7" s="37"/>
      <c r="AA7" s="37"/>
      <c r="AB7" s="37"/>
      <c r="AC7" s="37"/>
      <c r="AD7" s="37"/>
    </row>
    <row r="8" spans="11:30" x14ac:dyDescent="0.3">
      <c r="Y8" s="37"/>
      <c r="Z8" s="37"/>
      <c r="AA8" s="37"/>
      <c r="AB8" s="37"/>
      <c r="AC8" s="37"/>
      <c r="AD8" s="37"/>
    </row>
    <row r="9" spans="11:30" x14ac:dyDescent="0.3">
      <c r="Y9" s="37"/>
      <c r="Z9" s="37"/>
      <c r="AA9" s="37"/>
      <c r="AB9" s="37"/>
      <c r="AC9" s="37"/>
      <c r="AD9" s="37"/>
    </row>
    <row r="10" spans="11:30" x14ac:dyDescent="0.3">
      <c r="Y10" s="37"/>
      <c r="Z10" s="37"/>
      <c r="AA10" s="37"/>
      <c r="AB10" s="37"/>
      <c r="AC10" s="37"/>
      <c r="AD10" s="37"/>
    </row>
    <row r="11" spans="11:30" x14ac:dyDescent="0.3">
      <c r="Y11" s="37"/>
      <c r="Z11" s="37"/>
      <c r="AA11" s="37"/>
      <c r="AB11" s="37"/>
      <c r="AC11" s="37"/>
      <c r="AD11" s="37"/>
    </row>
    <row r="12" spans="11:30" x14ac:dyDescent="0.3">
      <c r="Y12" s="37"/>
      <c r="Z12" s="37"/>
      <c r="AA12" s="37"/>
      <c r="AB12" s="37"/>
      <c r="AC12" s="37"/>
      <c r="AD12" s="37"/>
    </row>
    <row r="13" spans="11:30" x14ac:dyDescent="0.3">
      <c r="Y13" s="37"/>
      <c r="Z13" s="37"/>
      <c r="AA13" s="37"/>
      <c r="AB13" s="37"/>
      <c r="AC13" s="37"/>
      <c r="AD13" s="37"/>
    </row>
    <row r="14" spans="11:30" x14ac:dyDescent="0.3">
      <c r="Y14" s="37"/>
      <c r="Z14" s="37"/>
      <c r="AA14" s="37"/>
      <c r="AB14" s="37"/>
      <c r="AC14" s="37"/>
      <c r="AD14" s="37"/>
    </row>
    <row r="15" spans="11:30" x14ac:dyDescent="0.3">
      <c r="Y15" s="37"/>
      <c r="Z15" s="37"/>
      <c r="AA15" s="37"/>
      <c r="AB15" s="37"/>
      <c r="AC15" s="37"/>
      <c r="AD15" s="37"/>
    </row>
    <row r="16" spans="11:30" ht="18" x14ac:dyDescent="0.3">
      <c r="K16" s="40"/>
      <c r="L16" s="40"/>
      <c r="S16" s="44"/>
      <c r="T16" s="44"/>
      <c r="Y16" s="37"/>
      <c r="Z16" s="37"/>
      <c r="AA16" s="37"/>
      <c r="AB16" s="37"/>
      <c r="AC16" s="37"/>
      <c r="AD16" s="37"/>
    </row>
    <row r="17" spans="8:30" ht="18" x14ac:dyDescent="0.3">
      <c r="K17" s="41" t="s">
        <v>43</v>
      </c>
      <c r="L17" s="47">
        <f ca="1">RANDBETWEEN(23000,50000)</f>
        <v>24275</v>
      </c>
      <c r="S17" s="45"/>
      <c r="T17" s="45"/>
      <c r="Y17" s="37"/>
      <c r="Z17" s="37"/>
      <c r="AA17" s="37"/>
      <c r="AB17" s="37"/>
      <c r="AC17" s="37"/>
      <c r="AD17" s="37"/>
    </row>
    <row r="18" spans="8:30" ht="18" x14ac:dyDescent="0.3">
      <c r="K18" s="41" t="s">
        <v>42</v>
      </c>
      <c r="L18" s="47">
        <f t="shared" ref="L18:L28" ca="1" si="0">RANDBETWEEN(23000,50000)</f>
        <v>33021</v>
      </c>
      <c r="Y18" s="37"/>
      <c r="Z18" s="37"/>
      <c r="AA18" s="37"/>
      <c r="AB18" s="37"/>
      <c r="AC18" s="37"/>
      <c r="AD18" s="37"/>
    </row>
    <row r="19" spans="8:30" ht="18" x14ac:dyDescent="0.3">
      <c r="K19" s="41" t="s">
        <v>46</v>
      </c>
      <c r="L19" s="47">
        <f t="shared" ca="1" si="0"/>
        <v>31584</v>
      </c>
      <c r="Y19" s="37"/>
      <c r="Z19" s="37"/>
      <c r="AA19" s="37"/>
      <c r="AB19" s="37"/>
      <c r="AC19" s="37"/>
      <c r="AD19" s="37"/>
    </row>
    <row r="20" spans="8:30" ht="18" x14ac:dyDescent="0.3">
      <c r="K20" s="41" t="s">
        <v>7</v>
      </c>
      <c r="L20" s="47">
        <f t="shared" ca="1" si="0"/>
        <v>47654</v>
      </c>
      <c r="Y20" s="37"/>
      <c r="Z20" s="37"/>
      <c r="AA20" s="37"/>
      <c r="AB20" s="37"/>
      <c r="AC20" s="37"/>
      <c r="AD20" s="37"/>
    </row>
    <row r="21" spans="8:30" ht="18" x14ac:dyDescent="0.3">
      <c r="K21" s="41" t="s">
        <v>47</v>
      </c>
      <c r="L21" s="47">
        <f t="shared" ca="1" si="0"/>
        <v>32847</v>
      </c>
      <c r="Y21" s="37"/>
      <c r="Z21" s="37"/>
      <c r="AA21" s="37"/>
      <c r="AB21" s="37"/>
      <c r="AC21" s="37"/>
      <c r="AD21" s="37"/>
    </row>
    <row r="22" spans="8:30" ht="18" x14ac:dyDescent="0.3">
      <c r="K22" s="41" t="s">
        <v>45</v>
      </c>
      <c r="L22" s="47">
        <f t="shared" ca="1" si="0"/>
        <v>37737</v>
      </c>
      <c r="Y22" s="37"/>
      <c r="Z22" s="37"/>
      <c r="AA22" s="37"/>
      <c r="AB22" s="37"/>
      <c r="AC22" s="37"/>
      <c r="AD22" s="37"/>
    </row>
    <row r="23" spans="8:30" ht="18" x14ac:dyDescent="0.3">
      <c r="K23" s="41" t="s">
        <v>44</v>
      </c>
      <c r="L23" s="47">
        <f t="shared" ca="1" si="0"/>
        <v>36416</v>
      </c>
      <c r="Y23" s="37"/>
      <c r="Z23" s="37"/>
      <c r="AA23" s="37"/>
      <c r="AB23" s="37"/>
      <c r="AC23" s="37"/>
      <c r="AD23" s="37"/>
    </row>
    <row r="24" spans="8:30" ht="18" x14ac:dyDescent="0.3">
      <c r="K24" s="41" t="s">
        <v>50</v>
      </c>
      <c r="L24" s="47">
        <f t="shared" ca="1" si="0"/>
        <v>28475</v>
      </c>
      <c r="Y24" s="37"/>
      <c r="Z24" s="37"/>
      <c r="AA24" s="37"/>
      <c r="AB24" s="37"/>
      <c r="AC24" s="37"/>
      <c r="AD24" s="37"/>
    </row>
    <row r="25" spans="8:30" ht="18" x14ac:dyDescent="0.3">
      <c r="K25" s="41" t="s">
        <v>49</v>
      </c>
      <c r="L25" s="47">
        <f t="shared" ca="1" si="0"/>
        <v>40486</v>
      </c>
      <c r="Y25" s="37"/>
      <c r="Z25" s="37"/>
      <c r="AA25" s="37"/>
      <c r="AB25" s="37"/>
      <c r="AC25" s="37"/>
      <c r="AD25" s="37"/>
    </row>
    <row r="26" spans="8:30" ht="18" x14ac:dyDescent="0.3">
      <c r="K26" s="41" t="s">
        <v>48</v>
      </c>
      <c r="L26" s="47">
        <f t="shared" ca="1" si="0"/>
        <v>48578</v>
      </c>
      <c r="U26" s="43">
        <f ca="1">RANDBETWEEN(1500,6000)</f>
        <v>5407</v>
      </c>
      <c r="V26" s="42" t="s">
        <v>51</v>
      </c>
      <c r="Y26" s="37"/>
      <c r="Z26" s="37"/>
      <c r="AA26" s="37"/>
      <c r="AB26" s="37"/>
      <c r="AC26" s="37"/>
      <c r="AD26" s="37"/>
    </row>
    <row r="27" spans="8:30" ht="18" x14ac:dyDescent="0.3">
      <c r="K27" s="41" t="s">
        <v>39</v>
      </c>
      <c r="L27" s="47">
        <f t="shared" ca="1" si="0"/>
        <v>37532</v>
      </c>
      <c r="U27" s="43">
        <f t="shared" ref="U27:U30" ca="1" si="1">RANDBETWEEN(1500,6000)</f>
        <v>2020</v>
      </c>
      <c r="V27" s="42" t="s">
        <v>52</v>
      </c>
      <c r="Y27" s="37"/>
      <c r="Z27" s="37"/>
      <c r="AA27" s="37"/>
      <c r="AB27" s="37"/>
      <c r="AC27" s="37"/>
      <c r="AD27" s="37"/>
    </row>
    <row r="28" spans="8:30" ht="18" x14ac:dyDescent="0.3">
      <c r="K28" s="41" t="s">
        <v>41</v>
      </c>
      <c r="L28" s="47">
        <f t="shared" ca="1" si="0"/>
        <v>23842</v>
      </c>
      <c r="U28" s="43">
        <f t="shared" ca="1" si="1"/>
        <v>4660</v>
      </c>
      <c r="V28" s="42" t="s">
        <v>53</v>
      </c>
      <c r="Y28" s="37"/>
      <c r="Z28" s="37"/>
      <c r="AA28" s="37"/>
      <c r="AB28" s="37"/>
      <c r="AC28" s="37"/>
      <c r="AD28" s="37"/>
    </row>
    <row r="29" spans="8:30" ht="18" x14ac:dyDescent="0.3">
      <c r="U29" s="43">
        <f t="shared" ca="1" si="1"/>
        <v>4272</v>
      </c>
      <c r="V29" s="61" t="s">
        <v>54</v>
      </c>
      <c r="Y29" s="37"/>
      <c r="Z29" s="37"/>
      <c r="AA29" s="37"/>
      <c r="AB29" s="37"/>
      <c r="AC29" s="37"/>
      <c r="AD29" s="37"/>
    </row>
    <row r="30" spans="8:30" ht="18" x14ac:dyDescent="0.3">
      <c r="U30" s="43">
        <f t="shared" ca="1" si="1"/>
        <v>5989</v>
      </c>
      <c r="V30" s="42" t="s">
        <v>55</v>
      </c>
      <c r="Y30" s="37"/>
      <c r="Z30" s="37"/>
      <c r="AA30" s="37"/>
      <c r="AB30" s="37"/>
      <c r="AC30" s="37"/>
      <c r="AD30" s="37"/>
    </row>
    <row r="31" spans="8:30" x14ac:dyDescent="0.3">
      <c r="Y31" s="37"/>
      <c r="Z31" s="37"/>
      <c r="AA31" s="37"/>
      <c r="AB31" s="37"/>
      <c r="AC31" s="37"/>
      <c r="AD31" s="37"/>
    </row>
    <row r="32" spans="8:30" ht="25.2" x14ac:dyDescent="0.45">
      <c r="H32" s="46"/>
      <c r="Y32" s="37"/>
      <c r="Z32" s="37"/>
      <c r="AA32" s="37"/>
      <c r="AB32" s="37"/>
      <c r="AC32" s="37"/>
      <c r="AD32" s="37"/>
    </row>
    <row r="33" spans="1:30" x14ac:dyDescent="0.3">
      <c r="Y33" s="37"/>
      <c r="Z33" s="37"/>
      <c r="AA33" s="37"/>
      <c r="AB33" s="37"/>
      <c r="AC33" s="37"/>
      <c r="AD33" s="37"/>
    </row>
    <row r="34" spans="1:30" x14ac:dyDescent="0.3">
      <c r="Y34" s="37"/>
      <c r="Z34" s="37"/>
      <c r="AA34" s="37"/>
      <c r="AB34" s="37"/>
      <c r="AC34" s="37"/>
      <c r="AD34" s="37"/>
    </row>
    <row r="35" spans="1:30" x14ac:dyDescent="0.3">
      <c r="Y35" s="37"/>
      <c r="Z35" s="37"/>
      <c r="AA35" s="37"/>
      <c r="AB35" s="37"/>
      <c r="AC35" s="37"/>
      <c r="AD35" s="37"/>
    </row>
    <row r="36" spans="1:30" x14ac:dyDescent="0.3">
      <c r="Y36" s="37"/>
      <c r="Z36" s="37"/>
      <c r="AA36" s="37"/>
      <c r="AB36" s="37"/>
      <c r="AC36" s="37"/>
      <c r="AD36" s="37"/>
    </row>
    <row r="37" spans="1:30" x14ac:dyDescent="0.3">
      <c r="Y37" s="37"/>
      <c r="Z37" s="37"/>
      <c r="AA37" s="37"/>
      <c r="AB37" s="37"/>
      <c r="AC37" s="37"/>
      <c r="AD37" s="37"/>
    </row>
    <row r="38" spans="1:30" x14ac:dyDescent="0.3">
      <c r="Y38" s="37"/>
      <c r="Z38" s="37"/>
      <c r="AA38" s="37"/>
      <c r="AB38" s="37"/>
      <c r="AC38" s="37"/>
      <c r="AD38" s="37"/>
    </row>
    <row r="39" spans="1:30" x14ac:dyDescent="0.3">
      <c r="Y39" s="37"/>
      <c r="Z39" s="37"/>
      <c r="AA39" s="37"/>
      <c r="AB39" s="37"/>
      <c r="AC39" s="37"/>
      <c r="AD39" s="37"/>
    </row>
    <row r="40" spans="1:30" x14ac:dyDescent="0.3">
      <c r="Y40" s="37"/>
      <c r="Z40" s="37"/>
      <c r="AA40" s="37"/>
      <c r="AB40" s="37"/>
      <c r="AC40" s="37"/>
      <c r="AD40" s="37"/>
    </row>
    <row r="41" spans="1:30" x14ac:dyDescent="0.3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</row>
    <row r="42" spans="1:30" x14ac:dyDescent="0.3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</row>
    <row r="43" spans="1:30" x14ac:dyDescent="0.3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</row>
    <row r="44" spans="1:30" x14ac:dyDescent="0.3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</row>
    <row r="45" spans="1:30" x14ac:dyDescent="0.3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</row>
    <row r="46" spans="1:30" x14ac:dyDescent="0.3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</row>
    <row r="47" spans="1:30" x14ac:dyDescent="0.3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</row>
    <row r="48" spans="1:30" x14ac:dyDescent="0.3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</row>
    <row r="49" spans="1:30" x14ac:dyDescent="0.3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</row>
    <row r="50" spans="1:30" x14ac:dyDescent="0.3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</row>
    <row r="51" spans="1:30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</row>
    <row r="52" spans="1:30" x14ac:dyDescent="0.3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</row>
    <row r="53" spans="1:30" x14ac:dyDescent="0.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</row>
    <row r="54" spans="1:30" x14ac:dyDescent="0.3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</row>
    <row r="55" spans="1:30" x14ac:dyDescent="0.3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</row>
    <row r="56" spans="1:30" x14ac:dyDescent="0.3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</row>
    <row r="57" spans="1:30" x14ac:dyDescent="0.3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</row>
    <row r="58" spans="1:30" x14ac:dyDescent="0.3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</row>
    <row r="59" spans="1:30" x14ac:dyDescent="0.3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</row>
    <row r="60" spans="1:30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</row>
    <row r="61" spans="1:30" x14ac:dyDescent="0.3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</row>
    <row r="62" spans="1:30" x14ac:dyDescent="0.3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</row>
    <row r="63" spans="1:30" x14ac:dyDescent="0.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</row>
    <row r="64" spans="1:30" x14ac:dyDescent="0.3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</row>
    <row r="65" spans="1:30" x14ac:dyDescent="0.3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</row>
    <row r="66" spans="1:30" x14ac:dyDescent="0.3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</row>
    <row r="67" spans="1:30" x14ac:dyDescent="0.3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</row>
    <row r="68" spans="1:30" x14ac:dyDescent="0.3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</row>
    <row r="69" spans="1:30" x14ac:dyDescent="0.3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</row>
    <row r="70" spans="1:30" x14ac:dyDescent="0.3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</row>
    <row r="71" spans="1:30" x14ac:dyDescent="0.3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</row>
    <row r="72" spans="1:30" x14ac:dyDescent="0.3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</row>
    <row r="73" spans="1:30" x14ac:dyDescent="0.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</row>
    <row r="74" spans="1:30" x14ac:dyDescent="0.3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</row>
    <row r="75" spans="1:30" x14ac:dyDescent="0.3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</row>
    <row r="76" spans="1:30" x14ac:dyDescent="0.3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</row>
    <row r="77" spans="1:30" x14ac:dyDescent="0.3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</row>
    <row r="78" spans="1:30" x14ac:dyDescent="0.3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</row>
    <row r="79" spans="1:30" x14ac:dyDescent="0.3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</row>
    <row r="80" spans="1:30" x14ac:dyDescent="0.3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</row>
    <row r="81" spans="1:30" x14ac:dyDescent="0.3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D626-5B7D-4B67-AC53-03CEB5F5E402}">
  <dimension ref="A1:AD81"/>
  <sheetViews>
    <sheetView showGridLines="0" topLeftCell="A4" zoomScale="70" zoomScaleNormal="70" workbookViewId="0">
      <selection activeCell="M35" sqref="M35"/>
    </sheetView>
  </sheetViews>
  <sheetFormatPr defaultRowHeight="15.6" x14ac:dyDescent="0.3"/>
  <cols>
    <col min="26" max="26" width="11.09765625" customWidth="1"/>
  </cols>
  <sheetData>
    <row r="1" spans="27:30" x14ac:dyDescent="0.3">
      <c r="AA1" s="37"/>
      <c r="AB1" s="37"/>
      <c r="AC1" s="37"/>
      <c r="AD1" s="37"/>
    </row>
    <row r="2" spans="27:30" x14ac:dyDescent="0.3">
      <c r="AA2" s="37"/>
      <c r="AB2" s="37"/>
      <c r="AC2" s="37"/>
      <c r="AD2" s="37"/>
    </row>
    <row r="3" spans="27:30" x14ac:dyDescent="0.3">
      <c r="AA3" s="37"/>
      <c r="AB3" s="37"/>
      <c r="AC3" s="37"/>
      <c r="AD3" s="37"/>
    </row>
    <row r="4" spans="27:30" x14ac:dyDescent="0.3">
      <c r="AA4" s="37"/>
      <c r="AB4" s="37"/>
      <c r="AC4" s="37"/>
      <c r="AD4" s="37"/>
    </row>
    <row r="5" spans="27:30" x14ac:dyDescent="0.3">
      <c r="AA5" s="37"/>
      <c r="AB5" s="37"/>
      <c r="AC5" s="37"/>
      <c r="AD5" s="37"/>
    </row>
    <row r="6" spans="27:30" x14ac:dyDescent="0.3">
      <c r="AA6" s="37"/>
      <c r="AB6" s="37"/>
      <c r="AC6" s="37"/>
      <c r="AD6" s="37"/>
    </row>
    <row r="7" spans="27:30" x14ac:dyDescent="0.3">
      <c r="AA7" s="37"/>
      <c r="AB7" s="37"/>
      <c r="AC7" s="37"/>
      <c r="AD7" s="37"/>
    </row>
    <row r="8" spans="27:30" x14ac:dyDescent="0.3">
      <c r="AA8" s="37"/>
      <c r="AB8" s="37"/>
      <c r="AC8" s="37"/>
      <c r="AD8" s="37"/>
    </row>
    <row r="9" spans="27:30" x14ac:dyDescent="0.3">
      <c r="AA9" s="37"/>
      <c r="AB9" s="37"/>
      <c r="AC9" s="37"/>
      <c r="AD9" s="37"/>
    </row>
    <row r="10" spans="27:30" x14ac:dyDescent="0.3">
      <c r="AA10" s="37"/>
      <c r="AB10" s="37"/>
      <c r="AC10" s="37"/>
      <c r="AD10" s="37"/>
    </row>
    <row r="11" spans="27:30" x14ac:dyDescent="0.3">
      <c r="AA11" s="37"/>
      <c r="AB11" s="37"/>
      <c r="AC11" s="37"/>
      <c r="AD11" s="37"/>
    </row>
    <row r="12" spans="27:30" x14ac:dyDescent="0.3">
      <c r="AA12" s="37"/>
      <c r="AB12" s="37"/>
      <c r="AC12" s="37"/>
      <c r="AD12" s="37"/>
    </row>
    <row r="13" spans="27:30" x14ac:dyDescent="0.3">
      <c r="AA13" s="37"/>
      <c r="AB13" s="37"/>
      <c r="AC13" s="37"/>
      <c r="AD13" s="37"/>
    </row>
    <row r="14" spans="27:30" x14ac:dyDescent="0.3">
      <c r="AA14" s="37"/>
      <c r="AB14" s="37"/>
      <c r="AC14" s="37"/>
      <c r="AD14" s="37"/>
    </row>
    <row r="15" spans="27:30" x14ac:dyDescent="0.3">
      <c r="AA15" s="37"/>
      <c r="AB15" s="37"/>
      <c r="AC15" s="37"/>
      <c r="AD15" s="37"/>
    </row>
    <row r="16" spans="27:30" x14ac:dyDescent="0.3">
      <c r="AA16" s="37"/>
      <c r="AB16" s="37"/>
      <c r="AC16" s="37"/>
      <c r="AD16" s="37"/>
    </row>
    <row r="17" spans="27:30" x14ac:dyDescent="0.3">
      <c r="AA17" s="37"/>
      <c r="AB17" s="37"/>
      <c r="AC17" s="37"/>
      <c r="AD17" s="37"/>
    </row>
    <row r="18" spans="27:30" x14ac:dyDescent="0.3">
      <c r="AA18" s="37"/>
      <c r="AB18" s="37"/>
      <c r="AC18" s="37"/>
      <c r="AD18" s="37"/>
    </row>
    <row r="19" spans="27:30" x14ac:dyDescent="0.3">
      <c r="AA19" s="37"/>
      <c r="AB19" s="37"/>
      <c r="AC19" s="37"/>
      <c r="AD19" s="37"/>
    </row>
    <row r="20" spans="27:30" x14ac:dyDescent="0.3">
      <c r="AA20" s="37"/>
      <c r="AB20" s="37"/>
      <c r="AC20" s="37"/>
      <c r="AD20" s="37"/>
    </row>
    <row r="21" spans="27:30" x14ac:dyDescent="0.3">
      <c r="AA21" s="37"/>
      <c r="AB21" s="37"/>
      <c r="AC21" s="37"/>
      <c r="AD21" s="37"/>
    </row>
    <row r="22" spans="27:30" x14ac:dyDescent="0.3">
      <c r="AA22" s="37"/>
      <c r="AB22" s="37"/>
      <c r="AC22" s="37"/>
      <c r="AD22" s="37"/>
    </row>
    <row r="23" spans="27:30" x14ac:dyDescent="0.3">
      <c r="AA23" s="37"/>
      <c r="AB23" s="37"/>
      <c r="AC23" s="37"/>
      <c r="AD23" s="37"/>
    </row>
    <row r="24" spans="27:30" x14ac:dyDescent="0.3">
      <c r="AA24" s="37"/>
      <c r="AB24" s="37"/>
      <c r="AC24" s="37"/>
      <c r="AD24" s="37"/>
    </row>
    <row r="25" spans="27:30" x14ac:dyDescent="0.3">
      <c r="AA25" s="37"/>
      <c r="AB25" s="37"/>
      <c r="AC25" s="37"/>
      <c r="AD25" s="37"/>
    </row>
    <row r="26" spans="27:30" x14ac:dyDescent="0.3">
      <c r="AA26" s="37"/>
      <c r="AB26" s="37"/>
      <c r="AC26" s="37"/>
      <c r="AD26" s="37"/>
    </row>
    <row r="27" spans="27:30" x14ac:dyDescent="0.3">
      <c r="AA27" s="37"/>
      <c r="AB27" s="37"/>
      <c r="AC27" s="37"/>
      <c r="AD27" s="37"/>
    </row>
    <row r="28" spans="27:30" x14ac:dyDescent="0.3">
      <c r="AA28" s="37"/>
      <c r="AB28" s="37"/>
      <c r="AC28" s="37"/>
      <c r="AD28" s="37"/>
    </row>
    <row r="29" spans="27:30" x14ac:dyDescent="0.3">
      <c r="AA29" s="37"/>
      <c r="AB29" s="37"/>
      <c r="AC29" s="37"/>
      <c r="AD29" s="37"/>
    </row>
    <row r="30" spans="27:30" x14ac:dyDescent="0.3">
      <c r="AA30" s="37"/>
      <c r="AB30" s="37"/>
      <c r="AC30" s="37"/>
      <c r="AD30" s="37"/>
    </row>
    <row r="31" spans="27:30" x14ac:dyDescent="0.3">
      <c r="AA31" s="37"/>
      <c r="AB31" s="37"/>
      <c r="AC31" s="37"/>
      <c r="AD31" s="37"/>
    </row>
    <row r="32" spans="27:30" x14ac:dyDescent="0.3">
      <c r="AA32" s="37"/>
      <c r="AB32" s="37"/>
      <c r="AC32" s="37"/>
      <c r="AD32" s="37"/>
    </row>
    <row r="33" spans="1:30" x14ac:dyDescent="0.3">
      <c r="AA33" s="37"/>
      <c r="AB33" s="37"/>
      <c r="AC33" s="37"/>
      <c r="AD33" s="37"/>
    </row>
    <row r="34" spans="1:30" x14ac:dyDescent="0.3">
      <c r="AA34" s="37"/>
      <c r="AB34" s="37"/>
      <c r="AC34" s="37"/>
      <c r="AD34" s="37"/>
    </row>
    <row r="35" spans="1:30" x14ac:dyDescent="0.3">
      <c r="AA35" s="37"/>
      <c r="AB35" s="37"/>
      <c r="AC35" s="37"/>
      <c r="AD35" s="37"/>
    </row>
    <row r="36" spans="1:30" x14ac:dyDescent="0.3">
      <c r="AA36" s="37"/>
      <c r="AB36" s="37"/>
      <c r="AC36" s="37"/>
      <c r="AD36" s="37"/>
    </row>
    <row r="37" spans="1:30" x14ac:dyDescent="0.3">
      <c r="AA37" s="37"/>
      <c r="AB37" s="37"/>
      <c r="AC37" s="37"/>
      <c r="AD37" s="37"/>
    </row>
    <row r="38" spans="1:30" x14ac:dyDescent="0.3">
      <c r="AA38" s="37"/>
      <c r="AB38" s="37"/>
      <c r="AC38" s="37"/>
      <c r="AD38" s="37"/>
    </row>
    <row r="39" spans="1:30" x14ac:dyDescent="0.3">
      <c r="AA39" s="37"/>
      <c r="AB39" s="37"/>
      <c r="AC39" s="37"/>
      <c r="AD39" s="37"/>
    </row>
    <row r="40" spans="1:30" x14ac:dyDescent="0.3">
      <c r="AA40" s="37"/>
      <c r="AB40" s="37"/>
      <c r="AC40" s="37"/>
      <c r="AD40" s="37"/>
    </row>
    <row r="41" spans="1:30" x14ac:dyDescent="0.3">
      <c r="AA41" s="37"/>
      <c r="AB41" s="37"/>
      <c r="AC41" s="37"/>
      <c r="AD41" s="37"/>
    </row>
    <row r="42" spans="1:30" x14ac:dyDescent="0.3">
      <c r="AA42" s="37"/>
      <c r="AB42" s="37"/>
      <c r="AC42" s="37"/>
      <c r="AD42" s="37"/>
    </row>
    <row r="43" spans="1:30" x14ac:dyDescent="0.3">
      <c r="AA43" s="37"/>
      <c r="AB43" s="37"/>
      <c r="AC43" s="37"/>
      <c r="AD43" s="37"/>
    </row>
    <row r="44" spans="1:30" x14ac:dyDescent="0.3">
      <c r="AA44" s="37"/>
      <c r="AB44" s="37"/>
      <c r="AC44" s="37"/>
      <c r="AD44" s="37"/>
    </row>
    <row r="45" spans="1:30" x14ac:dyDescent="0.3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</row>
    <row r="46" spans="1:30" x14ac:dyDescent="0.3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</row>
    <row r="47" spans="1:30" x14ac:dyDescent="0.3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</row>
    <row r="48" spans="1:30" x14ac:dyDescent="0.3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</row>
    <row r="49" spans="1:30" x14ac:dyDescent="0.3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</row>
    <row r="50" spans="1:30" x14ac:dyDescent="0.3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</row>
    <row r="51" spans="1:30" x14ac:dyDescent="0.3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</row>
    <row r="52" spans="1:30" x14ac:dyDescent="0.3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</row>
    <row r="53" spans="1:30" x14ac:dyDescent="0.3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</row>
    <row r="54" spans="1:30" x14ac:dyDescent="0.3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</row>
    <row r="55" spans="1:30" x14ac:dyDescent="0.3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</row>
    <row r="56" spans="1:30" x14ac:dyDescent="0.3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</row>
    <row r="57" spans="1:30" x14ac:dyDescent="0.3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</row>
    <row r="58" spans="1:30" x14ac:dyDescent="0.3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</row>
    <row r="59" spans="1:30" x14ac:dyDescent="0.3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</row>
    <row r="60" spans="1:30" x14ac:dyDescent="0.3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</row>
    <row r="61" spans="1:30" x14ac:dyDescent="0.3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</row>
    <row r="62" spans="1:30" x14ac:dyDescent="0.3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</row>
    <row r="63" spans="1:30" x14ac:dyDescent="0.3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</row>
    <row r="64" spans="1:30" x14ac:dyDescent="0.3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</row>
    <row r="65" spans="1:30" x14ac:dyDescent="0.3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</row>
    <row r="66" spans="1:30" x14ac:dyDescent="0.3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</row>
    <row r="67" spans="1:30" x14ac:dyDescent="0.3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</row>
    <row r="68" spans="1:30" x14ac:dyDescent="0.3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</row>
    <row r="69" spans="1:30" x14ac:dyDescent="0.3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</row>
    <row r="70" spans="1:30" x14ac:dyDescent="0.3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</row>
    <row r="71" spans="1:30" x14ac:dyDescent="0.3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</row>
    <row r="72" spans="1:30" x14ac:dyDescent="0.3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</row>
    <row r="73" spans="1:30" x14ac:dyDescent="0.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</row>
    <row r="74" spans="1:30" x14ac:dyDescent="0.3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</row>
    <row r="75" spans="1:30" x14ac:dyDescent="0.3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</row>
    <row r="76" spans="1:30" x14ac:dyDescent="0.3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</row>
    <row r="77" spans="1:30" x14ac:dyDescent="0.3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</row>
    <row r="78" spans="1:30" x14ac:dyDescent="0.3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</row>
    <row r="79" spans="1:30" x14ac:dyDescent="0.3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</row>
    <row r="80" spans="1:30" x14ac:dyDescent="0.3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</row>
    <row r="81" spans="1:30" x14ac:dyDescent="0.3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Sheet1</vt:lpstr>
      <vt:lpstr>Income &amp; Expenses</vt:lpstr>
      <vt:lpstr>Assets &amp; Goals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Khalil</dc:creator>
  <cp:lastModifiedBy>adrianna.romanowska</cp:lastModifiedBy>
  <dcterms:created xsi:type="dcterms:W3CDTF">2022-10-06T20:17:30Z</dcterms:created>
  <dcterms:modified xsi:type="dcterms:W3CDTF">2024-07-23T01:58:47Z</dcterms:modified>
</cp:coreProperties>
</file>