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rh/Code/prayer-time-generator/input/"/>
    </mc:Choice>
  </mc:AlternateContent>
  <xr:revisionPtr revIDLastSave="0" documentId="13_ncr:1_{CAAF2C3A-34EE-AD41-9346-7B6F575679D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Prayer Times 2023" sheetId="3" r:id="rId1"/>
    <sheet name="Background" sheetId="2" r:id="rId2"/>
    <sheet name="Sheet1" sheetId="4" state="hidden" r:id="rId3"/>
  </sheets>
  <definedNames>
    <definedName name="_xlnm._FilterDatabase" localSheetId="0" hidden="1">'Prayer Times 2023'!$BA$15:$BH$45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B17" i="3"/>
  <c r="C17" i="3" l="1"/>
  <c r="B18" i="3"/>
  <c r="B19" i="3" s="1"/>
  <c r="B20" i="3" s="1"/>
  <c r="C19" i="3" l="1"/>
  <c r="C18" i="3"/>
  <c r="B21" i="3"/>
  <c r="C20" i="3"/>
  <c r="B22" i="3" l="1"/>
  <c r="C21" i="3"/>
  <c r="B23" i="3" l="1"/>
  <c r="C22" i="3"/>
  <c r="E50" i="3" s="1"/>
  <c r="E54" i="3" l="1"/>
  <c r="E52" i="3"/>
  <c r="E55" i="3"/>
  <c r="E51" i="3"/>
  <c r="E53" i="3"/>
  <c r="B24" i="3"/>
  <c r="C23" i="3"/>
  <c r="B25" i="3" l="1"/>
  <c r="C24" i="3"/>
  <c r="B26" i="3" l="1"/>
  <c r="C25" i="3"/>
  <c r="B27" i="3" l="1"/>
  <c r="C26" i="3"/>
  <c r="B28" i="3" l="1"/>
  <c r="C27" i="3"/>
  <c r="B29" i="3" l="1"/>
  <c r="C28" i="3"/>
  <c r="B30" i="3" l="1"/>
  <c r="C29" i="3"/>
  <c r="B31" i="3" l="1"/>
  <c r="C30" i="3"/>
  <c r="B32" i="3" l="1"/>
  <c r="C31" i="3"/>
  <c r="B33" i="3" l="1"/>
  <c r="C32" i="3"/>
  <c r="B34" i="3" l="1"/>
  <c r="C33" i="3"/>
  <c r="B35" i="3" l="1"/>
  <c r="C34" i="3"/>
  <c r="B36" i="3" l="1"/>
  <c r="C35" i="3"/>
  <c r="B37" i="3" l="1"/>
  <c r="C36" i="3"/>
  <c r="B38" i="3" l="1"/>
  <c r="C37" i="3"/>
  <c r="B39" i="3" l="1"/>
  <c r="C38" i="3"/>
  <c r="B40" i="3" l="1"/>
  <c r="C39" i="3"/>
  <c r="B41" i="3" l="1"/>
  <c r="C40" i="3"/>
  <c r="B42" i="3" l="1"/>
  <c r="C41" i="3"/>
  <c r="B43" i="3" l="1"/>
  <c r="C42" i="3"/>
  <c r="B44" i="3" l="1"/>
  <c r="C43" i="3"/>
  <c r="B45" i="3" l="1"/>
  <c r="C44" i="3"/>
  <c r="B46" i="3" l="1"/>
  <c r="C45" i="3"/>
  <c r="B47" i="3" l="1"/>
  <c r="C46" i="3"/>
  <c r="B48" i="3" l="1"/>
  <c r="M16" i="3"/>
  <c r="B49" i="3" l="1"/>
  <c r="M17" i="3"/>
  <c r="B50" i="3" l="1"/>
  <c r="M18" i="3"/>
  <c r="B51" i="3" l="1"/>
  <c r="M19" i="3"/>
  <c r="B52" i="3" l="1"/>
  <c r="M20" i="3"/>
  <c r="O54" i="3" s="1"/>
  <c r="B53" i="3" l="1"/>
  <c r="M21" i="3"/>
  <c r="O51" i="3" l="1"/>
  <c r="O53" i="3"/>
  <c r="B54" i="3"/>
  <c r="M22" i="3"/>
  <c r="O52" i="3" s="1"/>
  <c r="O50" i="3" l="1"/>
  <c r="B55" i="3"/>
  <c r="M23" i="3"/>
  <c r="B56" i="3" l="1"/>
  <c r="M24" i="3"/>
  <c r="B57" i="3" l="1"/>
  <c r="M25" i="3"/>
  <c r="B58" i="3" l="1"/>
  <c r="M26" i="3"/>
  <c r="B59" i="3" l="1"/>
  <c r="M27" i="3"/>
  <c r="B60" i="3" l="1"/>
  <c r="M28" i="3"/>
  <c r="B61" i="3" l="1"/>
  <c r="M29" i="3"/>
  <c r="B62" i="3" l="1"/>
  <c r="M30" i="3"/>
  <c r="B63" i="3" l="1"/>
  <c r="M31" i="3"/>
  <c r="B64" i="3" l="1"/>
  <c r="M32" i="3"/>
  <c r="B65" i="3" l="1"/>
  <c r="M33" i="3"/>
  <c r="B66" i="3" l="1"/>
  <c r="M34" i="3"/>
  <c r="B67" i="3" l="1"/>
  <c r="M35" i="3"/>
  <c r="B68" i="3" l="1"/>
  <c r="M36" i="3"/>
  <c r="B69" i="3" l="1"/>
  <c r="M37" i="3"/>
  <c r="B70" i="3" l="1"/>
  <c r="M38" i="3"/>
  <c r="B71" i="3" l="1"/>
  <c r="M39" i="3"/>
  <c r="B72" i="3" l="1"/>
  <c r="M40" i="3"/>
  <c r="B73" i="3" l="1"/>
  <c r="M41" i="3"/>
  <c r="B74" i="3" l="1"/>
  <c r="M43" i="3" s="1"/>
  <c r="M42" i="3"/>
  <c r="B75" i="3" l="1"/>
  <c r="B76" i="3" l="1"/>
  <c r="W16" i="3" s="1"/>
  <c r="B77" i="3" l="1"/>
  <c r="W17" i="3" l="1"/>
  <c r="B78" i="3"/>
  <c r="W18" i="3" l="1"/>
  <c r="B79" i="3"/>
  <c r="B80" i="3" l="1"/>
  <c r="W19" i="3"/>
  <c r="Y54" i="3" s="1"/>
  <c r="Y53" i="3" l="1"/>
  <c r="Y50" i="3"/>
  <c r="B81" i="3"/>
  <c r="W20" i="3"/>
  <c r="B82" i="3" l="1"/>
  <c r="W21" i="3"/>
  <c r="W22" i="3" l="1"/>
  <c r="Y51" i="3" s="1"/>
  <c r="B83" i="3"/>
  <c r="Y52" i="3" l="1"/>
  <c r="Y55" i="3"/>
  <c r="B84" i="3"/>
  <c r="W23" i="3"/>
  <c r="B85" i="3" l="1"/>
  <c r="W24" i="3"/>
  <c r="W25" i="3" l="1"/>
  <c r="B86" i="3"/>
  <c r="W26" i="3" l="1"/>
  <c r="B87" i="3"/>
  <c r="B88" i="3" l="1"/>
  <c r="W27" i="3"/>
  <c r="B89" i="3" l="1"/>
  <c r="W28" i="3"/>
  <c r="B90" i="3" l="1"/>
  <c r="W29" i="3"/>
  <c r="B91" i="3" l="1"/>
  <c r="W30" i="3"/>
  <c r="B92" i="3" l="1"/>
  <c r="W31" i="3"/>
  <c r="B93" i="3" l="1"/>
  <c r="W32" i="3"/>
  <c r="B94" i="3" l="1"/>
  <c r="W33" i="3"/>
  <c r="B95" i="3" l="1"/>
  <c r="W34" i="3"/>
  <c r="W35" i="3" l="1"/>
  <c r="B96" i="3"/>
  <c r="W36" i="3" l="1"/>
  <c r="B97" i="3"/>
  <c r="W37" i="3" l="1"/>
  <c r="B98" i="3"/>
  <c r="W38" i="3" l="1"/>
  <c r="B99" i="3"/>
  <c r="W39" i="3" l="1"/>
  <c r="B100" i="3"/>
  <c r="W40" i="3" l="1"/>
  <c r="B101" i="3"/>
  <c r="W41" i="3" l="1"/>
  <c r="B102" i="3"/>
  <c r="B103" i="3" l="1"/>
  <c r="W42" i="3"/>
  <c r="W43" i="3" l="1"/>
  <c r="B104" i="3"/>
  <c r="B105" i="3" l="1"/>
  <c r="W44" i="3"/>
  <c r="B106" i="3" l="1"/>
  <c r="W45" i="3"/>
  <c r="B107" i="3" l="1"/>
  <c r="W46" i="3"/>
  <c r="B108" i="3" l="1"/>
  <c r="AG16" i="3"/>
  <c r="AI55" i="3" l="1"/>
  <c r="AI54" i="3"/>
  <c r="AI53" i="3"/>
  <c r="B109" i="3"/>
  <c r="AG17" i="3"/>
  <c r="B110" i="3" l="1"/>
  <c r="AG18" i="3"/>
  <c r="B111" i="3" l="1"/>
  <c r="AG19" i="3"/>
  <c r="B112" i="3" l="1"/>
  <c r="AG20" i="3"/>
  <c r="B113" i="3" l="1"/>
  <c r="AG21" i="3"/>
  <c r="B114" i="3" l="1"/>
  <c r="AG22" i="3"/>
  <c r="AI50" i="3" s="1"/>
  <c r="AI51" i="3" l="1"/>
  <c r="AI52" i="3"/>
  <c r="B115" i="3"/>
  <c r="AG23" i="3"/>
  <c r="B116" i="3" l="1"/>
  <c r="AG24" i="3"/>
  <c r="B117" i="3" l="1"/>
  <c r="AG25" i="3"/>
  <c r="B118" i="3" l="1"/>
  <c r="AG26" i="3"/>
  <c r="B119" i="3" l="1"/>
  <c r="AG27" i="3"/>
  <c r="B120" i="3" l="1"/>
  <c r="AG28" i="3"/>
  <c r="B121" i="3" l="1"/>
  <c r="AG29" i="3"/>
  <c r="B122" i="3" l="1"/>
  <c r="AG30" i="3"/>
  <c r="B123" i="3" l="1"/>
  <c r="AG31" i="3"/>
  <c r="B124" i="3" l="1"/>
  <c r="AG32" i="3"/>
  <c r="B125" i="3" l="1"/>
  <c r="AG33" i="3"/>
  <c r="B126" i="3" l="1"/>
  <c r="AG34" i="3"/>
  <c r="B127" i="3" l="1"/>
  <c r="AG35" i="3"/>
  <c r="B128" i="3" l="1"/>
  <c r="AG36" i="3"/>
  <c r="B129" i="3" l="1"/>
  <c r="AG37" i="3"/>
  <c r="B130" i="3" l="1"/>
  <c r="AG38" i="3"/>
  <c r="B131" i="3" l="1"/>
  <c r="AG39" i="3"/>
  <c r="B132" i="3" l="1"/>
  <c r="AG40" i="3"/>
  <c r="B133" i="3" l="1"/>
  <c r="AG41" i="3"/>
  <c r="B134" i="3" l="1"/>
  <c r="AG42" i="3"/>
  <c r="B135" i="3" l="1"/>
  <c r="AG43" i="3"/>
  <c r="B136" i="3" l="1"/>
  <c r="AG44" i="3"/>
  <c r="B137" i="3" l="1"/>
  <c r="AG45" i="3"/>
  <c r="B138" i="3" l="1"/>
  <c r="AQ16" i="3"/>
  <c r="B139" i="3" l="1"/>
  <c r="AQ17" i="3"/>
  <c r="B140" i="3" l="1"/>
  <c r="AQ18" i="3"/>
  <c r="B141" i="3" l="1"/>
  <c r="AQ19" i="3"/>
  <c r="B142" i="3" l="1"/>
  <c r="AQ20" i="3"/>
  <c r="B143" i="3" l="1"/>
  <c r="AQ21" i="3"/>
  <c r="B144" i="3" l="1"/>
  <c r="AQ22" i="3"/>
  <c r="AS51" i="3" s="1"/>
  <c r="AS52" i="3" l="1"/>
  <c r="AS55" i="3"/>
  <c r="AS50" i="3"/>
  <c r="AS53" i="3"/>
  <c r="AS54" i="3"/>
  <c r="B145" i="3"/>
  <c r="AQ23" i="3"/>
  <c r="B146" i="3" l="1"/>
  <c r="AQ24" i="3"/>
  <c r="B147" i="3" l="1"/>
  <c r="AQ25" i="3"/>
  <c r="B148" i="3" l="1"/>
  <c r="AQ26" i="3"/>
  <c r="B149" i="3" l="1"/>
  <c r="AQ27" i="3"/>
  <c r="B150" i="3" l="1"/>
  <c r="AQ28" i="3"/>
  <c r="B151" i="3" l="1"/>
  <c r="AQ29" i="3"/>
  <c r="B152" i="3" l="1"/>
  <c r="AQ30" i="3"/>
  <c r="B153" i="3" l="1"/>
  <c r="AQ31" i="3"/>
  <c r="B154" i="3" l="1"/>
  <c r="AQ32" i="3"/>
  <c r="B155" i="3" l="1"/>
  <c r="AQ33" i="3"/>
  <c r="B156" i="3" l="1"/>
  <c r="AQ34" i="3"/>
  <c r="B157" i="3" l="1"/>
  <c r="AQ35" i="3"/>
  <c r="B158" i="3" l="1"/>
  <c r="AQ36" i="3"/>
  <c r="B159" i="3" l="1"/>
  <c r="AQ37" i="3"/>
  <c r="B160" i="3" l="1"/>
  <c r="AQ38" i="3"/>
  <c r="B161" i="3" l="1"/>
  <c r="AQ39" i="3"/>
  <c r="B162" i="3" l="1"/>
  <c r="AQ40" i="3"/>
  <c r="B163" i="3" l="1"/>
  <c r="AQ41" i="3"/>
  <c r="B164" i="3" l="1"/>
  <c r="AQ42" i="3"/>
  <c r="B165" i="3" l="1"/>
  <c r="AQ43" i="3"/>
  <c r="B166" i="3" l="1"/>
  <c r="AQ44" i="3"/>
  <c r="B167" i="3" l="1"/>
  <c r="AQ45" i="3"/>
  <c r="B168" i="3" l="1"/>
  <c r="AQ46" i="3"/>
  <c r="B169" i="3" l="1"/>
  <c r="BA16" i="3"/>
  <c r="B170" i="3" l="1"/>
  <c r="BA17" i="3"/>
  <c r="B171" i="3" l="1"/>
  <c r="BA18" i="3"/>
  <c r="B172" i="3" l="1"/>
  <c r="BA19" i="3"/>
  <c r="B173" i="3" l="1"/>
  <c r="BA20" i="3"/>
  <c r="B174" i="3" l="1"/>
  <c r="BA21" i="3"/>
  <c r="B175" i="3" l="1"/>
  <c r="BA22" i="3"/>
  <c r="BC53" i="3" s="1"/>
  <c r="BC50" i="3" l="1"/>
  <c r="BC52" i="3"/>
  <c r="BC55" i="3"/>
  <c r="BC51" i="3"/>
  <c r="BC54" i="3"/>
  <c r="B176" i="3"/>
  <c r="BA23" i="3"/>
  <c r="B177" i="3" l="1"/>
  <c r="BA24" i="3"/>
  <c r="B178" i="3" l="1"/>
  <c r="BA25" i="3"/>
  <c r="B179" i="3" l="1"/>
  <c r="BA26" i="3"/>
  <c r="B180" i="3" l="1"/>
  <c r="BA27" i="3"/>
  <c r="B181" i="3" l="1"/>
  <c r="BA28" i="3"/>
  <c r="B182" i="3" l="1"/>
  <c r="BA29" i="3"/>
  <c r="B183" i="3" l="1"/>
  <c r="BA30" i="3"/>
  <c r="B184" i="3" l="1"/>
  <c r="BA31" i="3"/>
  <c r="B185" i="3" l="1"/>
  <c r="BA32" i="3"/>
  <c r="B186" i="3" l="1"/>
  <c r="BA33" i="3"/>
  <c r="B187" i="3" l="1"/>
  <c r="BA34" i="3"/>
  <c r="B188" i="3" l="1"/>
  <c r="BA35" i="3"/>
  <c r="B189" i="3" l="1"/>
  <c r="BA36" i="3"/>
  <c r="B190" i="3" l="1"/>
  <c r="BA37" i="3"/>
  <c r="B191" i="3" l="1"/>
  <c r="BA38" i="3"/>
  <c r="B192" i="3" l="1"/>
  <c r="BA39" i="3"/>
  <c r="B193" i="3" l="1"/>
  <c r="BA40" i="3"/>
  <c r="B194" i="3" l="1"/>
  <c r="BA41" i="3"/>
  <c r="B195" i="3" l="1"/>
  <c r="BA42" i="3"/>
  <c r="B196" i="3" l="1"/>
  <c r="BA43" i="3"/>
  <c r="B197" i="3" l="1"/>
  <c r="BA44" i="3"/>
  <c r="B198" i="3" l="1"/>
  <c r="BA45" i="3"/>
  <c r="B199" i="3" l="1"/>
  <c r="BK16" i="3"/>
  <c r="B200" i="3" l="1"/>
  <c r="BK17" i="3"/>
  <c r="B201" i="3" l="1"/>
  <c r="BK18" i="3"/>
  <c r="B202" i="3" l="1"/>
  <c r="BK19" i="3"/>
  <c r="B203" i="3" l="1"/>
  <c r="BK20" i="3"/>
  <c r="B204" i="3" l="1"/>
  <c r="BK21" i="3"/>
  <c r="B205" i="3" l="1"/>
  <c r="BK22" i="3"/>
  <c r="BM55" i="3" s="1"/>
  <c r="BM51" i="3"/>
  <c r="BM50" i="3" l="1"/>
  <c r="BM54" i="3"/>
  <c r="BM52" i="3"/>
  <c r="BM53" i="3"/>
  <c r="B206" i="3"/>
  <c r="BK23" i="3"/>
  <c r="B207" i="3" l="1"/>
  <c r="BK24" i="3"/>
  <c r="B208" i="3" l="1"/>
  <c r="BK25" i="3"/>
  <c r="B209" i="3" l="1"/>
  <c r="BK26" i="3"/>
  <c r="B210" i="3" l="1"/>
  <c r="BK27" i="3"/>
  <c r="B211" i="3" l="1"/>
  <c r="BK28" i="3"/>
  <c r="B212" i="3" l="1"/>
  <c r="BK29" i="3"/>
  <c r="B213" i="3" l="1"/>
  <c r="BK30" i="3"/>
  <c r="B214" i="3" l="1"/>
  <c r="BK31" i="3"/>
  <c r="B215" i="3" l="1"/>
  <c r="BK32" i="3"/>
  <c r="B216" i="3" l="1"/>
  <c r="BK33" i="3"/>
  <c r="B217" i="3" l="1"/>
  <c r="BK34" i="3"/>
  <c r="B218" i="3" l="1"/>
  <c r="BK35" i="3"/>
  <c r="B219" i="3" l="1"/>
  <c r="BK36" i="3"/>
  <c r="B220" i="3" l="1"/>
  <c r="BK37" i="3"/>
  <c r="B221" i="3" l="1"/>
  <c r="BK38" i="3"/>
  <c r="B222" i="3" l="1"/>
  <c r="BK39" i="3"/>
  <c r="B223" i="3" l="1"/>
  <c r="BK40" i="3"/>
  <c r="B224" i="3" l="1"/>
  <c r="BK41" i="3"/>
  <c r="B225" i="3" l="1"/>
  <c r="BK42" i="3"/>
  <c r="B226" i="3" l="1"/>
  <c r="BK43" i="3"/>
  <c r="B227" i="3" l="1"/>
  <c r="BK44" i="3"/>
  <c r="B228" i="3" l="1"/>
  <c r="BK45" i="3"/>
  <c r="B229" i="3" l="1"/>
  <c r="BK46" i="3"/>
  <c r="B230" i="3" l="1"/>
  <c r="BU16" i="3"/>
  <c r="B231" i="3" l="1"/>
  <c r="BU17" i="3"/>
  <c r="B232" i="3" l="1"/>
  <c r="BU18" i="3"/>
  <c r="B233" i="3" l="1"/>
  <c r="BU19" i="3"/>
  <c r="B234" i="3" l="1"/>
  <c r="BU20" i="3"/>
  <c r="B235" i="3" l="1"/>
  <c r="BU21" i="3"/>
  <c r="B236" i="3" l="1"/>
  <c r="BU22" i="3"/>
  <c r="BW52" i="3" s="1"/>
  <c r="BW50" i="3" l="1"/>
  <c r="BW53" i="3"/>
  <c r="BW54" i="3"/>
  <c r="BW55" i="3"/>
  <c r="BW51" i="3"/>
  <c r="B237" i="3"/>
  <c r="BU23" i="3"/>
  <c r="B238" i="3" l="1"/>
  <c r="BU24" i="3"/>
  <c r="B239" i="3" l="1"/>
  <c r="BU25" i="3"/>
  <c r="B240" i="3" l="1"/>
  <c r="BU26" i="3"/>
  <c r="B241" i="3" l="1"/>
  <c r="BU27" i="3"/>
  <c r="B242" i="3" l="1"/>
  <c r="BU28" i="3"/>
  <c r="B243" i="3" l="1"/>
  <c r="BU29" i="3"/>
  <c r="B244" i="3" l="1"/>
  <c r="BU30" i="3"/>
  <c r="B245" i="3" l="1"/>
  <c r="BU31" i="3"/>
  <c r="B246" i="3" l="1"/>
  <c r="BU32" i="3"/>
  <c r="B247" i="3" l="1"/>
  <c r="BU33" i="3"/>
  <c r="B248" i="3" l="1"/>
  <c r="BU34" i="3"/>
  <c r="B249" i="3" l="1"/>
  <c r="BU35" i="3"/>
  <c r="B250" i="3" l="1"/>
  <c r="BU36" i="3"/>
  <c r="B251" i="3" l="1"/>
  <c r="BU37" i="3"/>
  <c r="B252" i="3" l="1"/>
  <c r="BU38" i="3"/>
  <c r="B253" i="3" l="1"/>
  <c r="BU39" i="3"/>
  <c r="B254" i="3" l="1"/>
  <c r="BU40" i="3"/>
  <c r="B255" i="3" l="1"/>
  <c r="BU41" i="3"/>
  <c r="B256" i="3" l="1"/>
  <c r="BU42" i="3"/>
  <c r="B257" i="3" l="1"/>
  <c r="BU43" i="3"/>
  <c r="B258" i="3" l="1"/>
  <c r="BU44" i="3"/>
  <c r="B259" i="3" l="1"/>
  <c r="BU45" i="3"/>
  <c r="B260" i="3" l="1"/>
  <c r="BU46" i="3"/>
  <c r="B261" i="3" l="1"/>
  <c r="CE16" i="3"/>
  <c r="B262" i="3" l="1"/>
  <c r="CE17" i="3"/>
  <c r="B263" i="3" l="1"/>
  <c r="CE18" i="3"/>
  <c r="B264" i="3" l="1"/>
  <c r="CE19" i="3"/>
  <c r="B265" i="3" l="1"/>
  <c r="CE20" i="3"/>
  <c r="B266" i="3" l="1"/>
  <c r="CE21" i="3"/>
  <c r="B267" i="3" l="1"/>
  <c r="CE22" i="3"/>
  <c r="CG51" i="3" s="1"/>
  <c r="B268" i="3" l="1"/>
  <c r="CE23" i="3"/>
  <c r="CG50" i="3"/>
  <c r="CG54" i="3"/>
  <c r="CG52" i="3"/>
  <c r="CG55" i="3"/>
  <c r="CG53" i="3"/>
  <c r="B269" i="3" l="1"/>
  <c r="CE24" i="3"/>
  <c r="B270" i="3" l="1"/>
  <c r="CE25" i="3"/>
  <c r="B271" i="3" l="1"/>
  <c r="CE26" i="3"/>
  <c r="B272" i="3" l="1"/>
  <c r="CE27" i="3"/>
  <c r="B273" i="3" l="1"/>
  <c r="CE28" i="3"/>
  <c r="B274" i="3" l="1"/>
  <c r="CE29" i="3"/>
  <c r="B275" i="3" l="1"/>
  <c r="CE30" i="3"/>
  <c r="B276" i="3" l="1"/>
  <c r="CE31" i="3"/>
  <c r="B277" i="3" l="1"/>
  <c r="CE32" i="3"/>
  <c r="B278" i="3" l="1"/>
  <c r="CE33" i="3"/>
  <c r="B279" i="3" l="1"/>
  <c r="CE34" i="3"/>
  <c r="B280" i="3" l="1"/>
  <c r="CE35" i="3"/>
  <c r="B281" i="3" l="1"/>
  <c r="CE36" i="3"/>
  <c r="B282" i="3" l="1"/>
  <c r="CE37" i="3"/>
  <c r="B283" i="3" l="1"/>
  <c r="CE38" i="3"/>
  <c r="B284" i="3" l="1"/>
  <c r="CE39" i="3"/>
  <c r="B285" i="3" l="1"/>
  <c r="CE40" i="3"/>
  <c r="B286" i="3" l="1"/>
  <c r="CE41" i="3"/>
  <c r="B287" i="3" l="1"/>
  <c r="CE42" i="3"/>
  <c r="B288" i="3" l="1"/>
  <c r="CE43" i="3"/>
  <c r="B289" i="3" l="1"/>
  <c r="CE44" i="3"/>
  <c r="B290" i="3" l="1"/>
  <c r="CE45" i="3"/>
  <c r="B291" i="3" l="1"/>
  <c r="CO16" i="3"/>
  <c r="B292" i="3" l="1"/>
  <c r="CO17" i="3"/>
  <c r="B293" i="3" l="1"/>
  <c r="CO18" i="3"/>
  <c r="B294" i="3" l="1"/>
  <c r="CO19" i="3"/>
  <c r="B295" i="3" l="1"/>
  <c r="CO20" i="3"/>
  <c r="B296" i="3" l="1"/>
  <c r="CO21" i="3"/>
  <c r="B297" i="3" l="1"/>
  <c r="CO22" i="3"/>
  <c r="CQ52" i="3" s="1"/>
  <c r="CQ53" i="3" l="1"/>
  <c r="CQ51" i="3"/>
  <c r="CQ55" i="3"/>
  <c r="CQ54" i="3"/>
  <c r="CQ50" i="3"/>
  <c r="B298" i="3"/>
  <c r="CO23" i="3"/>
  <c r="B299" i="3" l="1"/>
  <c r="CO24" i="3"/>
  <c r="B300" i="3" l="1"/>
  <c r="CO25" i="3"/>
  <c r="B301" i="3" l="1"/>
  <c r="CO26" i="3"/>
  <c r="B302" i="3" l="1"/>
  <c r="CO27" i="3"/>
  <c r="B303" i="3" l="1"/>
  <c r="CO28" i="3"/>
  <c r="B304" i="3" l="1"/>
  <c r="CO29" i="3"/>
  <c r="B305" i="3" l="1"/>
  <c r="CO30" i="3"/>
  <c r="B306" i="3" l="1"/>
  <c r="CO31" i="3"/>
  <c r="B307" i="3" l="1"/>
  <c r="CO32" i="3"/>
  <c r="B308" i="3" l="1"/>
  <c r="CO33" i="3"/>
  <c r="B309" i="3" l="1"/>
  <c r="CO34" i="3"/>
  <c r="B310" i="3" l="1"/>
  <c r="CO35" i="3"/>
  <c r="B311" i="3" l="1"/>
  <c r="CO36" i="3"/>
  <c r="B312" i="3" l="1"/>
  <c r="CO37" i="3"/>
  <c r="B313" i="3" l="1"/>
  <c r="CO38" i="3"/>
  <c r="B314" i="3" l="1"/>
  <c r="CO39" i="3"/>
  <c r="B315" i="3" l="1"/>
  <c r="CO40" i="3"/>
  <c r="B316" i="3" l="1"/>
  <c r="CO41" i="3"/>
  <c r="B317" i="3" l="1"/>
  <c r="CO42" i="3"/>
  <c r="B318" i="3" l="1"/>
  <c r="CO43" i="3"/>
  <c r="B319" i="3" l="1"/>
  <c r="CO44" i="3"/>
  <c r="B320" i="3" l="1"/>
  <c r="CO45" i="3"/>
  <c r="B321" i="3" l="1"/>
  <c r="CO46" i="3"/>
  <c r="B322" i="3" l="1"/>
  <c r="CY16" i="3"/>
  <c r="B323" i="3" l="1"/>
  <c r="CY17" i="3"/>
  <c r="B324" i="3" l="1"/>
  <c r="CY18" i="3"/>
  <c r="B325" i="3" l="1"/>
  <c r="CY19" i="3"/>
  <c r="B326" i="3" l="1"/>
  <c r="CY20" i="3"/>
  <c r="B327" i="3" l="1"/>
  <c r="CY21" i="3"/>
  <c r="B328" i="3" l="1"/>
  <c r="CY22" i="3"/>
  <c r="DA50" i="3" s="1"/>
  <c r="DA52" i="3" l="1"/>
  <c r="DA54" i="3"/>
  <c r="DA51" i="3"/>
  <c r="DA53" i="3"/>
  <c r="DA55" i="3"/>
  <c r="B329" i="3"/>
  <c r="CY23" i="3"/>
  <c r="B330" i="3" l="1"/>
  <c r="CY24" i="3"/>
  <c r="B331" i="3" l="1"/>
  <c r="CY25" i="3"/>
  <c r="B332" i="3" l="1"/>
  <c r="CY26" i="3"/>
  <c r="B333" i="3" l="1"/>
  <c r="CY27" i="3"/>
  <c r="B334" i="3" l="1"/>
  <c r="CY28" i="3"/>
  <c r="B335" i="3" l="1"/>
  <c r="CY29" i="3"/>
  <c r="B336" i="3" l="1"/>
  <c r="CY30" i="3"/>
  <c r="B337" i="3" l="1"/>
  <c r="CY31" i="3"/>
  <c r="B338" i="3" l="1"/>
  <c r="CY32" i="3"/>
  <c r="B339" i="3" l="1"/>
  <c r="CY33" i="3"/>
  <c r="B340" i="3" l="1"/>
  <c r="CY34" i="3"/>
  <c r="B341" i="3" l="1"/>
  <c r="CY35" i="3"/>
  <c r="B342" i="3" l="1"/>
  <c r="CY36" i="3"/>
  <c r="B343" i="3" l="1"/>
  <c r="CY37" i="3"/>
  <c r="B344" i="3" l="1"/>
  <c r="CY38" i="3"/>
  <c r="B345" i="3" l="1"/>
  <c r="CY39" i="3"/>
  <c r="B346" i="3" l="1"/>
  <c r="CY40" i="3"/>
  <c r="B347" i="3" l="1"/>
  <c r="CY41" i="3"/>
  <c r="B348" i="3" l="1"/>
  <c r="CY42" i="3"/>
  <c r="B349" i="3" l="1"/>
  <c r="CY43" i="3"/>
  <c r="B350" i="3" l="1"/>
  <c r="CY44" i="3"/>
  <c r="B351" i="3" l="1"/>
  <c r="CY45" i="3"/>
  <c r="B352" i="3" l="1"/>
  <c r="DI16" i="3"/>
  <c r="B353" i="3" l="1"/>
  <c r="DI17" i="3"/>
  <c r="B354" i="3" l="1"/>
  <c r="DI18" i="3"/>
  <c r="B355" i="3" l="1"/>
  <c r="DI19" i="3"/>
  <c r="B356" i="3" l="1"/>
  <c r="DI20" i="3"/>
  <c r="B357" i="3" l="1"/>
  <c r="DI21" i="3"/>
  <c r="B358" i="3" l="1"/>
  <c r="DI22" i="3"/>
  <c r="DK51" i="3" l="1"/>
  <c r="DK55" i="3"/>
  <c r="DK52" i="3"/>
  <c r="DK53" i="3"/>
  <c r="DK50" i="3"/>
  <c r="B359" i="3"/>
  <c r="DI23" i="3"/>
  <c r="DK54" i="3"/>
  <c r="B360" i="3" l="1"/>
  <c r="DI24" i="3"/>
  <c r="B361" i="3" l="1"/>
  <c r="DI25" i="3"/>
  <c r="B362" i="3" l="1"/>
  <c r="DI26" i="3"/>
  <c r="B363" i="3" l="1"/>
  <c r="DI27" i="3"/>
  <c r="B364" i="3" l="1"/>
  <c r="DI28" i="3"/>
  <c r="B365" i="3" l="1"/>
  <c r="DI29" i="3"/>
  <c r="B366" i="3" l="1"/>
  <c r="DI30" i="3"/>
  <c r="B367" i="3" l="1"/>
  <c r="DI31" i="3"/>
  <c r="B368" i="3" l="1"/>
  <c r="DI32" i="3"/>
  <c r="B369" i="3" l="1"/>
  <c r="DI33" i="3"/>
  <c r="B370" i="3" l="1"/>
  <c r="DI34" i="3"/>
  <c r="B371" i="3" l="1"/>
  <c r="DI35" i="3"/>
  <c r="B372" i="3" l="1"/>
  <c r="DI36" i="3"/>
  <c r="B373" i="3" l="1"/>
  <c r="DI37" i="3"/>
  <c r="B374" i="3" l="1"/>
  <c r="DI38" i="3"/>
  <c r="B375" i="3" l="1"/>
  <c r="DI39" i="3"/>
  <c r="B376" i="3" l="1"/>
  <c r="DI40" i="3"/>
  <c r="B377" i="3" l="1"/>
  <c r="DI41" i="3"/>
  <c r="B378" i="3" l="1"/>
  <c r="DI42" i="3"/>
  <c r="B379" i="3" l="1"/>
  <c r="DI43" i="3"/>
  <c r="DI44" i="3" l="1"/>
  <c r="B380" i="3"/>
  <c r="B381" i="3" l="1"/>
  <c r="DI45" i="3"/>
  <c r="DI46" i="3" l="1"/>
  <c r="B382" i="3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</calcChain>
</file>

<file path=xl/sharedStrings.xml><?xml version="1.0" encoding="utf-8"?>
<sst xmlns="http://schemas.openxmlformats.org/spreadsheetml/2006/main" count="704" uniqueCount="58">
  <si>
    <t>Day</t>
  </si>
  <si>
    <t>January</t>
  </si>
  <si>
    <t>Fajr</t>
  </si>
  <si>
    <t>Sunrise</t>
  </si>
  <si>
    <t>Dhuhr</t>
  </si>
  <si>
    <t>Asr</t>
  </si>
  <si>
    <t>Maghrib</t>
  </si>
  <si>
    <t>Isha</t>
  </si>
  <si>
    <t>Sat</t>
  </si>
  <si>
    <t>Sun</t>
  </si>
  <si>
    <t>Mon</t>
  </si>
  <si>
    <t>Tue</t>
  </si>
  <si>
    <t>Wed</t>
  </si>
  <si>
    <t>Thu</t>
  </si>
  <si>
    <t>Fri</t>
  </si>
  <si>
    <t>February</t>
  </si>
  <si>
    <t>March</t>
  </si>
  <si>
    <t>April</t>
  </si>
  <si>
    <t>May</t>
  </si>
  <si>
    <t>June</t>
  </si>
  <si>
    <t>Prayer times</t>
  </si>
  <si>
    <t>July</t>
  </si>
  <si>
    <t>August</t>
  </si>
  <si>
    <t>September</t>
  </si>
  <si>
    <t>October</t>
  </si>
  <si>
    <t>November</t>
  </si>
  <si>
    <t>December</t>
  </si>
  <si>
    <t>Sunset</t>
  </si>
  <si>
    <t>Date</t>
  </si>
  <si>
    <t>IQAMA TIME</t>
  </si>
  <si>
    <t>+7 mins</t>
  </si>
  <si>
    <t>+15 mins</t>
  </si>
  <si>
    <t>+2 mins</t>
  </si>
  <si>
    <t>2. Add or remove 29th Day of February.</t>
  </si>
  <si>
    <t>3. Check daylight time (March and November).</t>
  </si>
  <si>
    <t>1. In sheet "Prayer Times 20xx": Unhide Column B. Enter day number in Cell B3 (1 - 7).</t>
  </si>
  <si>
    <t>4. Hide Column B.</t>
  </si>
  <si>
    <t>12:30</t>
  </si>
  <si>
    <t>03:00</t>
  </si>
  <si>
    <t>06:15</t>
  </si>
  <si>
    <t>07:00</t>
  </si>
  <si>
    <t>01:15</t>
  </si>
  <si>
    <t>06:20</t>
  </si>
  <si>
    <t>03:30</t>
  </si>
  <si>
    <t>07:30</t>
  </si>
  <si>
    <t>10:00</t>
  </si>
  <si>
    <t>12:15</t>
  </si>
  <si>
    <t>+5 mins</t>
  </si>
  <si>
    <t>* Beginning of Ramadan Upon Moon sighting</t>
  </si>
  <si>
    <t>* 23</t>
  </si>
  <si>
    <t>+20 mins</t>
  </si>
  <si>
    <t>4:30</t>
  </si>
  <si>
    <t>1:15</t>
  </si>
  <si>
    <t>5:15</t>
  </si>
  <si>
    <t>2:15</t>
  </si>
  <si>
    <t>6:15</t>
  </si>
  <si>
    <t>6:20</t>
  </si>
  <si>
    <t>SCAN TO DONATE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</si>
</sst>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5" x14ac:knownFonts="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4"/>
      <color rgb="FF000000"/>
      <name val="Garamond"/>
      <family val="1"/>
    </font>
    <font>
      <b/>
      <sz val="26"/>
      <color theme="8"/>
      <name val="Algerian"/>
      <family val="5"/>
    </font>
    <font>
      <b/>
      <sz val="10"/>
      <color theme="1"/>
      <name val="Verdana"/>
      <family val="2"/>
    </font>
    <font>
      <b/>
      <sz val="13"/>
      <color rgb="FF000000"/>
      <name val="Garamond"/>
      <family val="1"/>
    </font>
    <font>
      <b/>
      <sz val="11"/>
      <color theme="1"/>
      <name val="Garamond"/>
      <family val="1"/>
    </font>
    <font>
      <sz val="14"/>
      <color theme="1"/>
      <name val="Garamond"/>
      <family val="1"/>
    </font>
    <font>
      <b/>
      <sz val="14"/>
      <color theme="1"/>
      <name val="Garamond"/>
      <family val="1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4"/>
      <color rgb="FF000000"/>
      <name val="Garamond"/>
      <family val="1"/>
    </font>
    <font>
      <b/>
      <sz val="6"/>
      <color theme="1"/>
      <name val="Garamond"/>
      <family val="1"/>
    </font>
    <font>
      <b/>
      <sz val="6"/>
      <name val="Calibri"/>
      <family val="2"/>
      <scheme val="minor"/>
    </font>
    <font>
      <b/>
      <sz val="6"/>
      <name val="Garamond"/>
      <family val="1"/>
    </font>
    <font>
      <b/>
      <sz val="14"/>
      <name val="Calibri"/>
      <family val="2"/>
      <scheme val="minor"/>
    </font>
    <font>
      <b/>
      <sz val="14"/>
      <name val="Garamond"/>
      <family val="1"/>
    </font>
    <font>
      <sz val="36"/>
      <name val="Algerian"/>
      <family val="5"/>
    </font>
    <font>
      <b/>
      <sz val="10"/>
      <color theme="8" tint="0.39997558519241921"/>
      <name val="Verdana"/>
      <family val="2"/>
    </font>
    <font>
      <b/>
      <sz val="14"/>
      <color theme="8" tint="0.39997558519241921"/>
      <name val="Garamond"/>
      <family val="1"/>
    </font>
    <font>
      <b/>
      <sz val="10"/>
      <name val="Verdana"/>
      <family val="2"/>
    </font>
    <font>
      <b/>
      <sz val="5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theme="6" tint="0.79998168889431442"/>
      </patternFill>
    </fill>
    <fill>
      <patternFill patternType="solid">
        <fgColor rgb="FF66CCFF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/>
      <right style="thin">
        <color theme="6"/>
      </right>
      <top/>
      <bottom/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medium">
        <color theme="6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/>
      <top/>
      <bottom style="thin">
        <color theme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6" fontId="6" fillId="0" borderId="0" xfId="0" quotePrefix="1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0" fontId="4" fillId="3" borderId="2" xfId="0" applyNumberFormat="1" applyFont="1" applyFill="1" applyBorder="1" applyAlignment="1">
      <alignment horizontal="center" vertical="center" wrapText="1"/>
    </xf>
    <xf numFmtId="20" fontId="4" fillId="3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20" fontId="4" fillId="0" borderId="2" xfId="0" applyNumberFormat="1" applyFont="1" applyBorder="1" applyAlignment="1">
      <alignment horizontal="center" vertical="center" wrapText="1"/>
    </xf>
    <xf numFmtId="20" fontId="4" fillId="0" borderId="3" xfId="0" applyNumberFormat="1" applyFont="1" applyBorder="1" applyAlignment="1">
      <alignment horizontal="center" vertical="center" wrapText="1"/>
    </xf>
    <xf numFmtId="20" fontId="4" fillId="0" borderId="5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0" fontId="4" fillId="3" borderId="5" xfId="0" applyNumberFormat="1" applyFont="1" applyFill="1" applyBorder="1" applyAlignment="1">
      <alignment horizontal="center" vertical="center" wrapText="1"/>
    </xf>
    <xf numFmtId="20" fontId="4" fillId="3" borderId="0" xfId="0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20" fontId="3" fillId="0" borderId="10" xfId="0" applyNumberFormat="1" applyFont="1" applyBorder="1" applyAlignment="1">
      <alignment horizontal="center" vertical="center" wrapText="1"/>
    </xf>
    <xf numFmtId="16" fontId="6" fillId="0" borderId="11" xfId="0" quotePrefix="1" applyNumberFormat="1" applyFont="1" applyBorder="1" applyAlignment="1">
      <alignment horizontal="center" vertical="center"/>
    </xf>
    <xf numFmtId="16" fontId="11" fillId="0" borderId="8" xfId="0" quotePrefix="1" applyNumberFormat="1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 wrapText="1"/>
    </xf>
    <xf numFmtId="20" fontId="13" fillId="0" borderId="13" xfId="0" applyNumberFormat="1" applyFont="1" applyBorder="1" applyAlignment="1">
      <alignment horizontal="center" vertical="center" wrapText="1"/>
    </xf>
    <xf numFmtId="16" fontId="6" fillId="0" borderId="8" xfId="0" quotePrefix="1" applyNumberFormat="1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" fontId="6" fillId="0" borderId="8" xfId="0" applyNumberFormat="1" applyFont="1" applyBorder="1" applyAlignment="1">
      <alignment horizontal="center" vertical="center"/>
    </xf>
    <xf numFmtId="20" fontId="20" fillId="4" borderId="13" xfId="0" applyNumberFormat="1" applyFont="1" applyFill="1" applyBorder="1" applyAlignment="1">
      <alignment horizontal="center" vertical="center" wrapText="1"/>
    </xf>
    <xf numFmtId="20" fontId="21" fillId="4" borderId="13" xfId="0" applyNumberFormat="1" applyFont="1" applyFill="1" applyBorder="1" applyAlignment="1">
      <alignment horizontal="center" vertical="center" wrapText="1"/>
    </xf>
    <xf numFmtId="20" fontId="20" fillId="4" borderId="10" xfId="0" applyNumberFormat="1" applyFont="1" applyFill="1" applyBorder="1" applyAlignment="1">
      <alignment horizontal="center" vertical="center" wrapText="1"/>
    </xf>
    <xf numFmtId="16" fontId="6" fillId="0" borderId="11" xfId="0" applyNumberFormat="1" applyFont="1" applyBorder="1" applyAlignment="1">
      <alignment horizontal="center" vertical="center"/>
    </xf>
    <xf numFmtId="16" fontId="22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20" fontId="4" fillId="0" borderId="13" xfId="0" applyNumberFormat="1" applyFont="1" applyBorder="1" applyAlignment="1">
      <alignment horizontal="center" vertical="center" wrapText="1"/>
    </xf>
    <xf numFmtId="16" fontId="20" fillId="4" borderId="8" xfId="0" applyNumberFormat="1" applyFont="1" applyFill="1" applyBorder="1" applyAlignment="1">
      <alignment horizontal="center" vertical="center"/>
    </xf>
    <xf numFmtId="20" fontId="4" fillId="7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20" fontId="4" fillId="7" borderId="3" xfId="0" applyNumberFormat="1" applyFont="1" applyFill="1" applyBorder="1" applyAlignment="1">
      <alignment horizontal="center" vertical="center" wrapText="1"/>
    </xf>
    <xf numFmtId="20" fontId="4" fillId="8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20" fontId="4" fillId="8" borderId="3" xfId="0" applyNumberFormat="1" applyFont="1" applyFill="1" applyBorder="1" applyAlignment="1">
      <alignment horizontal="center" vertical="center" wrapText="1"/>
    </xf>
    <xf numFmtId="20" fontId="4" fillId="7" borderId="5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20" fontId="4" fillId="7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0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1" formatCode="dd/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/>
        </right>
        <top/>
        <bottom style="thin">
          <color theme="6"/>
        </bottom>
        <vertical/>
        <horizontal/>
      </border>
    </dxf>
    <dxf>
      <border outline="0"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/>
        </right>
        <top/>
        <bottom style="thin">
          <color theme="6"/>
        </bottom>
        <vertical/>
        <horizontal/>
      </border>
    </dxf>
    <dxf>
      <border outline="0"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/>
        </right>
        <top/>
        <bottom style="thin">
          <color theme="6"/>
        </bottom>
        <vertical/>
        <horizontal/>
      </border>
    </dxf>
    <dxf>
      <border outline="0"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6"/>
        </right>
        <top/>
        <bottom style="thin">
          <color theme="6"/>
        </bottom>
        <vertical/>
        <horizontal/>
      </border>
    </dxf>
    <dxf>
      <border outline="0"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border outline="0">
        <left style="thin">
          <color theme="8"/>
        </left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1" formatCode="dd/mmm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m"/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Verdana"/>
        <scheme val="none"/>
      </font>
      <numFmt numFmtId="25" formatCode="h:mm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1" formatCode="dd/mmm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border outline="0">
        <left style="thin">
          <color rgb="FF9BBB59"/>
        </left>
        <right style="thin">
          <color rgb="FF9BBB59"/>
        </right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border outline="0">
        <left style="thin">
          <color rgb="FF9BBB59"/>
        </left>
        <right style="thin">
          <color rgb="FF9BBB59"/>
        </right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theme="6" tint="0.79998168889431442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border outline="0">
        <left style="thin">
          <color rgb="FF9BBB59"/>
        </left>
        <right style="thin">
          <color rgb="FF9BBB59"/>
        </right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rgb="FFEBF1DE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border outline="0">
        <left style="thin">
          <color rgb="FF9BBB59"/>
        </left>
        <right style="thin">
          <color rgb="FF9BBB59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164" formatCode="h:mm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6"/>
        </right>
        <top/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rgb="FFEBF1DE"/>
          <bgColor rgb="FFEBF1DE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9BBB5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Garamond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66CCFF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18515</xdr:colOff>
      <xdr:row>13</xdr:row>
      <xdr:rowOff>35368</xdr:rowOff>
    </xdr:from>
    <xdr:to>
      <xdr:col>10</xdr:col>
      <xdr:colOff>1901</xdr:colOff>
      <xdr:row>14</xdr:row>
      <xdr:rowOff>4354</xdr:rowOff>
    </xdr:to>
    <xdr:pic>
      <xdr:nvPicPr>
        <xdr:cNvPr id="2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954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</xdr:colOff>
      <xdr:row>13</xdr:row>
      <xdr:rowOff>28039</xdr:rowOff>
    </xdr:from>
    <xdr:to>
      <xdr:col>3</xdr:col>
      <xdr:colOff>3069</xdr:colOff>
      <xdr:row>14</xdr:row>
      <xdr:rowOff>4354</xdr:rowOff>
    </xdr:to>
    <xdr:pic>
      <xdr:nvPicPr>
        <xdr:cNvPr id="3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18515</xdr:colOff>
      <xdr:row>13</xdr:row>
      <xdr:rowOff>35368</xdr:rowOff>
    </xdr:from>
    <xdr:to>
      <xdr:col>20</xdr:col>
      <xdr:colOff>1901</xdr:colOff>
      <xdr:row>14</xdr:row>
      <xdr:rowOff>4354</xdr:rowOff>
    </xdr:to>
    <xdr:pic>
      <xdr:nvPicPr>
        <xdr:cNvPr id="4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057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</xdr:colOff>
      <xdr:row>13</xdr:row>
      <xdr:rowOff>28039</xdr:rowOff>
    </xdr:from>
    <xdr:to>
      <xdr:col>13</xdr:col>
      <xdr:colOff>3069</xdr:colOff>
      <xdr:row>14</xdr:row>
      <xdr:rowOff>4354</xdr:rowOff>
    </xdr:to>
    <xdr:pic>
      <xdr:nvPicPr>
        <xdr:cNvPr id="5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1990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18515</xdr:colOff>
      <xdr:row>13</xdr:row>
      <xdr:rowOff>35368</xdr:rowOff>
    </xdr:from>
    <xdr:to>
      <xdr:col>30</xdr:col>
      <xdr:colOff>1901</xdr:colOff>
      <xdr:row>14</xdr:row>
      <xdr:rowOff>4354</xdr:rowOff>
    </xdr:to>
    <xdr:pic>
      <xdr:nvPicPr>
        <xdr:cNvPr id="6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732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</xdr:colOff>
      <xdr:row>13</xdr:row>
      <xdr:rowOff>28039</xdr:rowOff>
    </xdr:from>
    <xdr:to>
      <xdr:col>23</xdr:col>
      <xdr:colOff>3069</xdr:colOff>
      <xdr:row>14</xdr:row>
      <xdr:rowOff>4354</xdr:rowOff>
    </xdr:to>
    <xdr:pic>
      <xdr:nvPicPr>
        <xdr:cNvPr id="7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18515</xdr:colOff>
      <xdr:row>13</xdr:row>
      <xdr:rowOff>35368</xdr:rowOff>
    </xdr:from>
    <xdr:to>
      <xdr:col>30</xdr:col>
      <xdr:colOff>1901</xdr:colOff>
      <xdr:row>14</xdr:row>
      <xdr:rowOff>4354</xdr:rowOff>
    </xdr:to>
    <xdr:pic>
      <xdr:nvPicPr>
        <xdr:cNvPr id="8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732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32</xdr:col>
      <xdr:colOff>2</xdr:colOff>
      <xdr:row>13</xdr:row>
      <xdr:rowOff>28039</xdr:rowOff>
    </xdr:from>
    <xdr:to>
      <xdr:col>33</xdr:col>
      <xdr:colOff>3069</xdr:colOff>
      <xdr:row>14</xdr:row>
      <xdr:rowOff>4354</xdr:rowOff>
    </xdr:to>
    <xdr:pic>
      <xdr:nvPicPr>
        <xdr:cNvPr id="9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9775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0</xdr:colOff>
      <xdr:row>13</xdr:row>
      <xdr:rowOff>30480</xdr:rowOff>
    </xdr:from>
    <xdr:to>
      <xdr:col>40</xdr:col>
      <xdr:colOff>531</xdr:colOff>
      <xdr:row>14</xdr:row>
      <xdr:rowOff>3276</xdr:rowOff>
    </xdr:to>
    <xdr:pic>
      <xdr:nvPicPr>
        <xdr:cNvPr id="10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22250" y="30480"/>
          <a:ext cx="781581" cy="715746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18515</xdr:colOff>
      <xdr:row>13</xdr:row>
      <xdr:rowOff>35368</xdr:rowOff>
    </xdr:from>
    <xdr:to>
      <xdr:col>40</xdr:col>
      <xdr:colOff>1901</xdr:colOff>
      <xdr:row>14</xdr:row>
      <xdr:rowOff>4354</xdr:rowOff>
    </xdr:to>
    <xdr:pic>
      <xdr:nvPicPr>
        <xdr:cNvPr id="11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407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18515</xdr:colOff>
      <xdr:row>13</xdr:row>
      <xdr:rowOff>35368</xdr:rowOff>
    </xdr:from>
    <xdr:to>
      <xdr:col>40</xdr:col>
      <xdr:colOff>1901</xdr:colOff>
      <xdr:row>14</xdr:row>
      <xdr:rowOff>4354</xdr:rowOff>
    </xdr:to>
    <xdr:pic>
      <xdr:nvPicPr>
        <xdr:cNvPr id="12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407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42</xdr:col>
      <xdr:colOff>2</xdr:colOff>
      <xdr:row>13</xdr:row>
      <xdr:rowOff>28039</xdr:rowOff>
    </xdr:from>
    <xdr:to>
      <xdr:col>43</xdr:col>
      <xdr:colOff>3069</xdr:colOff>
      <xdr:row>14</xdr:row>
      <xdr:rowOff>4354</xdr:rowOff>
    </xdr:to>
    <xdr:pic>
      <xdr:nvPicPr>
        <xdr:cNvPr id="13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6525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49</xdr:col>
      <xdr:colOff>0</xdr:colOff>
      <xdr:row>13</xdr:row>
      <xdr:rowOff>30480</xdr:rowOff>
    </xdr:from>
    <xdr:to>
      <xdr:col>50</xdr:col>
      <xdr:colOff>532</xdr:colOff>
      <xdr:row>14</xdr:row>
      <xdr:rowOff>3276</xdr:rowOff>
    </xdr:to>
    <xdr:pic>
      <xdr:nvPicPr>
        <xdr:cNvPr id="14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89750" y="30480"/>
          <a:ext cx="781582" cy="715746"/>
        </a:xfrm>
        <a:prstGeom prst="rect">
          <a:avLst/>
        </a:prstGeom>
        <a:noFill/>
      </xdr:spPr>
    </xdr:pic>
    <xdr:clientData/>
  </xdr:twoCellAnchor>
  <xdr:twoCellAnchor editAs="oneCell">
    <xdr:from>
      <xdr:col>49</xdr:col>
      <xdr:colOff>18515</xdr:colOff>
      <xdr:row>13</xdr:row>
      <xdr:rowOff>35368</xdr:rowOff>
    </xdr:from>
    <xdr:to>
      <xdr:col>50</xdr:col>
      <xdr:colOff>1902</xdr:colOff>
      <xdr:row>14</xdr:row>
      <xdr:rowOff>4354</xdr:rowOff>
    </xdr:to>
    <xdr:pic>
      <xdr:nvPicPr>
        <xdr:cNvPr id="15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08265" y="35368"/>
          <a:ext cx="764437" cy="711936"/>
        </a:xfrm>
        <a:prstGeom prst="rect">
          <a:avLst/>
        </a:prstGeom>
        <a:noFill/>
      </xdr:spPr>
    </xdr:pic>
    <xdr:clientData/>
  </xdr:twoCellAnchor>
  <xdr:twoCellAnchor editAs="oneCell">
    <xdr:from>
      <xdr:col>49</xdr:col>
      <xdr:colOff>18515</xdr:colOff>
      <xdr:row>13</xdr:row>
      <xdr:rowOff>35368</xdr:rowOff>
    </xdr:from>
    <xdr:to>
      <xdr:col>50</xdr:col>
      <xdr:colOff>1902</xdr:colOff>
      <xdr:row>14</xdr:row>
      <xdr:rowOff>4354</xdr:rowOff>
    </xdr:to>
    <xdr:pic>
      <xdr:nvPicPr>
        <xdr:cNvPr id="16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08265" y="35368"/>
          <a:ext cx="764437" cy="711936"/>
        </a:xfrm>
        <a:prstGeom prst="rect">
          <a:avLst/>
        </a:prstGeom>
        <a:noFill/>
      </xdr:spPr>
    </xdr:pic>
    <xdr:clientData/>
  </xdr:twoCellAnchor>
  <xdr:twoCellAnchor editAs="oneCell">
    <xdr:from>
      <xdr:col>52</xdr:col>
      <xdr:colOff>2</xdr:colOff>
      <xdr:row>13</xdr:row>
      <xdr:rowOff>28039</xdr:rowOff>
    </xdr:from>
    <xdr:to>
      <xdr:col>53</xdr:col>
      <xdr:colOff>3069</xdr:colOff>
      <xdr:row>14</xdr:row>
      <xdr:rowOff>4354</xdr:rowOff>
    </xdr:to>
    <xdr:pic>
      <xdr:nvPicPr>
        <xdr:cNvPr id="17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3275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59</xdr:col>
      <xdr:colOff>0</xdr:colOff>
      <xdr:row>13</xdr:row>
      <xdr:rowOff>30480</xdr:rowOff>
    </xdr:from>
    <xdr:to>
      <xdr:col>60</xdr:col>
      <xdr:colOff>530</xdr:colOff>
      <xdr:row>14</xdr:row>
      <xdr:rowOff>3276</xdr:rowOff>
    </xdr:to>
    <xdr:pic>
      <xdr:nvPicPr>
        <xdr:cNvPr id="18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957250" y="30480"/>
          <a:ext cx="781580" cy="715746"/>
        </a:xfrm>
        <a:prstGeom prst="rect">
          <a:avLst/>
        </a:prstGeom>
        <a:noFill/>
      </xdr:spPr>
    </xdr:pic>
    <xdr:clientData/>
  </xdr:twoCellAnchor>
  <xdr:twoCellAnchor editAs="oneCell">
    <xdr:from>
      <xdr:col>59</xdr:col>
      <xdr:colOff>18515</xdr:colOff>
      <xdr:row>13</xdr:row>
      <xdr:rowOff>35368</xdr:rowOff>
    </xdr:from>
    <xdr:to>
      <xdr:col>60</xdr:col>
      <xdr:colOff>1900</xdr:colOff>
      <xdr:row>14</xdr:row>
      <xdr:rowOff>4354</xdr:rowOff>
    </xdr:to>
    <xdr:pic>
      <xdr:nvPicPr>
        <xdr:cNvPr id="19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975765" y="35368"/>
          <a:ext cx="764435" cy="711936"/>
        </a:xfrm>
        <a:prstGeom prst="rect">
          <a:avLst/>
        </a:prstGeom>
        <a:noFill/>
      </xdr:spPr>
    </xdr:pic>
    <xdr:clientData/>
  </xdr:twoCellAnchor>
  <xdr:twoCellAnchor editAs="oneCell">
    <xdr:from>
      <xdr:col>59</xdr:col>
      <xdr:colOff>18515</xdr:colOff>
      <xdr:row>13</xdr:row>
      <xdr:rowOff>35368</xdr:rowOff>
    </xdr:from>
    <xdr:to>
      <xdr:col>60</xdr:col>
      <xdr:colOff>1900</xdr:colOff>
      <xdr:row>14</xdr:row>
      <xdr:rowOff>4354</xdr:rowOff>
    </xdr:to>
    <xdr:pic>
      <xdr:nvPicPr>
        <xdr:cNvPr id="20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975765" y="35368"/>
          <a:ext cx="764435" cy="711936"/>
        </a:xfrm>
        <a:prstGeom prst="rect">
          <a:avLst/>
        </a:prstGeom>
        <a:noFill/>
      </xdr:spPr>
    </xdr:pic>
    <xdr:clientData/>
  </xdr:twoCellAnchor>
  <xdr:twoCellAnchor editAs="oneCell">
    <xdr:from>
      <xdr:col>59</xdr:col>
      <xdr:colOff>18515</xdr:colOff>
      <xdr:row>13</xdr:row>
      <xdr:rowOff>35368</xdr:rowOff>
    </xdr:from>
    <xdr:to>
      <xdr:col>60</xdr:col>
      <xdr:colOff>1900</xdr:colOff>
      <xdr:row>14</xdr:row>
      <xdr:rowOff>4354</xdr:rowOff>
    </xdr:to>
    <xdr:pic>
      <xdr:nvPicPr>
        <xdr:cNvPr id="21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975765" y="35368"/>
          <a:ext cx="764435" cy="711936"/>
        </a:xfrm>
        <a:prstGeom prst="rect">
          <a:avLst/>
        </a:prstGeom>
        <a:noFill/>
      </xdr:spPr>
    </xdr:pic>
    <xdr:clientData/>
  </xdr:twoCellAnchor>
  <xdr:twoCellAnchor editAs="oneCell">
    <xdr:from>
      <xdr:col>59</xdr:col>
      <xdr:colOff>18515</xdr:colOff>
      <xdr:row>13</xdr:row>
      <xdr:rowOff>35368</xdr:rowOff>
    </xdr:from>
    <xdr:to>
      <xdr:col>60</xdr:col>
      <xdr:colOff>1900</xdr:colOff>
      <xdr:row>14</xdr:row>
      <xdr:rowOff>4354</xdr:rowOff>
    </xdr:to>
    <xdr:pic>
      <xdr:nvPicPr>
        <xdr:cNvPr id="22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975765" y="35368"/>
          <a:ext cx="764435" cy="711936"/>
        </a:xfrm>
        <a:prstGeom prst="rect">
          <a:avLst/>
        </a:prstGeom>
        <a:noFill/>
      </xdr:spPr>
    </xdr:pic>
    <xdr:clientData/>
  </xdr:twoCellAnchor>
  <xdr:twoCellAnchor editAs="oneCell">
    <xdr:from>
      <xdr:col>62</xdr:col>
      <xdr:colOff>2</xdr:colOff>
      <xdr:row>13</xdr:row>
      <xdr:rowOff>28039</xdr:rowOff>
    </xdr:from>
    <xdr:to>
      <xdr:col>63</xdr:col>
      <xdr:colOff>3069</xdr:colOff>
      <xdr:row>14</xdr:row>
      <xdr:rowOff>4354</xdr:rowOff>
    </xdr:to>
    <xdr:pic>
      <xdr:nvPicPr>
        <xdr:cNvPr id="23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10025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69</xdr:col>
      <xdr:colOff>0</xdr:colOff>
      <xdr:row>13</xdr:row>
      <xdr:rowOff>30480</xdr:rowOff>
    </xdr:from>
    <xdr:to>
      <xdr:col>70</xdr:col>
      <xdr:colOff>531</xdr:colOff>
      <xdr:row>14</xdr:row>
      <xdr:rowOff>3276</xdr:rowOff>
    </xdr:to>
    <xdr:pic>
      <xdr:nvPicPr>
        <xdr:cNvPr id="24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67600" y="30480"/>
          <a:ext cx="781581" cy="715746"/>
        </a:xfrm>
        <a:prstGeom prst="rect">
          <a:avLst/>
        </a:prstGeom>
        <a:noFill/>
      </xdr:spPr>
    </xdr:pic>
    <xdr:clientData/>
  </xdr:twoCellAnchor>
  <xdr:twoCellAnchor editAs="oneCell">
    <xdr:from>
      <xdr:col>69</xdr:col>
      <xdr:colOff>18515</xdr:colOff>
      <xdr:row>13</xdr:row>
      <xdr:rowOff>35368</xdr:rowOff>
    </xdr:from>
    <xdr:to>
      <xdr:col>70</xdr:col>
      <xdr:colOff>1901</xdr:colOff>
      <xdr:row>14</xdr:row>
      <xdr:rowOff>4354</xdr:rowOff>
    </xdr:to>
    <xdr:pic>
      <xdr:nvPicPr>
        <xdr:cNvPr id="25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861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69</xdr:col>
      <xdr:colOff>18515</xdr:colOff>
      <xdr:row>13</xdr:row>
      <xdr:rowOff>35368</xdr:rowOff>
    </xdr:from>
    <xdr:to>
      <xdr:col>70</xdr:col>
      <xdr:colOff>1901</xdr:colOff>
      <xdr:row>14</xdr:row>
      <xdr:rowOff>4354</xdr:rowOff>
    </xdr:to>
    <xdr:pic>
      <xdr:nvPicPr>
        <xdr:cNvPr id="26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861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69</xdr:col>
      <xdr:colOff>18515</xdr:colOff>
      <xdr:row>13</xdr:row>
      <xdr:rowOff>35368</xdr:rowOff>
    </xdr:from>
    <xdr:to>
      <xdr:col>70</xdr:col>
      <xdr:colOff>1901</xdr:colOff>
      <xdr:row>14</xdr:row>
      <xdr:rowOff>4354</xdr:rowOff>
    </xdr:to>
    <xdr:pic>
      <xdr:nvPicPr>
        <xdr:cNvPr id="27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861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69</xdr:col>
      <xdr:colOff>18515</xdr:colOff>
      <xdr:row>13</xdr:row>
      <xdr:rowOff>35368</xdr:rowOff>
    </xdr:from>
    <xdr:to>
      <xdr:col>70</xdr:col>
      <xdr:colOff>1901</xdr:colOff>
      <xdr:row>14</xdr:row>
      <xdr:rowOff>4354</xdr:rowOff>
    </xdr:to>
    <xdr:pic>
      <xdr:nvPicPr>
        <xdr:cNvPr id="28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861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72</xdr:col>
      <xdr:colOff>2</xdr:colOff>
      <xdr:row>13</xdr:row>
      <xdr:rowOff>28039</xdr:rowOff>
    </xdr:from>
    <xdr:to>
      <xdr:col>73</xdr:col>
      <xdr:colOff>3069</xdr:colOff>
      <xdr:row>14</xdr:row>
      <xdr:rowOff>4354</xdr:rowOff>
    </xdr:to>
    <xdr:pic>
      <xdr:nvPicPr>
        <xdr:cNvPr id="29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71060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79</xdr:col>
      <xdr:colOff>0</xdr:colOff>
      <xdr:row>13</xdr:row>
      <xdr:rowOff>30480</xdr:rowOff>
    </xdr:from>
    <xdr:to>
      <xdr:col>80</xdr:col>
      <xdr:colOff>531</xdr:colOff>
      <xdr:row>14</xdr:row>
      <xdr:rowOff>3276</xdr:rowOff>
    </xdr:to>
    <xdr:pic>
      <xdr:nvPicPr>
        <xdr:cNvPr id="30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77950" y="30480"/>
          <a:ext cx="781581" cy="715746"/>
        </a:xfrm>
        <a:prstGeom prst="rect">
          <a:avLst/>
        </a:prstGeom>
        <a:noFill/>
      </xdr:spPr>
    </xdr:pic>
    <xdr:clientData/>
  </xdr:twoCellAnchor>
  <xdr:twoCellAnchor editAs="oneCell">
    <xdr:from>
      <xdr:col>79</xdr:col>
      <xdr:colOff>18515</xdr:colOff>
      <xdr:row>13</xdr:row>
      <xdr:rowOff>35368</xdr:rowOff>
    </xdr:from>
    <xdr:to>
      <xdr:col>80</xdr:col>
      <xdr:colOff>1901</xdr:colOff>
      <xdr:row>14</xdr:row>
      <xdr:rowOff>4354</xdr:rowOff>
    </xdr:to>
    <xdr:pic>
      <xdr:nvPicPr>
        <xdr:cNvPr id="31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64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79</xdr:col>
      <xdr:colOff>18515</xdr:colOff>
      <xdr:row>13</xdr:row>
      <xdr:rowOff>35368</xdr:rowOff>
    </xdr:from>
    <xdr:to>
      <xdr:col>80</xdr:col>
      <xdr:colOff>1901</xdr:colOff>
      <xdr:row>14</xdr:row>
      <xdr:rowOff>4354</xdr:rowOff>
    </xdr:to>
    <xdr:pic>
      <xdr:nvPicPr>
        <xdr:cNvPr id="32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64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79</xdr:col>
      <xdr:colOff>18515</xdr:colOff>
      <xdr:row>13</xdr:row>
      <xdr:rowOff>35368</xdr:rowOff>
    </xdr:from>
    <xdr:to>
      <xdr:col>80</xdr:col>
      <xdr:colOff>1901</xdr:colOff>
      <xdr:row>14</xdr:row>
      <xdr:rowOff>4354</xdr:rowOff>
    </xdr:to>
    <xdr:pic>
      <xdr:nvPicPr>
        <xdr:cNvPr id="33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64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79</xdr:col>
      <xdr:colOff>18515</xdr:colOff>
      <xdr:row>13</xdr:row>
      <xdr:rowOff>35368</xdr:rowOff>
    </xdr:from>
    <xdr:to>
      <xdr:col>80</xdr:col>
      <xdr:colOff>1901</xdr:colOff>
      <xdr:row>14</xdr:row>
      <xdr:rowOff>4354</xdr:rowOff>
    </xdr:to>
    <xdr:pic>
      <xdr:nvPicPr>
        <xdr:cNvPr id="34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646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82</xdr:col>
      <xdr:colOff>2</xdr:colOff>
      <xdr:row>13</xdr:row>
      <xdr:rowOff>28039</xdr:rowOff>
    </xdr:from>
    <xdr:to>
      <xdr:col>83</xdr:col>
      <xdr:colOff>3069</xdr:colOff>
      <xdr:row>14</xdr:row>
      <xdr:rowOff>4354</xdr:rowOff>
    </xdr:to>
    <xdr:pic>
      <xdr:nvPicPr>
        <xdr:cNvPr id="35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2095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89</xdr:col>
      <xdr:colOff>0</xdr:colOff>
      <xdr:row>13</xdr:row>
      <xdr:rowOff>30480</xdr:rowOff>
    </xdr:from>
    <xdr:to>
      <xdr:col>90</xdr:col>
      <xdr:colOff>530</xdr:colOff>
      <xdr:row>14</xdr:row>
      <xdr:rowOff>3276</xdr:rowOff>
    </xdr:to>
    <xdr:pic>
      <xdr:nvPicPr>
        <xdr:cNvPr id="36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88300" y="30480"/>
          <a:ext cx="781581" cy="715746"/>
        </a:xfrm>
        <a:prstGeom prst="rect">
          <a:avLst/>
        </a:prstGeom>
        <a:noFill/>
      </xdr:spPr>
    </xdr:pic>
    <xdr:clientData/>
  </xdr:twoCellAnchor>
  <xdr:twoCellAnchor editAs="oneCell">
    <xdr:from>
      <xdr:col>89</xdr:col>
      <xdr:colOff>18515</xdr:colOff>
      <xdr:row>13</xdr:row>
      <xdr:rowOff>35368</xdr:rowOff>
    </xdr:from>
    <xdr:to>
      <xdr:col>90</xdr:col>
      <xdr:colOff>1900</xdr:colOff>
      <xdr:row>14</xdr:row>
      <xdr:rowOff>4354</xdr:rowOff>
    </xdr:to>
    <xdr:pic>
      <xdr:nvPicPr>
        <xdr:cNvPr id="37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8068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89</xdr:col>
      <xdr:colOff>18515</xdr:colOff>
      <xdr:row>13</xdr:row>
      <xdr:rowOff>35368</xdr:rowOff>
    </xdr:from>
    <xdr:to>
      <xdr:col>90</xdr:col>
      <xdr:colOff>1900</xdr:colOff>
      <xdr:row>14</xdr:row>
      <xdr:rowOff>4354</xdr:rowOff>
    </xdr:to>
    <xdr:pic>
      <xdr:nvPicPr>
        <xdr:cNvPr id="38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8068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89</xdr:col>
      <xdr:colOff>18515</xdr:colOff>
      <xdr:row>13</xdr:row>
      <xdr:rowOff>35368</xdr:rowOff>
    </xdr:from>
    <xdr:to>
      <xdr:col>90</xdr:col>
      <xdr:colOff>1900</xdr:colOff>
      <xdr:row>14</xdr:row>
      <xdr:rowOff>4354</xdr:rowOff>
    </xdr:to>
    <xdr:pic>
      <xdr:nvPicPr>
        <xdr:cNvPr id="39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8068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89</xdr:col>
      <xdr:colOff>18515</xdr:colOff>
      <xdr:row>13</xdr:row>
      <xdr:rowOff>35368</xdr:rowOff>
    </xdr:from>
    <xdr:to>
      <xdr:col>90</xdr:col>
      <xdr:colOff>1900</xdr:colOff>
      <xdr:row>14</xdr:row>
      <xdr:rowOff>4354</xdr:rowOff>
    </xdr:to>
    <xdr:pic>
      <xdr:nvPicPr>
        <xdr:cNvPr id="40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8068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92</xdr:col>
      <xdr:colOff>2</xdr:colOff>
      <xdr:row>13</xdr:row>
      <xdr:rowOff>28039</xdr:rowOff>
    </xdr:from>
    <xdr:to>
      <xdr:col>93</xdr:col>
      <xdr:colOff>3068</xdr:colOff>
      <xdr:row>14</xdr:row>
      <xdr:rowOff>4354</xdr:rowOff>
    </xdr:to>
    <xdr:pic>
      <xdr:nvPicPr>
        <xdr:cNvPr id="41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3130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99</xdr:col>
      <xdr:colOff>0</xdr:colOff>
      <xdr:row>13</xdr:row>
      <xdr:rowOff>30480</xdr:rowOff>
    </xdr:from>
    <xdr:to>
      <xdr:col>100</xdr:col>
      <xdr:colOff>532</xdr:colOff>
      <xdr:row>14</xdr:row>
      <xdr:rowOff>3276</xdr:rowOff>
    </xdr:to>
    <xdr:pic>
      <xdr:nvPicPr>
        <xdr:cNvPr id="42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398650" y="30480"/>
          <a:ext cx="781582" cy="715746"/>
        </a:xfrm>
        <a:prstGeom prst="rect">
          <a:avLst/>
        </a:prstGeom>
        <a:noFill/>
      </xdr:spPr>
    </xdr:pic>
    <xdr:clientData/>
  </xdr:twoCellAnchor>
  <xdr:twoCellAnchor editAs="oneCell">
    <xdr:from>
      <xdr:col>99</xdr:col>
      <xdr:colOff>18515</xdr:colOff>
      <xdr:row>13</xdr:row>
      <xdr:rowOff>35368</xdr:rowOff>
    </xdr:from>
    <xdr:to>
      <xdr:col>100</xdr:col>
      <xdr:colOff>1902</xdr:colOff>
      <xdr:row>14</xdr:row>
      <xdr:rowOff>4354</xdr:rowOff>
    </xdr:to>
    <xdr:pic>
      <xdr:nvPicPr>
        <xdr:cNvPr id="43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17165" y="35368"/>
          <a:ext cx="764437" cy="711936"/>
        </a:xfrm>
        <a:prstGeom prst="rect">
          <a:avLst/>
        </a:prstGeom>
        <a:noFill/>
      </xdr:spPr>
    </xdr:pic>
    <xdr:clientData/>
  </xdr:twoCellAnchor>
  <xdr:twoCellAnchor editAs="oneCell">
    <xdr:from>
      <xdr:col>99</xdr:col>
      <xdr:colOff>18515</xdr:colOff>
      <xdr:row>13</xdr:row>
      <xdr:rowOff>35368</xdr:rowOff>
    </xdr:from>
    <xdr:to>
      <xdr:col>100</xdr:col>
      <xdr:colOff>1902</xdr:colOff>
      <xdr:row>14</xdr:row>
      <xdr:rowOff>4354</xdr:rowOff>
    </xdr:to>
    <xdr:pic>
      <xdr:nvPicPr>
        <xdr:cNvPr id="44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17165" y="35368"/>
          <a:ext cx="764437" cy="711936"/>
        </a:xfrm>
        <a:prstGeom prst="rect">
          <a:avLst/>
        </a:prstGeom>
        <a:noFill/>
      </xdr:spPr>
    </xdr:pic>
    <xdr:clientData/>
  </xdr:twoCellAnchor>
  <xdr:twoCellAnchor editAs="oneCell">
    <xdr:from>
      <xdr:col>99</xdr:col>
      <xdr:colOff>18515</xdr:colOff>
      <xdr:row>13</xdr:row>
      <xdr:rowOff>35368</xdr:rowOff>
    </xdr:from>
    <xdr:to>
      <xdr:col>100</xdr:col>
      <xdr:colOff>1902</xdr:colOff>
      <xdr:row>14</xdr:row>
      <xdr:rowOff>4354</xdr:rowOff>
    </xdr:to>
    <xdr:pic>
      <xdr:nvPicPr>
        <xdr:cNvPr id="45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17165" y="35368"/>
          <a:ext cx="764437" cy="711936"/>
        </a:xfrm>
        <a:prstGeom prst="rect">
          <a:avLst/>
        </a:prstGeom>
        <a:noFill/>
      </xdr:spPr>
    </xdr:pic>
    <xdr:clientData/>
  </xdr:twoCellAnchor>
  <xdr:twoCellAnchor editAs="oneCell">
    <xdr:from>
      <xdr:col>99</xdr:col>
      <xdr:colOff>18515</xdr:colOff>
      <xdr:row>13</xdr:row>
      <xdr:rowOff>35368</xdr:rowOff>
    </xdr:from>
    <xdr:to>
      <xdr:col>100</xdr:col>
      <xdr:colOff>1902</xdr:colOff>
      <xdr:row>14</xdr:row>
      <xdr:rowOff>4354</xdr:rowOff>
    </xdr:to>
    <xdr:pic>
      <xdr:nvPicPr>
        <xdr:cNvPr id="46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17165" y="35368"/>
          <a:ext cx="764437" cy="711936"/>
        </a:xfrm>
        <a:prstGeom prst="rect">
          <a:avLst/>
        </a:prstGeom>
        <a:noFill/>
      </xdr:spPr>
    </xdr:pic>
    <xdr:clientData/>
  </xdr:twoCellAnchor>
  <xdr:twoCellAnchor editAs="oneCell">
    <xdr:from>
      <xdr:col>102</xdr:col>
      <xdr:colOff>2</xdr:colOff>
      <xdr:row>13</xdr:row>
      <xdr:rowOff>28039</xdr:rowOff>
    </xdr:from>
    <xdr:to>
      <xdr:col>103</xdr:col>
      <xdr:colOff>3069</xdr:colOff>
      <xdr:row>14</xdr:row>
      <xdr:rowOff>4354</xdr:rowOff>
    </xdr:to>
    <xdr:pic>
      <xdr:nvPicPr>
        <xdr:cNvPr id="47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4165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109</xdr:col>
      <xdr:colOff>0</xdr:colOff>
      <xdr:row>13</xdr:row>
      <xdr:rowOff>30480</xdr:rowOff>
    </xdr:from>
    <xdr:to>
      <xdr:col>110</xdr:col>
      <xdr:colOff>531</xdr:colOff>
      <xdr:row>14</xdr:row>
      <xdr:rowOff>3276</xdr:rowOff>
    </xdr:to>
    <xdr:pic>
      <xdr:nvPicPr>
        <xdr:cNvPr id="48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09000" y="30480"/>
          <a:ext cx="781581" cy="715746"/>
        </a:xfrm>
        <a:prstGeom prst="rect">
          <a:avLst/>
        </a:prstGeom>
        <a:noFill/>
      </xdr:spPr>
    </xdr:pic>
    <xdr:clientData/>
  </xdr:twoCellAnchor>
  <xdr:twoCellAnchor editAs="oneCell">
    <xdr:from>
      <xdr:col>109</xdr:col>
      <xdr:colOff>18515</xdr:colOff>
      <xdr:row>13</xdr:row>
      <xdr:rowOff>35368</xdr:rowOff>
    </xdr:from>
    <xdr:to>
      <xdr:col>110</xdr:col>
      <xdr:colOff>1901</xdr:colOff>
      <xdr:row>14</xdr:row>
      <xdr:rowOff>4354</xdr:rowOff>
    </xdr:to>
    <xdr:pic>
      <xdr:nvPicPr>
        <xdr:cNvPr id="49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275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109</xdr:col>
      <xdr:colOff>18515</xdr:colOff>
      <xdr:row>13</xdr:row>
      <xdr:rowOff>35368</xdr:rowOff>
    </xdr:from>
    <xdr:to>
      <xdr:col>110</xdr:col>
      <xdr:colOff>1901</xdr:colOff>
      <xdr:row>14</xdr:row>
      <xdr:rowOff>4354</xdr:rowOff>
    </xdr:to>
    <xdr:pic>
      <xdr:nvPicPr>
        <xdr:cNvPr id="50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275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109</xdr:col>
      <xdr:colOff>18515</xdr:colOff>
      <xdr:row>13</xdr:row>
      <xdr:rowOff>35368</xdr:rowOff>
    </xdr:from>
    <xdr:to>
      <xdr:col>110</xdr:col>
      <xdr:colOff>1901</xdr:colOff>
      <xdr:row>14</xdr:row>
      <xdr:rowOff>4354</xdr:rowOff>
    </xdr:to>
    <xdr:pic>
      <xdr:nvPicPr>
        <xdr:cNvPr id="51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275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109</xdr:col>
      <xdr:colOff>18515</xdr:colOff>
      <xdr:row>13</xdr:row>
      <xdr:rowOff>35368</xdr:rowOff>
    </xdr:from>
    <xdr:to>
      <xdr:col>110</xdr:col>
      <xdr:colOff>1901</xdr:colOff>
      <xdr:row>14</xdr:row>
      <xdr:rowOff>4354</xdr:rowOff>
    </xdr:to>
    <xdr:pic>
      <xdr:nvPicPr>
        <xdr:cNvPr id="52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275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109</xdr:col>
      <xdr:colOff>18515</xdr:colOff>
      <xdr:row>13</xdr:row>
      <xdr:rowOff>35368</xdr:rowOff>
    </xdr:from>
    <xdr:to>
      <xdr:col>110</xdr:col>
      <xdr:colOff>1901</xdr:colOff>
      <xdr:row>14</xdr:row>
      <xdr:rowOff>4354</xdr:rowOff>
    </xdr:to>
    <xdr:pic>
      <xdr:nvPicPr>
        <xdr:cNvPr id="53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275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109</xdr:col>
      <xdr:colOff>18515</xdr:colOff>
      <xdr:row>13</xdr:row>
      <xdr:rowOff>35368</xdr:rowOff>
    </xdr:from>
    <xdr:to>
      <xdr:col>110</xdr:col>
      <xdr:colOff>1901</xdr:colOff>
      <xdr:row>14</xdr:row>
      <xdr:rowOff>4354</xdr:rowOff>
    </xdr:to>
    <xdr:pic>
      <xdr:nvPicPr>
        <xdr:cNvPr id="54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027515" y="35368"/>
          <a:ext cx="764436" cy="711936"/>
        </a:xfrm>
        <a:prstGeom prst="rect">
          <a:avLst/>
        </a:prstGeom>
        <a:noFill/>
      </xdr:spPr>
    </xdr:pic>
    <xdr:clientData/>
  </xdr:twoCellAnchor>
  <xdr:twoCellAnchor editAs="oneCell">
    <xdr:from>
      <xdr:col>112</xdr:col>
      <xdr:colOff>2</xdr:colOff>
      <xdr:row>13</xdr:row>
      <xdr:rowOff>28039</xdr:rowOff>
    </xdr:from>
    <xdr:to>
      <xdr:col>113</xdr:col>
      <xdr:colOff>3069</xdr:colOff>
      <xdr:row>14</xdr:row>
      <xdr:rowOff>4354</xdr:rowOff>
    </xdr:to>
    <xdr:pic>
      <xdr:nvPicPr>
        <xdr:cNvPr id="55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152002" y="28039"/>
          <a:ext cx="778674" cy="719265"/>
        </a:xfrm>
        <a:prstGeom prst="rect">
          <a:avLst/>
        </a:prstGeom>
        <a:noFill/>
      </xdr:spPr>
    </xdr:pic>
    <xdr:clientData/>
  </xdr:twoCellAnchor>
  <xdr:twoCellAnchor editAs="oneCell">
    <xdr:from>
      <xdr:col>119</xdr:col>
      <xdr:colOff>7620</xdr:colOff>
      <xdr:row>13</xdr:row>
      <xdr:rowOff>38100</xdr:rowOff>
    </xdr:from>
    <xdr:to>
      <xdr:col>120</xdr:col>
      <xdr:colOff>4069</xdr:colOff>
      <xdr:row>14</xdr:row>
      <xdr:rowOff>7086</xdr:rowOff>
    </xdr:to>
    <xdr:pic>
      <xdr:nvPicPr>
        <xdr:cNvPr id="56" name="Picture 2" descr="http://www.alislam.org/sitewide-images/podcast-images/AMC-Podcast-Logo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26970" y="38100"/>
          <a:ext cx="772056" cy="71193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10584</xdr:rowOff>
    </xdr:from>
    <xdr:to>
      <xdr:col>4</xdr:col>
      <xdr:colOff>359686</xdr:colOff>
      <xdr:row>13</xdr:row>
      <xdr:rowOff>8349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7" y="1957917"/>
          <a:ext cx="1926019" cy="1440625"/>
        </a:xfrm>
        <a:prstGeom prst="rect">
          <a:avLst/>
        </a:prstGeom>
      </xdr:spPr>
    </xdr:pic>
    <xdr:clientData/>
  </xdr:twoCellAnchor>
  <xdr:twoCellAnchor editAs="oneCell">
    <xdr:from>
      <xdr:col>4</xdr:col>
      <xdr:colOff>507991</xdr:colOff>
      <xdr:row>5</xdr:row>
      <xdr:rowOff>42334</xdr:rowOff>
    </xdr:from>
    <xdr:to>
      <xdr:col>7</xdr:col>
      <xdr:colOff>751417</xdr:colOff>
      <xdr:row>12</xdr:row>
      <xdr:rowOff>222775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491" y="1259417"/>
          <a:ext cx="2592926" cy="1884358"/>
        </a:xfrm>
        <a:prstGeom prst="rect">
          <a:avLst/>
        </a:prstGeom>
      </xdr:spPr>
    </xdr:pic>
    <xdr:clientData/>
  </xdr:twoCellAnchor>
  <xdr:twoCellAnchor editAs="oneCell">
    <xdr:from>
      <xdr:col>2</xdr:col>
      <xdr:colOff>31749</xdr:colOff>
      <xdr:row>48</xdr:row>
      <xdr:rowOff>31749</xdr:rowOff>
    </xdr:from>
    <xdr:to>
      <xdr:col>3</xdr:col>
      <xdr:colOff>751415</xdr:colOff>
      <xdr:row>54</xdr:row>
      <xdr:rowOff>194450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6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12</xdr:col>
      <xdr:colOff>31749</xdr:colOff>
      <xdr:row>48</xdr:row>
      <xdr:rowOff>31749</xdr:rowOff>
    </xdr:from>
    <xdr:to>
      <xdr:col>13</xdr:col>
      <xdr:colOff>751414</xdr:colOff>
      <xdr:row>54</xdr:row>
      <xdr:rowOff>194450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9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22</xdr:col>
      <xdr:colOff>31749</xdr:colOff>
      <xdr:row>48</xdr:row>
      <xdr:rowOff>31749</xdr:rowOff>
    </xdr:from>
    <xdr:to>
      <xdr:col>23</xdr:col>
      <xdr:colOff>751415</xdr:colOff>
      <xdr:row>54</xdr:row>
      <xdr:rowOff>194450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3166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42332</xdr:colOff>
      <xdr:row>48</xdr:row>
      <xdr:rowOff>42332</xdr:rowOff>
    </xdr:from>
    <xdr:to>
      <xdr:col>33</xdr:col>
      <xdr:colOff>761997</xdr:colOff>
      <xdr:row>54</xdr:row>
      <xdr:rowOff>205033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1832" y="10932582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42</xdr:col>
      <xdr:colOff>31749</xdr:colOff>
      <xdr:row>48</xdr:row>
      <xdr:rowOff>42332</xdr:rowOff>
    </xdr:from>
    <xdr:to>
      <xdr:col>43</xdr:col>
      <xdr:colOff>751414</xdr:colOff>
      <xdr:row>54</xdr:row>
      <xdr:rowOff>205033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39332" y="10932582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52</xdr:col>
      <xdr:colOff>42332</xdr:colOff>
      <xdr:row>48</xdr:row>
      <xdr:rowOff>31749</xdr:rowOff>
    </xdr:from>
    <xdr:to>
      <xdr:col>53</xdr:col>
      <xdr:colOff>761998</xdr:colOff>
      <xdr:row>54</xdr:row>
      <xdr:rowOff>194450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7999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62</xdr:col>
      <xdr:colOff>31749</xdr:colOff>
      <xdr:row>48</xdr:row>
      <xdr:rowOff>31749</xdr:rowOff>
    </xdr:from>
    <xdr:to>
      <xdr:col>63</xdr:col>
      <xdr:colOff>751414</xdr:colOff>
      <xdr:row>54</xdr:row>
      <xdr:rowOff>194450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499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72</xdr:col>
      <xdr:colOff>31749</xdr:colOff>
      <xdr:row>48</xdr:row>
      <xdr:rowOff>31749</xdr:rowOff>
    </xdr:from>
    <xdr:to>
      <xdr:col>73</xdr:col>
      <xdr:colOff>751415</xdr:colOff>
      <xdr:row>54</xdr:row>
      <xdr:rowOff>194450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20666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82</xdr:col>
      <xdr:colOff>42332</xdr:colOff>
      <xdr:row>48</xdr:row>
      <xdr:rowOff>31749</xdr:rowOff>
    </xdr:from>
    <xdr:to>
      <xdr:col>83</xdr:col>
      <xdr:colOff>761997</xdr:colOff>
      <xdr:row>54</xdr:row>
      <xdr:rowOff>194450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56415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92</xdr:col>
      <xdr:colOff>31749</xdr:colOff>
      <xdr:row>48</xdr:row>
      <xdr:rowOff>31749</xdr:rowOff>
    </xdr:from>
    <xdr:to>
      <xdr:col>93</xdr:col>
      <xdr:colOff>751414</xdr:colOff>
      <xdr:row>54</xdr:row>
      <xdr:rowOff>194450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13332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102</xdr:col>
      <xdr:colOff>42332</xdr:colOff>
      <xdr:row>48</xdr:row>
      <xdr:rowOff>31749</xdr:rowOff>
    </xdr:from>
    <xdr:to>
      <xdr:col>103</xdr:col>
      <xdr:colOff>761997</xdr:colOff>
      <xdr:row>54</xdr:row>
      <xdr:rowOff>194450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49082" y="10921999"/>
          <a:ext cx="1502832" cy="1432701"/>
        </a:xfrm>
        <a:prstGeom prst="rect">
          <a:avLst/>
        </a:prstGeom>
      </xdr:spPr>
    </xdr:pic>
    <xdr:clientData/>
  </xdr:twoCellAnchor>
  <xdr:twoCellAnchor editAs="oneCell">
    <xdr:from>
      <xdr:col>112</xdr:col>
      <xdr:colOff>42332</xdr:colOff>
      <xdr:row>48</xdr:row>
      <xdr:rowOff>42332</xdr:rowOff>
    </xdr:from>
    <xdr:to>
      <xdr:col>113</xdr:col>
      <xdr:colOff>761998</xdr:colOff>
      <xdr:row>54</xdr:row>
      <xdr:rowOff>205033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74249" y="10932582"/>
          <a:ext cx="1502832" cy="1432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99060</xdr:colOff>
      <xdr:row>17</xdr:row>
      <xdr:rowOff>144349</xdr:rowOff>
    </xdr:to>
    <xdr:pic>
      <xdr:nvPicPr>
        <xdr:cNvPr id="2" name="Image 1" descr="madinah_wallpaper_background-1024x640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7813"/>
        <a:stretch>
          <a:fillRect/>
        </a:stretch>
      </xdr:blipFill>
      <xdr:spPr>
        <a:xfrm>
          <a:off x="0" y="1"/>
          <a:ext cx="5646420" cy="32533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0000000}" name="Table1121" displayName="Table1121" ref="BU15:CB46" totalsRowShown="0" headerRowDxfId="292" dataDxfId="290" headerRowBorderDxfId="291" tableBorderDxfId="289">
  <tableColumns count="8">
    <tableColumn id="1" xr3:uid="{00000000-0010-0000-0000-000001000000}" name="Day" dataDxfId="288">
      <calculatedColumnFormula>VLOOKUP($B229,Sheet1!$A:$B,2,)</calculatedColumnFormula>
    </tableColumn>
    <tableColumn id="2" xr3:uid="{00000000-0010-0000-0000-000002000000}" name="August" dataDxfId="287"/>
    <tableColumn id="3" xr3:uid="{00000000-0010-0000-0000-000003000000}" name="Fajr" dataDxfId="286"/>
    <tableColumn id="4" xr3:uid="{00000000-0010-0000-0000-000004000000}" name="Sunrise" dataDxfId="285"/>
    <tableColumn id="5" xr3:uid="{00000000-0010-0000-0000-000005000000}" name="Dhuhr" dataDxfId="284"/>
    <tableColumn id="6" xr3:uid="{00000000-0010-0000-0000-000006000000}" name="Asr" dataDxfId="283"/>
    <tableColumn id="7" xr3:uid="{00000000-0010-0000-0000-000007000000}" name="Maghrib" dataDxfId="282"/>
    <tableColumn id="8" xr3:uid="{00000000-0010-0000-0000-000008000000}" name="Isha" dataDxfId="281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9000000}" name="Table104332" displayName="Table104332" ref="Y49:AD55" totalsRowCount="1" headerRowDxfId="193" dataDxfId="192" totalsRowDxfId="191">
  <tableColumns count="6">
    <tableColumn id="1" xr3:uid="{00000000-0010-0000-0900-000001000000}" name="Date" totalsRowFunction="custom" dataDxfId="190" totalsRowDxfId="189">
      <totalsRowFormula>IF(VLOOKUP("Sat",W$16:X$22,2,FALSE)&lt;3,CONCATENATE(VLOOKUP("Sat",W$16:X$22,2,FALSE)+29," To ",31),"")</totalsRowFormula>
    </tableColumn>
    <tableColumn id="2" xr3:uid="{00000000-0010-0000-0900-000002000000}" name="Fajr" dataDxfId="188" totalsRowDxfId="187"/>
    <tableColumn id="3" xr3:uid="{00000000-0010-0000-0900-000003000000}" name="Dhuhr" dataDxfId="186" totalsRowDxfId="185"/>
    <tableColumn id="4" xr3:uid="{00000000-0010-0000-0900-000004000000}" name="Asr" dataDxfId="184" totalsRowDxfId="183"/>
    <tableColumn id="5" xr3:uid="{00000000-0010-0000-0900-000005000000}" name="Maghrib" dataDxfId="182" totalsRowDxfId="181"/>
    <tableColumn id="6" xr3:uid="{00000000-0010-0000-0900-000006000000}" name="Isha" dataDxfId="180" totalsRowDxfId="179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A000000}" name="Table10434433" displayName="Table10434433" ref="AI49:AN55" totalsRowCount="1" headerRowDxfId="178" dataDxfId="177" totalsRowDxfId="176">
  <tableColumns count="6">
    <tableColumn id="1" xr3:uid="{00000000-0010-0000-0A00-000001000000}" name="Date" totalsRowFunction="custom" totalsRowDxfId="5">
      <totalsRowFormula>IF(VLOOKUP("Sat",AG$16:AH$22,2,FALSE)&lt;3,CONCATENATE(VLOOKUP("Sat",AG$16:AH$22,2,FALSE)+29," To ",30),"")</totalsRowFormula>
    </tableColumn>
    <tableColumn id="2" xr3:uid="{00000000-0010-0000-0A00-000002000000}" name="Fajr" totalsRowLabel="4:30" dataDxfId="175" totalsRowDxfId="4"/>
    <tableColumn id="3" xr3:uid="{00000000-0010-0000-0A00-000003000000}" name="Dhuhr" totalsRowLabel="1:15" dataDxfId="174" totalsRowDxfId="3"/>
    <tableColumn id="4" xr3:uid="{00000000-0010-0000-0A00-000004000000}" name="Asr" totalsRowLabel="5:15" dataDxfId="173" totalsRowDxfId="2"/>
    <tableColumn id="5" xr3:uid="{00000000-0010-0000-0A00-000005000000}" name="Maghrib" totalsRowLabel="+5 mins" dataDxfId="172" totalsRowDxfId="1"/>
    <tableColumn id="6" xr3:uid="{00000000-0010-0000-0A00-000006000000}" name="Isha" totalsRowLabel="10:00" dataDxfId="171" totalsRowDxfId="0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B000000}" name="Table10434534" displayName="Table10434534" ref="AS49:AX55" totalsRowShown="0" headerRowDxfId="170" dataDxfId="169">
  <tableColumns count="6">
    <tableColumn id="1" xr3:uid="{00000000-0010-0000-0B00-000001000000}" name="Date" dataDxfId="168"/>
    <tableColumn id="2" xr3:uid="{00000000-0010-0000-0B00-000002000000}" name="Fajr" dataDxfId="167"/>
    <tableColumn id="3" xr3:uid="{00000000-0010-0000-0B00-000003000000}" name="Dhuhr" dataDxfId="166"/>
    <tableColumn id="4" xr3:uid="{00000000-0010-0000-0B00-000004000000}" name="Asr" dataDxfId="165"/>
    <tableColumn id="5" xr3:uid="{00000000-0010-0000-0B00-000005000000}" name="Maghrib" dataDxfId="164"/>
    <tableColumn id="6" xr3:uid="{00000000-0010-0000-0B00-000006000000}" name="Isha" dataDxfId="163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C000000}" name="Table104345235" displayName="Table104345235" ref="BC49:BH55" totalsRowCount="1" headerRowDxfId="162" dataDxfId="161" totalsRowDxfId="160">
  <tableColumns count="6">
    <tableColumn id="1" xr3:uid="{00000000-0010-0000-0C00-000001000000}" name="Date" totalsRowFunction="custom" dataDxfId="159" totalsRowDxfId="158">
      <totalsRowFormula>IF(VLOOKUP("Sat",BA$16:BB$22,2,FALSE)&lt;3,CONCATENATE(VLOOKUP("Sat",BA$16:BB$22,2,FALSE)+29," To ",30),"")</totalsRowFormula>
    </tableColumn>
    <tableColumn id="2" xr3:uid="{00000000-0010-0000-0C00-000002000000}" name="Fajr" dataDxfId="157" totalsRowDxfId="156"/>
    <tableColumn id="3" xr3:uid="{00000000-0010-0000-0C00-000003000000}" name="Dhuhr" dataDxfId="155" totalsRowDxfId="154"/>
    <tableColumn id="4" xr3:uid="{00000000-0010-0000-0C00-000004000000}" name="Asr" dataDxfId="153" totalsRowDxfId="152"/>
    <tableColumn id="5" xr3:uid="{00000000-0010-0000-0C00-000005000000}" name="Maghrib" dataDxfId="151" totalsRowDxfId="150"/>
    <tableColumn id="6" xr3:uid="{00000000-0010-0000-0C00-000006000000}" name="Isha" dataDxfId="149" totalsRowDxfId="148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D000000}" name="Table1043452336" displayName="Table1043452336" ref="BM49:BR55" totalsRowCount="1" headerRowDxfId="147" dataDxfId="146" totalsRowDxfId="145">
  <tableColumns count="6">
    <tableColumn id="1" xr3:uid="{00000000-0010-0000-0D00-000001000000}" name="Date" totalsRowFunction="custom" dataDxfId="144" totalsRowDxfId="143">
      <totalsRowFormula>IF(VLOOKUP("Sat",BK$16:BL$22,2,FALSE)&lt;3,CONCATENATE(VLOOKUP("Sat",BK$16:BL$22,2,FALSE)+29," To ",31),"")</totalsRowFormula>
    </tableColumn>
    <tableColumn id="2" xr3:uid="{00000000-0010-0000-0D00-000002000000}" name="Fajr" totalsRowLabel="4:30" dataDxfId="142" totalsRowDxfId="141"/>
    <tableColumn id="3" xr3:uid="{00000000-0010-0000-0D00-000003000000}" name="Dhuhr" totalsRowLabel="1:15" dataDxfId="140" totalsRowDxfId="139"/>
    <tableColumn id="4" xr3:uid="{00000000-0010-0000-0D00-000004000000}" name="Asr" totalsRowLabel="5:15" dataDxfId="138" totalsRowDxfId="137"/>
    <tableColumn id="5" xr3:uid="{00000000-0010-0000-0D00-000005000000}" name="Maghrib" totalsRowLabel="+5 mins" dataDxfId="136" totalsRowDxfId="135"/>
    <tableColumn id="6" xr3:uid="{00000000-0010-0000-0D00-000006000000}" name="Isha" totalsRowLabel="+5 mins" dataDxfId="134" totalsRowDxfId="133"/>
  </tableColumns>
  <tableStyleInfo name="TableStyleLight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E000000}" name="Table1043452437" displayName="Table1043452437" ref="BW49:CB55" totalsRowShown="0" headerRowDxfId="132" dataDxfId="131">
  <tableColumns count="6">
    <tableColumn id="1" xr3:uid="{00000000-0010-0000-0E00-000001000000}" name="Date" dataDxfId="130"/>
    <tableColumn id="2" xr3:uid="{00000000-0010-0000-0E00-000002000000}" name="Fajr" dataDxfId="129"/>
    <tableColumn id="3" xr3:uid="{00000000-0010-0000-0E00-000003000000}" name="Dhuhr" dataDxfId="128"/>
    <tableColumn id="4" xr3:uid="{00000000-0010-0000-0E00-000004000000}" name="Asr" dataDxfId="127"/>
    <tableColumn id="5" xr3:uid="{00000000-0010-0000-0E00-000005000000}" name="Maghrib" dataDxfId="126"/>
    <tableColumn id="6" xr3:uid="{00000000-0010-0000-0E00-000006000000}" name="Isha" dataDxfId="125"/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F000000}" name="Table1043452538" displayName="Table1043452538" ref="CG49:CL55" totalsRowCount="1" headerRowDxfId="124" dataDxfId="123" totalsRowDxfId="122">
  <tableColumns count="6">
    <tableColumn id="1" xr3:uid="{00000000-0010-0000-0F00-000001000000}" name="Date" totalsRowFunction="custom" totalsRowDxfId="121">
      <totalsRowFormula>IF(VLOOKUP("Sat",CE$16:CF$22,2,FALSE)&lt;3,CONCATENATE(VLOOKUP("Sat",CE$16:CF$22,2,FALSE)+29," To ",30),"")</totalsRowFormula>
    </tableColumn>
    <tableColumn id="2" xr3:uid="{00000000-0010-0000-0F00-000002000000}" name="Fajr" dataDxfId="120" totalsRowDxfId="119"/>
    <tableColumn id="3" xr3:uid="{00000000-0010-0000-0F00-000003000000}" name="Dhuhr" dataDxfId="118" totalsRowDxfId="117"/>
    <tableColumn id="4" xr3:uid="{00000000-0010-0000-0F00-000004000000}" name="Asr" dataDxfId="116" totalsRowDxfId="115"/>
    <tableColumn id="5" xr3:uid="{00000000-0010-0000-0F00-000005000000}" name="Maghrib" dataDxfId="114" totalsRowDxfId="113"/>
    <tableColumn id="6" xr3:uid="{00000000-0010-0000-0F00-000006000000}" name="Isha" dataDxfId="112" totalsRowDxfId="111"/>
  </tableColumns>
  <tableStyleInfo name="TableStyleLight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0000000}" name="Table10434521039" displayName="Table10434521039" ref="CQ49:CV55" totalsRowCount="1" headerRowDxfId="110" dataDxfId="109" totalsRowDxfId="108">
  <tableColumns count="6">
    <tableColumn id="1" xr3:uid="{00000000-0010-0000-1000-000001000000}" name="Date" totalsRowFunction="custom" dataDxfId="107" totalsRowDxfId="106">
      <totalsRowFormula>IF(VLOOKUP("Sat",CO$16:CP$22,2,FALSE)&lt;3,CONCATENATE(VLOOKUP("Sat",CO$16:CP$22,2,FALSE)+29," To ",31),"")</totalsRowFormula>
    </tableColumn>
    <tableColumn id="2" xr3:uid="{00000000-0010-0000-1000-000002000000}" name="Fajr" totalsRowLabel="06:20" dataDxfId="105" totalsRowDxfId="104"/>
    <tableColumn id="3" xr3:uid="{00000000-0010-0000-1000-000003000000}" name="Dhuhr" totalsRowLabel="01:15" dataDxfId="103" totalsRowDxfId="102"/>
    <tableColumn id="4" xr3:uid="{00000000-0010-0000-1000-000004000000}" name="Asr" totalsRowLabel="03:30" dataDxfId="101" totalsRowDxfId="100"/>
    <tableColumn id="5" xr3:uid="{00000000-0010-0000-1000-000005000000}" name="Maghrib" totalsRowLabel="Sunset" dataDxfId="99" totalsRowDxfId="98"/>
    <tableColumn id="6" xr3:uid="{00000000-0010-0000-1000-000006000000}" name="Isha" totalsRowLabel="07:30" dataDxfId="97" totalsRowDxfId="96"/>
  </tableColumns>
  <tableStyleInfo name="TableStyleLight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1000000}" name="Table10434521740" displayName="Table10434521740" ref="DA49:DF55" totalsRowCount="1" headerRowDxfId="95" dataDxfId="94" totalsRowDxfId="92" tableBorderDxfId="93">
  <tableColumns count="6">
    <tableColumn id="1" xr3:uid="{00000000-0010-0000-1100-000001000000}" name="Date" totalsRowFunction="custom" dataDxfId="91" totalsRowDxfId="90">
      <totalsRowFormula>IF(VLOOKUP("Sat",CY$16:CZ$22,2,FALSE)&lt;3,CONCATENATE(VLOOKUP("Sat",CY$16:CZ$22,2,FALSE)+29," To ",30),"")</totalsRowFormula>
    </tableColumn>
    <tableColumn id="2" xr3:uid="{00000000-0010-0000-1100-000002000000}" name="Fajr" dataDxfId="89" totalsRowDxfId="88"/>
    <tableColumn id="3" xr3:uid="{00000000-0010-0000-1100-000003000000}" name="Dhuhr" dataDxfId="87" totalsRowDxfId="86"/>
    <tableColumn id="4" xr3:uid="{00000000-0010-0000-1100-000004000000}" name="Asr" dataDxfId="85" totalsRowDxfId="84"/>
    <tableColumn id="5" xr3:uid="{00000000-0010-0000-1100-000005000000}" name="Maghrib" dataDxfId="83" totalsRowDxfId="82"/>
    <tableColumn id="6" xr3:uid="{00000000-0010-0000-1100-000006000000}" name="Isha" dataDxfId="81" totalsRowDxfId="80"/>
  </tableColumns>
  <tableStyleInfo name="TableStyleLight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2000000}" name="Table10434521841" displayName="Table10434521841" ref="DK49:DP55" totalsRowCount="1" headerRowDxfId="79" dataDxfId="78">
  <tableColumns count="6">
    <tableColumn id="1" xr3:uid="{00000000-0010-0000-1200-000001000000}" name="Date" totalsRowFunction="custom" dataDxfId="77" totalsRowDxfId="76">
      <totalsRowFormula>IF(VLOOKUP("Sat",DI$16:DJ$22,2,FALSE)&lt;3,CONCATENATE(VLOOKUP("Sat",DI$16:DJ$22,2,FALSE)+29," To ",31),"")</totalsRowFormula>
    </tableColumn>
    <tableColumn id="2" xr3:uid="{00000000-0010-0000-1200-000002000000}" name="Fajr" totalsRowLabel="6:20" dataDxfId="75" totalsRowDxfId="74"/>
    <tableColumn id="3" xr3:uid="{00000000-0010-0000-1200-000003000000}" name="Dhuhr" totalsRowLabel="12:15" dataDxfId="73" totalsRowDxfId="72"/>
    <tableColumn id="4" xr3:uid="{00000000-0010-0000-1200-000004000000}" name="Asr" totalsRowLabel="2:15" dataDxfId="71" totalsRowDxfId="70"/>
    <tableColumn id="5" xr3:uid="{00000000-0010-0000-1200-000005000000}" name="Maghrib" totalsRowLabel="+5 mins" dataDxfId="69" totalsRowDxfId="68"/>
    <tableColumn id="6" xr3:uid="{00000000-0010-0000-1200-000006000000}" name="Isha" totalsRowLabel="6:15" dataDxfId="67" totalsRowDxfId="6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le1222" displayName="Table1222" ref="CE15:CL45" totalsRowShown="0" headerRowDxfId="280" dataDxfId="278" headerRowBorderDxfId="279" tableBorderDxfId="277">
  <tableColumns count="8">
    <tableColumn id="1" xr3:uid="{00000000-0010-0000-0100-000001000000}" name="Day" dataDxfId="276">
      <calculatedColumnFormula>VLOOKUP($B260,Sheet1!$A:$B,2,)</calculatedColumnFormula>
    </tableColumn>
    <tableColumn id="2" xr3:uid="{00000000-0010-0000-0100-000002000000}" name="September" dataDxfId="275"/>
    <tableColumn id="3" xr3:uid="{00000000-0010-0000-0100-000003000000}" name="Fajr" dataDxfId="274"/>
    <tableColumn id="4" xr3:uid="{00000000-0010-0000-0100-000004000000}" name="Sunrise" dataDxfId="273"/>
    <tableColumn id="5" xr3:uid="{00000000-0010-0000-0100-000005000000}" name="Dhuhr" dataDxfId="272"/>
    <tableColumn id="6" xr3:uid="{00000000-0010-0000-0100-000006000000}" name="Asr" dataDxfId="271"/>
    <tableColumn id="7" xr3:uid="{00000000-0010-0000-0100-000007000000}" name="Maghrib" dataDxfId="270"/>
    <tableColumn id="8" xr3:uid="{00000000-0010-0000-0100-000008000000}" name="Isha" dataDxfId="269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3000000}" name="Table542" displayName="Table542" ref="C15:J46" totalsRowShown="0" headerRowDxfId="65" dataDxfId="63" headerRowBorderDxfId="64" tableBorderDxfId="62">
  <autoFilter ref="C15:J46" xr:uid="{00000000-0009-0000-0100-000029000000}"/>
  <tableColumns count="8">
    <tableColumn id="1" xr3:uid="{00000000-0010-0000-1300-000001000000}" name="Day" dataDxfId="61">
      <calculatedColumnFormula>VLOOKUP($B16,Sheet1!$A:$B,2,)</calculatedColumnFormula>
    </tableColumn>
    <tableColumn id="2" xr3:uid="{00000000-0010-0000-1300-000002000000}" name="January" dataDxfId="60"/>
    <tableColumn id="3" xr3:uid="{00000000-0010-0000-1300-000003000000}" name="Fajr" dataDxfId="59"/>
    <tableColumn id="4" xr3:uid="{00000000-0010-0000-1300-000004000000}" name="Sunrise" dataDxfId="58"/>
    <tableColumn id="5" xr3:uid="{00000000-0010-0000-1300-000005000000}" name="Dhuhr" dataDxfId="57"/>
    <tableColumn id="6" xr3:uid="{00000000-0010-0000-1300-000006000000}" name="Asr" dataDxfId="56"/>
    <tableColumn id="7" xr3:uid="{00000000-0010-0000-1300-000007000000}" name="Maghrib" dataDxfId="55"/>
    <tableColumn id="8" xr3:uid="{00000000-0010-0000-1300-000008000000}" name="Isha" dataDxfId="54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4000000}" name="Table646" displayName="Table646" ref="W15:AD46" totalsRowShown="0" headerRowDxfId="53" dataDxfId="51" headerRowBorderDxfId="52" tableBorderDxfId="50">
  <autoFilter ref="W15:AD46" xr:uid="{00000000-0009-0000-0100-00002D000000}"/>
  <tableColumns count="8">
    <tableColumn id="1" xr3:uid="{00000000-0010-0000-1400-000001000000}" name="Day" dataDxfId="49">
      <calculatedColumnFormula>VLOOKUP($B76,Sheet1!$A:$B,2,)</calculatedColumnFormula>
    </tableColumn>
    <tableColumn id="2" xr3:uid="{00000000-0010-0000-1400-000002000000}" name="March" dataDxfId="48"/>
    <tableColumn id="3" xr3:uid="{00000000-0010-0000-1400-000003000000}" name="Fajr" dataDxfId="47"/>
    <tableColumn id="4" xr3:uid="{00000000-0010-0000-1400-000004000000}" name="Sunrise" dataDxfId="46"/>
    <tableColumn id="5" xr3:uid="{00000000-0010-0000-1400-000005000000}" name="Dhuhr" dataDxfId="45"/>
    <tableColumn id="6" xr3:uid="{00000000-0010-0000-1400-000006000000}" name="Asr" dataDxfId="44"/>
    <tableColumn id="7" xr3:uid="{00000000-0010-0000-1400-000007000000}" name="Maghrib" dataDxfId="43"/>
    <tableColumn id="8" xr3:uid="{00000000-0010-0000-1400-000008000000}" name="Isha" dataDxfId="42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5000000}" name="Table747" displayName="Table747" ref="AG15:AN45" totalsRowShown="0" headerRowDxfId="41" dataDxfId="39" headerRowBorderDxfId="40" tableBorderDxfId="38">
  <autoFilter ref="AG15:AN45" xr:uid="{00000000-0009-0000-0100-00002E000000}"/>
  <tableColumns count="8">
    <tableColumn id="1" xr3:uid="{00000000-0010-0000-1500-000001000000}" name="Day" dataDxfId="37">
      <calculatedColumnFormula>VLOOKUP($B107,Sheet1!$A:$B,2,)</calculatedColumnFormula>
    </tableColumn>
    <tableColumn id="2" xr3:uid="{00000000-0010-0000-1500-000002000000}" name="April" dataDxfId="36"/>
    <tableColumn id="3" xr3:uid="{00000000-0010-0000-1500-000003000000}" name="Fajr" dataDxfId="35"/>
    <tableColumn id="4" xr3:uid="{00000000-0010-0000-1500-000004000000}" name="Sunrise" dataDxfId="34"/>
    <tableColumn id="5" xr3:uid="{00000000-0010-0000-1500-000005000000}" name="Dhuhr" dataDxfId="33"/>
    <tableColumn id="6" xr3:uid="{00000000-0010-0000-1500-000006000000}" name="Asr" dataDxfId="32"/>
    <tableColumn id="7" xr3:uid="{00000000-0010-0000-1500-000007000000}" name="Maghrib" dataDxfId="31"/>
    <tableColumn id="8" xr3:uid="{00000000-0010-0000-1500-000008000000}" name="Isha" dataDxfId="30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6000000}" name="Table848" displayName="Table848" ref="AQ15:AX46" totalsRowShown="0" headerRowDxfId="29" dataDxfId="27" headerRowBorderDxfId="28" tableBorderDxfId="26">
  <autoFilter ref="AQ15:AX46" xr:uid="{00000000-0009-0000-0100-00002F000000}"/>
  <tableColumns count="8">
    <tableColumn id="1" xr3:uid="{00000000-0010-0000-1600-000001000000}" name="Day" dataDxfId="25">
      <calculatedColumnFormula>VLOOKUP($B137,Sheet1!$A:$B,2,)</calculatedColumnFormula>
    </tableColumn>
    <tableColumn id="2" xr3:uid="{00000000-0010-0000-1600-000002000000}" name="May" dataDxfId="24"/>
    <tableColumn id="3" xr3:uid="{00000000-0010-0000-1600-000003000000}" name="Fajr" dataDxfId="23"/>
    <tableColumn id="4" xr3:uid="{00000000-0010-0000-1600-000004000000}" name="Sunrise" dataDxfId="22"/>
    <tableColumn id="5" xr3:uid="{00000000-0010-0000-1600-000005000000}" name="Dhuhr" dataDxfId="21"/>
    <tableColumn id="6" xr3:uid="{00000000-0010-0000-1600-000006000000}" name="Asr" dataDxfId="20"/>
    <tableColumn id="7" xr3:uid="{00000000-0010-0000-1600-000007000000}" name="Maghrib" dataDxfId="19"/>
    <tableColumn id="8" xr3:uid="{00000000-0010-0000-1600-000008000000}" name="Isha" dataDxfId="18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7000000}" name="Table1949" displayName="Table1949" ref="BA15:BH45" totalsRowShown="0" headerRowDxfId="17" dataDxfId="15" headerRowBorderDxfId="16" tableBorderDxfId="14">
  <autoFilter ref="BA15:BH45" xr:uid="{00000000-0009-0000-0100-000030000000}"/>
  <tableColumns count="8">
    <tableColumn id="1" xr3:uid="{00000000-0010-0000-1700-000001000000}" name="Day" dataDxfId="13">
      <calculatedColumnFormula>VLOOKUP($B168,Sheet1!$A:$B,2,)</calculatedColumnFormula>
    </tableColumn>
    <tableColumn id="2" xr3:uid="{00000000-0010-0000-1700-000002000000}" name="June" dataDxfId="12"/>
    <tableColumn id="3" xr3:uid="{00000000-0010-0000-1700-000003000000}" name="Fajr" dataDxfId="11"/>
    <tableColumn id="4" xr3:uid="{00000000-0010-0000-1700-000004000000}" name="Sunrise" dataDxfId="10"/>
    <tableColumn id="5" xr3:uid="{00000000-0010-0000-1700-000005000000}" name="Dhuhr" dataDxfId="9"/>
    <tableColumn id="6" xr3:uid="{00000000-0010-0000-1700-000006000000}" name="Asr" dataDxfId="8"/>
    <tableColumn id="7" xr3:uid="{00000000-0010-0000-1700-000007000000}" name="Maghrib" dataDxfId="7"/>
    <tableColumn id="8" xr3:uid="{00000000-0010-0000-1700-000008000000}" name="Isha" dataDxfId="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2000000}" name="Table1323" displayName="Table1323" ref="CO15:CV46" totalsRowShown="0" headerRowDxfId="268" dataDxfId="266" headerRowBorderDxfId="267" tableBorderDxfId="265">
  <tableColumns count="8">
    <tableColumn id="1" xr3:uid="{00000000-0010-0000-0200-000001000000}" name="Day" dataDxfId="264">
      <calculatedColumnFormula>VLOOKUP($B290,Sheet1!$A:$B,2,)</calculatedColumnFormula>
    </tableColumn>
    <tableColumn id="2" xr3:uid="{00000000-0010-0000-0200-000002000000}" name="October" dataDxfId="263"/>
    <tableColumn id="3" xr3:uid="{00000000-0010-0000-0200-000003000000}" name="Fajr" dataDxfId="262"/>
    <tableColumn id="4" xr3:uid="{00000000-0010-0000-0200-000004000000}" name="Sunrise" dataDxfId="261"/>
    <tableColumn id="5" xr3:uid="{00000000-0010-0000-0200-000005000000}" name="Dhuhr" dataDxfId="260"/>
    <tableColumn id="6" xr3:uid="{00000000-0010-0000-0200-000006000000}" name="Asr" dataDxfId="259"/>
    <tableColumn id="7" xr3:uid="{00000000-0010-0000-0200-000007000000}" name="Maghrib" dataDxfId="258"/>
    <tableColumn id="8" xr3:uid="{00000000-0010-0000-0200-000008000000}" name="Isha" dataDxfId="25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3000000}" name="Table1424" displayName="Table1424" ref="CY15:DF45" totalsRowShown="0" headerRowDxfId="256" dataDxfId="254" headerRowBorderDxfId="255" tableBorderDxfId="253">
  <tableColumns count="8">
    <tableColumn id="1" xr3:uid="{00000000-0010-0000-0300-000001000000}" name="Day" dataDxfId="252">
      <calculatedColumnFormula>VLOOKUP($B321,Sheet1!$A:$B,2,)</calculatedColumnFormula>
    </tableColumn>
    <tableColumn id="2" xr3:uid="{00000000-0010-0000-0300-000002000000}" name="November" dataDxfId="251"/>
    <tableColumn id="3" xr3:uid="{00000000-0010-0000-0300-000003000000}" name="Fajr" dataDxfId="250"/>
    <tableColumn id="4" xr3:uid="{00000000-0010-0000-0300-000004000000}" name="Sunrise" dataDxfId="249"/>
    <tableColumn id="5" xr3:uid="{00000000-0010-0000-0300-000005000000}" name="Dhuhr" dataDxfId="248"/>
    <tableColumn id="6" xr3:uid="{00000000-0010-0000-0300-000006000000}" name="Asr" dataDxfId="247"/>
    <tableColumn id="7" xr3:uid="{00000000-0010-0000-0300-000007000000}" name="Maghrib" dataDxfId="246"/>
    <tableColumn id="8" xr3:uid="{00000000-0010-0000-0300-000008000000}" name="Isha" dataDxfId="245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Table1525" displayName="Table1525" ref="DI15:DP46" totalsRowShown="0" headerRowDxfId="244" dataDxfId="242" headerRowBorderDxfId="243" tableBorderDxfId="241">
  <autoFilter ref="DI15:DP46" xr:uid="{00000000-0009-0000-0100-000018000000}"/>
  <tableColumns count="8">
    <tableColumn id="1" xr3:uid="{00000000-0010-0000-0400-000001000000}" name="Day" dataDxfId="240">
      <calculatedColumnFormula>VLOOKUP($B351,Sheet1!$A:$B,2,)</calculatedColumnFormula>
    </tableColumn>
    <tableColumn id="2" xr3:uid="{00000000-0010-0000-0400-000002000000}" name="December" dataDxfId="239"/>
    <tableColumn id="3" xr3:uid="{00000000-0010-0000-0400-000003000000}" name="Fajr" dataDxfId="238"/>
    <tableColumn id="4" xr3:uid="{00000000-0010-0000-0400-000004000000}" name="Sunrise" dataDxfId="237"/>
    <tableColumn id="5" xr3:uid="{00000000-0010-0000-0400-000005000000}" name="Dhuhr" dataDxfId="236"/>
    <tableColumn id="6" xr3:uid="{00000000-0010-0000-0400-000006000000}" name="Asr" dataDxfId="235"/>
    <tableColumn id="7" xr3:uid="{00000000-0010-0000-0400-000007000000}" name="Maghrib" dataDxfId="234"/>
    <tableColumn id="8" xr3:uid="{00000000-0010-0000-0400-000008000000}" name="Isha" dataDxfId="233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le1026" displayName="Table1026" ref="E49:J55" totalsRowCount="1" headerRowDxfId="232" dataDxfId="231" totalsRowDxfId="230">
  <tableColumns count="6">
    <tableColumn id="1" xr3:uid="{00000000-0010-0000-0500-000001000000}" name="Date" totalsRowFunction="custom" totalsRowDxfId="229">
      <totalsRowFormula>IF(VLOOKUP("Sat",C$16:D$22,2,FALSE)&lt;3,CONCATENATE(VLOOKUP("Sat",C$16:D$22,2,FALSE)+29," To ",31),"")</totalsRowFormula>
    </tableColumn>
    <tableColumn id="2" xr3:uid="{00000000-0010-0000-0500-000002000000}" name="Fajr" totalsRowLabel="06:15" totalsRowDxfId="228"/>
    <tableColumn id="3" xr3:uid="{00000000-0010-0000-0500-000003000000}" name="Dhuhr" totalsRowLabel="12:30" totalsRowDxfId="227"/>
    <tableColumn id="4" xr3:uid="{00000000-0010-0000-0500-000004000000}" name="Asr" totalsRowLabel="03:00" totalsRowDxfId="226"/>
    <tableColumn id="5" xr3:uid="{00000000-0010-0000-0500-000005000000}" name="Maghrib" totalsRowLabel="Sunset" totalsRowDxfId="225"/>
    <tableColumn id="6" xr3:uid="{00000000-0010-0000-0500-000006000000}" name="Isha" totalsRowLabel="07:00" totalsRowDxfId="224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6000000}" name="Table21927" displayName="Table21927" ref="M15:T43" totalsRowShown="0" headerRowDxfId="223" dataDxfId="221" headerRowBorderDxfId="222">
  <autoFilter ref="M15:T43" xr:uid="{00000000-0009-0000-0100-00001A000000}"/>
  <tableColumns count="8">
    <tableColumn id="1" xr3:uid="{00000000-0010-0000-0600-000001000000}" name="Day" dataDxfId="220">
      <calculatedColumnFormula>VLOOKUP($B47,Sheet1!$A:$B,2,)</calculatedColumnFormula>
    </tableColumn>
    <tableColumn id="2" xr3:uid="{00000000-0010-0000-0600-000002000000}" name="February" dataDxfId="219"/>
    <tableColumn id="3" xr3:uid="{00000000-0010-0000-0600-000003000000}" name="Fajr" dataDxfId="218"/>
    <tableColumn id="4" xr3:uid="{00000000-0010-0000-0600-000004000000}" name="Sunrise" dataDxfId="217"/>
    <tableColumn id="5" xr3:uid="{00000000-0010-0000-0600-000005000000}" name="Dhuhr" dataDxfId="216"/>
    <tableColumn id="6" xr3:uid="{00000000-0010-0000-0600-000006000000}" name="Asr" dataDxfId="215"/>
    <tableColumn id="7" xr3:uid="{00000000-0010-0000-0600-000007000000}" name="Maghrib" dataDxfId="214"/>
    <tableColumn id="8" xr3:uid="{00000000-0010-0000-0600-000008000000}" name="Isha" dataDxfId="213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7000000}" name="Table10172928" displayName="Table10172928" ref="O49:T54" totalsRowShown="0" headerRowDxfId="212" dataDxfId="211" tableBorderDxfId="210">
  <tableColumns count="6">
    <tableColumn id="1" xr3:uid="{00000000-0010-0000-0700-000001000000}" name="Date" dataDxfId="209"/>
    <tableColumn id="2" xr3:uid="{00000000-0010-0000-0700-000002000000}" name="Fajr" dataDxfId="208"/>
    <tableColumn id="3" xr3:uid="{00000000-0010-0000-0700-000003000000}" name="Dhuhr" dataDxfId="207"/>
    <tableColumn id="4" xr3:uid="{00000000-0010-0000-0700-000004000000}" name="Asr" dataDxfId="206"/>
    <tableColumn id="5" xr3:uid="{00000000-0010-0000-0700-000005000000}" name="Maghrib" dataDxfId="205"/>
    <tableColumn id="6" xr3:uid="{00000000-0010-0000-0700-000006000000}" name="Isha" dataDxfId="204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8000000}" name="Table93031" displayName="Table93031" ref="BK15:BR46" totalsRowShown="0" headerRowDxfId="203" dataDxfId="202">
  <tableColumns count="8">
    <tableColumn id="1" xr3:uid="{00000000-0010-0000-0800-000001000000}" name="Day" dataDxfId="201">
      <calculatedColumnFormula>VLOOKUP($B198,Sheet1!$A:$B,2,)</calculatedColumnFormula>
    </tableColumn>
    <tableColumn id="2" xr3:uid="{00000000-0010-0000-0800-000002000000}" name="July" dataDxfId="200"/>
    <tableColumn id="3" xr3:uid="{00000000-0010-0000-0800-000003000000}" name="Fajr" dataDxfId="199"/>
    <tableColumn id="4" xr3:uid="{00000000-0010-0000-0800-000004000000}" name="Sunrise" dataDxfId="198"/>
    <tableColumn id="5" xr3:uid="{00000000-0010-0000-0800-000005000000}" name="Dhuhr" dataDxfId="197"/>
    <tableColumn id="6" xr3:uid="{00000000-0010-0000-0800-000006000000}" name="Asr" dataDxfId="196"/>
    <tableColumn id="7" xr3:uid="{00000000-0010-0000-0800-000007000000}" name="Maghrib" dataDxfId="195"/>
    <tableColumn id="8" xr3:uid="{00000000-0010-0000-0800-000008000000}" name="Isha" dataDxfId="19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S395"/>
  <sheetViews>
    <sheetView tabSelected="1" topLeftCell="S8" zoomScale="90" zoomScaleNormal="90" workbookViewId="0">
      <selection activeCell="AN51" sqref="AN51"/>
    </sheetView>
  </sheetViews>
  <sheetFormatPr baseColWidth="10" defaultColWidth="11.6640625" defaultRowHeight="19" x14ac:dyDescent="0.2"/>
  <cols>
    <col min="1" max="1" width="2.33203125" style="58" customWidth="1"/>
    <col min="2" max="2" width="9.5" style="61" hidden="1" customWidth="1"/>
    <col min="3" max="4" width="11.6640625" style="5" customWidth="1"/>
    <col min="5" max="8" width="11.6640625" style="2" customWidth="1"/>
    <col min="9" max="9" width="12.5" style="2" customWidth="1"/>
    <col min="10" max="10" width="11.6640625" style="2" customWidth="1"/>
    <col min="11" max="12" width="2.33203125" customWidth="1"/>
    <col min="13" max="13" width="11.6640625" style="26" customWidth="1"/>
    <col min="14" max="14" width="11.6640625" style="5"/>
    <col min="15" max="20" width="11.6640625" style="2"/>
    <col min="21" max="22" width="2.6640625" customWidth="1"/>
    <col min="23" max="23" width="11.6640625" style="35"/>
    <col min="24" max="27" width="11.6640625" style="2"/>
    <col min="28" max="28" width="11.6640625" style="2" customWidth="1"/>
    <col min="29" max="29" width="12.5" style="2" customWidth="1"/>
    <col min="30" max="30" width="11.6640625" style="2"/>
    <col min="31" max="32" width="2.6640625" customWidth="1"/>
    <col min="33" max="38" width="11.6640625" style="2"/>
    <col min="39" max="39" width="12.5" style="2" customWidth="1"/>
    <col min="40" max="40" width="11.6640625" style="2"/>
    <col min="41" max="42" width="2.6640625" customWidth="1"/>
    <col min="43" max="48" width="11.6640625" style="2"/>
    <col min="49" max="49" width="12.5" style="2" customWidth="1"/>
    <col min="50" max="50" width="11.6640625" style="2"/>
    <col min="51" max="52" width="2.6640625" customWidth="1"/>
    <col min="53" max="58" width="11.6640625" style="2"/>
    <col min="59" max="59" width="12.5" style="2" customWidth="1"/>
    <col min="60" max="60" width="11.6640625" style="2"/>
    <col min="61" max="62" width="2.6640625" customWidth="1"/>
    <col min="63" max="64" width="11.6640625" style="2"/>
    <col min="65" max="65" width="11.6640625" style="28"/>
    <col min="66" max="70" width="11.6640625" style="2"/>
    <col min="71" max="72" width="2.6640625" customWidth="1"/>
    <col min="73" max="80" width="11.6640625" style="2"/>
    <col min="81" max="82" width="2.6640625" customWidth="1"/>
    <col min="83" max="83" width="11.6640625" style="2"/>
    <col min="84" max="84" width="12.5" style="2" customWidth="1"/>
    <col min="85" max="90" width="11.6640625" style="2"/>
    <col min="91" max="92" width="2.6640625" customWidth="1"/>
    <col min="93" max="100" width="11.6640625" style="2"/>
    <col min="101" max="102" width="2.6640625" customWidth="1"/>
    <col min="103" max="103" width="11.6640625" style="2"/>
    <col min="104" max="104" width="11.6640625" style="2" customWidth="1"/>
    <col min="105" max="110" width="11.6640625" style="2"/>
    <col min="111" max="112" width="2.6640625" customWidth="1"/>
    <col min="113" max="113" width="11.6640625" style="2"/>
    <col min="114" max="114" width="11.6640625" style="2" customWidth="1"/>
    <col min="115" max="120" width="11.6640625" style="2"/>
    <col min="121" max="121" width="2.6640625" customWidth="1"/>
    <col min="122" max="122" width="11.6640625" style="2"/>
    <col min="124" max="16384" width="11.6640625" style="2"/>
  </cols>
  <sheetData>
    <row r="3" spans="1:121" ht="18.75" customHeight="1" x14ac:dyDescent="0.2"/>
    <row r="4" spans="1:121" ht="18.75" customHeight="1" x14ac:dyDescent="0.2"/>
    <row r="5" spans="1:121" ht="18.75" customHeight="1" x14ac:dyDescent="0.2"/>
    <row r="6" spans="1:121" ht="18.75" customHeight="1" x14ac:dyDescent="0.2"/>
    <row r="7" spans="1:121" ht="18.75" customHeight="1" x14ac:dyDescent="0.2"/>
    <row r="8" spans="1:121" ht="18.75" customHeight="1" x14ac:dyDescent="0.2">
      <c r="H8" s="84"/>
      <c r="I8" s="84"/>
      <c r="J8" s="84"/>
    </row>
    <row r="9" spans="1:121" ht="18.75" customHeight="1" x14ac:dyDescent="0.2">
      <c r="H9" s="84"/>
      <c r="I9" s="86">
        <v>2023</v>
      </c>
      <c r="J9" s="86"/>
    </row>
    <row r="10" spans="1:121" ht="18.75" customHeight="1" x14ac:dyDescent="0.2">
      <c r="H10" s="84"/>
      <c r="I10" s="86"/>
      <c r="J10" s="86"/>
    </row>
    <row r="11" spans="1:121" ht="18.75" customHeight="1" x14ac:dyDescent="0.2">
      <c r="H11" s="84"/>
      <c r="I11" s="86"/>
      <c r="J11" s="86"/>
    </row>
    <row r="12" spans="1:121" ht="18.75" customHeight="1" x14ac:dyDescent="0.2">
      <c r="H12" s="84"/>
      <c r="I12" s="86"/>
      <c r="J12" s="86"/>
    </row>
    <row r="13" spans="1:121" ht="18.75" customHeight="1" x14ac:dyDescent="0.2">
      <c r="H13" s="84"/>
      <c r="I13" s="86"/>
      <c r="J13" s="86"/>
    </row>
    <row r="14" spans="1:121" s="1" customFormat="1" ht="59" customHeight="1" x14ac:dyDescent="0.2">
      <c r="A14" s="64"/>
      <c r="B14" s="65"/>
      <c r="D14" s="90" t="s">
        <v>20</v>
      </c>
      <c r="E14" s="90"/>
      <c r="F14" s="90"/>
      <c r="G14" s="90"/>
      <c r="H14" s="90"/>
      <c r="I14" s="90"/>
      <c r="M14" s="24"/>
      <c r="N14" s="90" t="s">
        <v>20</v>
      </c>
      <c r="O14" s="90"/>
      <c r="P14" s="90"/>
      <c r="Q14" s="90"/>
      <c r="R14" s="90"/>
      <c r="S14" s="90"/>
      <c r="X14" s="90" t="s">
        <v>20</v>
      </c>
      <c r="Y14" s="90"/>
      <c r="Z14" s="90"/>
      <c r="AA14" s="90"/>
      <c r="AB14" s="90"/>
      <c r="AC14" s="90"/>
      <c r="AH14" s="90" t="s">
        <v>20</v>
      </c>
      <c r="AI14" s="90"/>
      <c r="AJ14" s="90"/>
      <c r="AK14" s="90"/>
      <c r="AL14" s="90"/>
      <c r="AM14" s="90"/>
      <c r="AR14" s="90" t="s">
        <v>20</v>
      </c>
      <c r="AS14" s="90"/>
      <c r="AT14" s="90"/>
      <c r="AU14" s="90"/>
      <c r="AV14" s="90"/>
      <c r="AW14" s="90"/>
      <c r="BB14" s="90" t="s">
        <v>20</v>
      </c>
      <c r="BC14" s="90"/>
      <c r="BD14" s="90"/>
      <c r="BE14" s="90"/>
      <c r="BF14" s="90"/>
      <c r="BG14" s="90"/>
      <c r="BL14" s="91" t="s">
        <v>20</v>
      </c>
      <c r="BM14" s="91"/>
      <c r="BN14" s="91"/>
      <c r="BO14" s="91"/>
      <c r="BP14" s="91"/>
      <c r="BQ14" s="91"/>
      <c r="BV14" s="90" t="s">
        <v>20</v>
      </c>
      <c r="BW14" s="90"/>
      <c r="BX14" s="90"/>
      <c r="BY14" s="90"/>
      <c r="BZ14" s="90"/>
      <c r="CA14" s="90"/>
      <c r="CF14" s="90" t="s">
        <v>20</v>
      </c>
      <c r="CG14" s="90"/>
      <c r="CH14" s="90"/>
      <c r="CI14" s="90"/>
      <c r="CJ14" s="90"/>
      <c r="CK14" s="90"/>
      <c r="CP14" s="90" t="s">
        <v>20</v>
      </c>
      <c r="CQ14" s="90"/>
      <c r="CR14" s="90"/>
      <c r="CS14" s="90"/>
      <c r="CT14" s="90"/>
      <c r="CU14" s="90"/>
      <c r="CZ14" s="90" t="s">
        <v>20</v>
      </c>
      <c r="DA14" s="90"/>
      <c r="DB14" s="90"/>
      <c r="DC14" s="90"/>
      <c r="DD14" s="90"/>
      <c r="DE14" s="90"/>
      <c r="DJ14" s="90" t="s">
        <v>20</v>
      </c>
      <c r="DK14" s="90"/>
      <c r="DL14" s="90"/>
      <c r="DM14" s="90"/>
      <c r="DN14" s="90"/>
      <c r="DO14" s="90"/>
    </row>
    <row r="15" spans="1:121" ht="20" customHeight="1" thickBot="1" x14ac:dyDescent="0.25">
      <c r="C15" s="29" t="s">
        <v>0</v>
      </c>
      <c r="D15" s="27" t="s">
        <v>1</v>
      </c>
      <c r="E15" s="6" t="s">
        <v>2</v>
      </c>
      <c r="F15" s="6" t="s">
        <v>3</v>
      </c>
      <c r="G15" s="6" t="s">
        <v>4</v>
      </c>
      <c r="H15" s="6" t="s">
        <v>5</v>
      </c>
      <c r="I15" s="6" t="s">
        <v>6</v>
      </c>
      <c r="J15" s="6" t="s">
        <v>7</v>
      </c>
      <c r="M15" s="29" t="s">
        <v>0</v>
      </c>
      <c r="N15" s="27" t="s">
        <v>15</v>
      </c>
      <c r="O15" s="6" t="s">
        <v>2</v>
      </c>
      <c r="P15" s="6" t="s">
        <v>3</v>
      </c>
      <c r="Q15" s="6" t="s">
        <v>4</v>
      </c>
      <c r="R15" s="6" t="s">
        <v>5</v>
      </c>
      <c r="S15" s="6" t="s">
        <v>6</v>
      </c>
      <c r="T15" s="6" t="s">
        <v>7</v>
      </c>
      <c r="W15" s="27" t="s">
        <v>0</v>
      </c>
      <c r="X15" s="27" t="s">
        <v>16</v>
      </c>
      <c r="Y15" s="27" t="s">
        <v>2</v>
      </c>
      <c r="Z15" s="27" t="s">
        <v>3</v>
      </c>
      <c r="AA15" s="27" t="s">
        <v>4</v>
      </c>
      <c r="AB15" s="27" t="s">
        <v>5</v>
      </c>
      <c r="AC15" s="27" t="s">
        <v>6</v>
      </c>
      <c r="AD15" s="19" t="s">
        <v>7</v>
      </c>
      <c r="AG15" s="31" t="s">
        <v>0</v>
      </c>
      <c r="AH15" s="31" t="s">
        <v>17</v>
      </c>
      <c r="AI15" s="31" t="s">
        <v>2</v>
      </c>
      <c r="AJ15" s="31" t="s">
        <v>3</v>
      </c>
      <c r="AK15" s="31" t="s">
        <v>4</v>
      </c>
      <c r="AL15" s="31" t="s">
        <v>5</v>
      </c>
      <c r="AM15" s="31" t="s">
        <v>6</v>
      </c>
      <c r="AN15" s="8" t="s">
        <v>7</v>
      </c>
      <c r="AQ15" s="31" t="s">
        <v>0</v>
      </c>
      <c r="AR15" s="27" t="s">
        <v>18</v>
      </c>
      <c r="AS15" s="27" t="s">
        <v>2</v>
      </c>
      <c r="AT15" s="27" t="s">
        <v>3</v>
      </c>
      <c r="AU15" s="27" t="s">
        <v>4</v>
      </c>
      <c r="AV15" s="27" t="s">
        <v>5</v>
      </c>
      <c r="AW15" s="27" t="s">
        <v>6</v>
      </c>
      <c r="AX15" s="19" t="s">
        <v>7</v>
      </c>
      <c r="BA15" s="31" t="s">
        <v>0</v>
      </c>
      <c r="BB15" s="27" t="s">
        <v>19</v>
      </c>
      <c r="BC15" s="27" t="s">
        <v>2</v>
      </c>
      <c r="BD15" s="27" t="s">
        <v>3</v>
      </c>
      <c r="BE15" s="27" t="s">
        <v>4</v>
      </c>
      <c r="BF15" s="27" t="s">
        <v>5</v>
      </c>
      <c r="BG15" s="27" t="s">
        <v>6</v>
      </c>
      <c r="BH15" s="19" t="s">
        <v>7</v>
      </c>
      <c r="BK15" s="32" t="s">
        <v>0</v>
      </c>
      <c r="BL15" s="32" t="s">
        <v>21</v>
      </c>
      <c r="BM15" s="33" t="s">
        <v>2</v>
      </c>
      <c r="BN15" s="32" t="s">
        <v>3</v>
      </c>
      <c r="BO15" s="32" t="s">
        <v>4</v>
      </c>
      <c r="BP15" s="32" t="s">
        <v>5</v>
      </c>
      <c r="BQ15" s="32" t="s">
        <v>6</v>
      </c>
      <c r="BR15" s="32" t="s">
        <v>7</v>
      </c>
      <c r="BU15" s="19" t="s">
        <v>0</v>
      </c>
      <c r="BV15" s="8" t="s">
        <v>22</v>
      </c>
      <c r="BW15" s="8" t="s">
        <v>2</v>
      </c>
      <c r="BX15" s="8" t="s">
        <v>3</v>
      </c>
      <c r="BY15" s="8" t="s">
        <v>4</v>
      </c>
      <c r="BZ15" s="8" t="s">
        <v>5</v>
      </c>
      <c r="CA15" s="8" t="s">
        <v>6</v>
      </c>
      <c r="CB15" s="8" t="s">
        <v>7</v>
      </c>
      <c r="CE15" s="8" t="s">
        <v>0</v>
      </c>
      <c r="CF15" s="30" t="s">
        <v>23</v>
      </c>
      <c r="CG15" s="8" t="s">
        <v>2</v>
      </c>
      <c r="CH15" s="8" t="s">
        <v>3</v>
      </c>
      <c r="CI15" s="8" t="s">
        <v>4</v>
      </c>
      <c r="CJ15" s="8" t="s">
        <v>5</v>
      </c>
      <c r="CK15" s="8" t="s">
        <v>6</v>
      </c>
      <c r="CL15" s="8" t="s">
        <v>7</v>
      </c>
      <c r="CO15" s="8" t="s">
        <v>0</v>
      </c>
      <c r="CP15" s="8" t="s">
        <v>24</v>
      </c>
      <c r="CQ15" s="8" t="s">
        <v>2</v>
      </c>
      <c r="CR15" s="8" t="s">
        <v>3</v>
      </c>
      <c r="CS15" s="8" t="s">
        <v>4</v>
      </c>
      <c r="CT15" s="8" t="s">
        <v>5</v>
      </c>
      <c r="CU15" s="8" t="s">
        <v>6</v>
      </c>
      <c r="CV15" s="8" t="s">
        <v>7</v>
      </c>
      <c r="CY15" s="8" t="s">
        <v>0</v>
      </c>
      <c r="CZ15" s="30" t="s">
        <v>25</v>
      </c>
      <c r="DA15" s="8" t="s">
        <v>2</v>
      </c>
      <c r="DB15" s="8" t="s">
        <v>3</v>
      </c>
      <c r="DC15" s="8" t="s">
        <v>4</v>
      </c>
      <c r="DD15" s="8" t="s">
        <v>5</v>
      </c>
      <c r="DE15" s="8" t="s">
        <v>6</v>
      </c>
      <c r="DF15" s="8" t="s">
        <v>7</v>
      </c>
      <c r="DI15" s="8" t="s">
        <v>0</v>
      </c>
      <c r="DJ15" s="30" t="s">
        <v>26</v>
      </c>
      <c r="DK15" s="8" t="s">
        <v>2</v>
      </c>
      <c r="DL15" s="8" t="s">
        <v>3</v>
      </c>
      <c r="DM15" s="8" t="s">
        <v>4</v>
      </c>
      <c r="DN15" s="8" t="s">
        <v>5</v>
      </c>
      <c r="DO15" s="8" t="s">
        <v>6</v>
      </c>
      <c r="DP15" s="8" t="s">
        <v>7</v>
      </c>
    </row>
    <row r="16" spans="1:121" s="39" customFormat="1" ht="16.25" customHeight="1" x14ac:dyDescent="0.2">
      <c r="A16" s="59"/>
      <c r="B16" s="60">
        <v>7</v>
      </c>
      <c r="C16" s="7" t="str">
        <f>VLOOKUP($B16,Sheet1!$A:$B,2,)</f>
        <v>Sun</v>
      </c>
      <c r="D16" s="49">
        <v>1</v>
      </c>
      <c r="E16" s="34">
        <v>0.25416666666666665</v>
      </c>
      <c r="F16" s="34">
        <v>0.31597222222222221</v>
      </c>
      <c r="G16" s="34">
        <v>0.4993055555555555</v>
      </c>
      <c r="H16" s="34">
        <v>8.6805555555555566E-2</v>
      </c>
      <c r="I16" s="34">
        <v>0.18263888888888891</v>
      </c>
      <c r="J16" s="34">
        <v>0.24513888888888888</v>
      </c>
      <c r="K16" s="36"/>
      <c r="L16" s="57"/>
      <c r="M16" s="7" t="str">
        <f>VLOOKUP($B47,Sheet1!$A:$B,2,)</f>
        <v>Wed</v>
      </c>
      <c r="N16" s="49">
        <v>1</v>
      </c>
      <c r="O16" s="34">
        <v>0.24374999999999999</v>
      </c>
      <c r="P16" s="34">
        <v>0.30208333333333331</v>
      </c>
      <c r="Q16" s="34">
        <v>0.50624999999999998</v>
      </c>
      <c r="R16" s="34">
        <v>0.1111111111111111</v>
      </c>
      <c r="S16" s="34">
        <v>0.20972222222222223</v>
      </c>
      <c r="T16" s="34">
        <v>0.26874999999999999</v>
      </c>
      <c r="U16" s="36"/>
      <c r="V16" s="57"/>
      <c r="W16" s="11" t="str">
        <f>VLOOKUP($B76,Sheet1!$A:$B,2,)</f>
        <v>Wed</v>
      </c>
      <c r="X16" s="11">
        <v>1</v>
      </c>
      <c r="Y16" s="37">
        <v>0.21597222222222223</v>
      </c>
      <c r="Z16" s="37">
        <v>0.2722222222222222</v>
      </c>
      <c r="AA16" s="37">
        <v>0.50555555555555554</v>
      </c>
      <c r="AB16" s="37">
        <v>0.13194444444444445</v>
      </c>
      <c r="AC16" s="37">
        <v>0.23819444444444446</v>
      </c>
      <c r="AD16" s="38">
        <v>0.29444444444444445</v>
      </c>
      <c r="AE16" s="36"/>
      <c r="AF16" s="36"/>
      <c r="AG16" s="76" t="str">
        <f>VLOOKUP($B107,Sheet1!$A:$B,2,)</f>
        <v>Sat</v>
      </c>
      <c r="AH16" s="76">
        <v>1</v>
      </c>
      <c r="AI16" s="75">
        <v>0.21527777777777779</v>
      </c>
      <c r="AJ16" s="75">
        <v>0.27361111111111108</v>
      </c>
      <c r="AK16" s="75">
        <v>0.54097222222222219</v>
      </c>
      <c r="AL16" s="75">
        <v>0.19027777777777777</v>
      </c>
      <c r="AM16" s="75">
        <v>0.30694444444444441</v>
      </c>
      <c r="AN16" s="77">
        <v>0.36736111111111108</v>
      </c>
      <c r="AO16" s="36"/>
      <c r="AP16" s="36"/>
      <c r="AQ16" s="11" t="str">
        <f>VLOOKUP($B137,Sheet1!$A:$B,2,)</f>
        <v>Mon</v>
      </c>
      <c r="AR16" s="11">
        <v>1</v>
      </c>
      <c r="AS16" s="37">
        <v>0.17083333333333331</v>
      </c>
      <c r="AT16" s="37">
        <v>0.23750000000000002</v>
      </c>
      <c r="AU16" s="37">
        <v>0.53611111111111109</v>
      </c>
      <c r="AV16" s="37">
        <v>0.20138888888888887</v>
      </c>
      <c r="AW16" s="37">
        <v>0.3354166666666667</v>
      </c>
      <c r="AX16" s="38">
        <v>0.40208333333333335</v>
      </c>
      <c r="AY16" s="36"/>
      <c r="AZ16" s="36"/>
      <c r="BA16" s="11" t="str">
        <f>VLOOKUP($B168,Sheet1!$A:$B,2,)</f>
        <v>Thu</v>
      </c>
      <c r="BB16" s="11">
        <v>1</v>
      </c>
      <c r="BC16" s="37">
        <v>0.13541666666666666</v>
      </c>
      <c r="BD16" s="37">
        <v>0.21458333333333335</v>
      </c>
      <c r="BE16" s="37">
        <v>0.53680555555555554</v>
      </c>
      <c r="BF16" s="37">
        <v>0.20972222222222223</v>
      </c>
      <c r="BG16" s="37">
        <v>0.35902777777777778</v>
      </c>
      <c r="BH16" s="38">
        <v>0.4381944444444445</v>
      </c>
      <c r="BI16" s="36"/>
      <c r="BJ16" s="36"/>
      <c r="BK16" s="11" t="str">
        <f>VLOOKUP($B198,Sheet1!$A:$B,2,)</f>
        <v>Sat</v>
      </c>
      <c r="BL16" s="7">
        <v>1</v>
      </c>
      <c r="BM16" s="9">
        <v>0.13402777777777777</v>
      </c>
      <c r="BN16" s="9">
        <v>0.21527777777777779</v>
      </c>
      <c r="BO16" s="9">
        <v>0.54097222222222219</v>
      </c>
      <c r="BP16" s="9">
        <v>0.21458333333333335</v>
      </c>
      <c r="BQ16" s="9">
        <v>0.3666666666666667</v>
      </c>
      <c r="BR16" s="9">
        <v>0.44791666666666669</v>
      </c>
      <c r="BS16" s="36"/>
      <c r="BT16" s="36"/>
      <c r="BU16" s="11" t="str">
        <f>VLOOKUP($B229,Sheet1!$A:$B,2,)</f>
        <v>Tue</v>
      </c>
      <c r="BV16" s="11">
        <v>1</v>
      </c>
      <c r="BW16" s="12">
        <v>0.16666666666666666</v>
      </c>
      <c r="BX16" s="12">
        <v>0.23541666666666669</v>
      </c>
      <c r="BY16" s="12">
        <v>4.3055555555555562E-2</v>
      </c>
      <c r="BZ16" s="12">
        <v>0.21041666666666667</v>
      </c>
      <c r="CA16" s="12">
        <v>0.34930555555555554</v>
      </c>
      <c r="CB16" s="17">
        <v>0.41944444444444445</v>
      </c>
      <c r="CC16" s="36"/>
      <c r="CD16" s="36"/>
      <c r="CE16" s="11" t="str">
        <f>VLOOKUP($B260,Sheet1!$A:$B,2,)</f>
        <v>Fri</v>
      </c>
      <c r="CF16" s="11">
        <v>1</v>
      </c>
      <c r="CG16" s="12">
        <v>0.20277777777777781</v>
      </c>
      <c r="CH16" s="12">
        <v>0.26111111111111113</v>
      </c>
      <c r="CI16" s="12">
        <v>0.53819444444444442</v>
      </c>
      <c r="CJ16" s="12">
        <v>0.19236111111111112</v>
      </c>
      <c r="CK16" s="12">
        <v>0.31458333333333333</v>
      </c>
      <c r="CL16" s="17">
        <v>0.3743055555555555</v>
      </c>
      <c r="CM16" s="36"/>
      <c r="CN16" s="36"/>
      <c r="CO16" s="48" t="str">
        <f>VLOOKUP($B290,Sheet1!$A:$B,2,)</f>
        <v>Sun</v>
      </c>
      <c r="CP16" s="13">
        <v>1</v>
      </c>
      <c r="CQ16" s="14">
        <v>0.23194444444444443</v>
      </c>
      <c r="CR16" s="14">
        <v>0.28680555555555554</v>
      </c>
      <c r="CS16" s="14">
        <v>0.53125</v>
      </c>
      <c r="CT16" s="14">
        <v>0.16527777777777777</v>
      </c>
      <c r="CU16" s="14">
        <v>0.27430555555555552</v>
      </c>
      <c r="CV16" s="18">
        <v>0.33055555555555555</v>
      </c>
      <c r="CW16" s="36"/>
      <c r="CX16" s="36"/>
      <c r="CY16" s="48" t="str">
        <f>VLOOKUP($B321,Sheet1!$A:$B,2,)</f>
        <v>Wed</v>
      </c>
      <c r="CZ16" s="11">
        <v>1</v>
      </c>
      <c r="DA16" s="12">
        <v>0.2590277777777778</v>
      </c>
      <c r="DB16" s="12">
        <v>0.31527777777777777</v>
      </c>
      <c r="DC16" s="12">
        <v>0.52708333333333335</v>
      </c>
      <c r="DD16" s="12">
        <v>0.13680555555555554</v>
      </c>
      <c r="DE16" s="12">
        <v>0.23750000000000002</v>
      </c>
      <c r="DF16" s="17">
        <v>0.2951388888888889</v>
      </c>
      <c r="DG16" s="36"/>
      <c r="DH16" s="36"/>
      <c r="DI16" s="48" t="str">
        <f>VLOOKUP($B351,Sheet1!$A:$B,2,)</f>
        <v>Fri</v>
      </c>
      <c r="DJ16" s="11">
        <v>1</v>
      </c>
      <c r="DK16" s="12">
        <v>0.24097222222222223</v>
      </c>
      <c r="DL16" s="12">
        <v>0.30138888888888887</v>
      </c>
      <c r="DM16" s="12">
        <v>0.48958333333333331</v>
      </c>
      <c r="DN16" s="12">
        <v>7.9861111111111105E-2</v>
      </c>
      <c r="DO16" s="12">
        <v>0.1763888888888889</v>
      </c>
      <c r="DP16" s="17">
        <v>0.23750000000000002</v>
      </c>
      <c r="DQ16" s="36"/>
    </row>
    <row r="17" spans="1:121" s="39" customFormat="1" ht="16.25" customHeight="1" x14ac:dyDescent="0.2">
      <c r="A17" s="59"/>
      <c r="B17" s="62">
        <f>B16+1</f>
        <v>8</v>
      </c>
      <c r="C17" s="7" t="str">
        <f>VLOOKUP($B17,Sheet1!$A:$B,2,)</f>
        <v>Mon</v>
      </c>
      <c r="D17" s="49">
        <v>2</v>
      </c>
      <c r="E17" s="34">
        <v>0.25416666666666665</v>
      </c>
      <c r="F17" s="34">
        <v>0.31597222222222221</v>
      </c>
      <c r="G17" s="34">
        <v>0.5</v>
      </c>
      <c r="H17" s="34">
        <v>8.7500000000000008E-2</v>
      </c>
      <c r="I17" s="34">
        <v>0.18333333333333335</v>
      </c>
      <c r="J17" s="34">
        <v>0.24513888888888888</v>
      </c>
      <c r="K17" s="36"/>
      <c r="L17" s="57"/>
      <c r="M17" s="7" t="str">
        <f>VLOOKUP($B48,Sheet1!$A:$B,2,)</f>
        <v>Thu</v>
      </c>
      <c r="N17" s="49">
        <v>2</v>
      </c>
      <c r="O17" s="34">
        <v>0.24305555555555555</v>
      </c>
      <c r="P17" s="34">
        <v>0.30138888888888887</v>
      </c>
      <c r="Q17" s="34">
        <v>0.50624999999999998</v>
      </c>
      <c r="R17" s="34">
        <v>0.11180555555555556</v>
      </c>
      <c r="S17" s="34">
        <v>0.21111111111111111</v>
      </c>
      <c r="T17" s="34">
        <v>0.26944444444444443</v>
      </c>
      <c r="U17" s="36"/>
      <c r="V17" s="57"/>
      <c r="W17" s="40" t="str">
        <f>VLOOKUP($B77,Sheet1!$A:$B,2,)</f>
        <v>Thu</v>
      </c>
      <c r="X17" s="13">
        <v>2</v>
      </c>
      <c r="Y17" s="40">
        <v>0.21458333333333335</v>
      </c>
      <c r="Z17" s="40">
        <v>0.27152777777777776</v>
      </c>
      <c r="AA17" s="40">
        <v>0.50486111111111109</v>
      </c>
      <c r="AB17" s="40">
        <v>0.13263888888888889</v>
      </c>
      <c r="AC17" s="40">
        <v>0.2388888888888889</v>
      </c>
      <c r="AD17" s="41">
        <v>0.29583333333333334</v>
      </c>
      <c r="AE17" s="36"/>
      <c r="AF17" s="36"/>
      <c r="AG17" s="78" t="str">
        <f>VLOOKUP($B108,Sheet1!$A:$B,2,)</f>
        <v>Sun</v>
      </c>
      <c r="AH17" s="79">
        <v>2</v>
      </c>
      <c r="AI17" s="78">
        <v>0.21388888888888891</v>
      </c>
      <c r="AJ17" s="78">
        <v>0.2722222222222222</v>
      </c>
      <c r="AK17" s="78">
        <v>0.54097222222222219</v>
      </c>
      <c r="AL17" s="78">
        <v>0.19097222222222221</v>
      </c>
      <c r="AM17" s="78">
        <v>0.30833333333333335</v>
      </c>
      <c r="AN17" s="80">
        <v>0.36805555555555558</v>
      </c>
      <c r="AO17" s="36"/>
      <c r="AP17" s="36"/>
      <c r="AQ17" s="40" t="str">
        <f>VLOOKUP($B138,Sheet1!$A:$B,2,)</f>
        <v>Tue</v>
      </c>
      <c r="AR17" s="13">
        <v>2</v>
      </c>
      <c r="AS17" s="40">
        <v>0.16944444444444443</v>
      </c>
      <c r="AT17" s="40">
        <v>0.23680555555555557</v>
      </c>
      <c r="AU17" s="40">
        <v>0.53611111111111109</v>
      </c>
      <c r="AV17" s="40">
        <v>0.20138888888888887</v>
      </c>
      <c r="AW17" s="40">
        <v>0.33611111111111108</v>
      </c>
      <c r="AX17" s="41">
        <v>0.40347222222222223</v>
      </c>
      <c r="AY17" s="36"/>
      <c r="AZ17" s="36"/>
      <c r="BA17" s="40" t="str">
        <f>VLOOKUP($B169,Sheet1!$A:$B,2,)</f>
        <v>Fri</v>
      </c>
      <c r="BB17" s="13">
        <v>2</v>
      </c>
      <c r="BC17" s="40">
        <v>0.13472222222222222</v>
      </c>
      <c r="BD17" s="40">
        <v>0.21388888888888891</v>
      </c>
      <c r="BE17" s="40">
        <v>0.53680555555555554</v>
      </c>
      <c r="BF17" s="40">
        <v>0.20972222222222223</v>
      </c>
      <c r="BG17" s="40">
        <v>0.35972222222222222</v>
      </c>
      <c r="BH17" s="41">
        <v>0.43958333333333338</v>
      </c>
      <c r="BI17" s="36"/>
      <c r="BJ17" s="36"/>
      <c r="BK17" s="40" t="str">
        <f>VLOOKUP($B199,Sheet1!$A:$B,2,)</f>
        <v>Sun</v>
      </c>
      <c r="BL17" s="7">
        <v>2</v>
      </c>
      <c r="BM17" s="9">
        <v>0.13472222222222222</v>
      </c>
      <c r="BN17" s="9">
        <v>0.21527777777777779</v>
      </c>
      <c r="BO17" s="9">
        <v>4.1666666666666664E-2</v>
      </c>
      <c r="BP17" s="9">
        <v>0.21458333333333335</v>
      </c>
      <c r="BQ17" s="9">
        <v>0.3666666666666667</v>
      </c>
      <c r="BR17" s="9">
        <v>0.44791666666666669</v>
      </c>
      <c r="BS17" s="36"/>
      <c r="BT17" s="36"/>
      <c r="BU17" s="40" t="str">
        <f>VLOOKUP($B230,Sheet1!$A:$B,2,)</f>
        <v>Wed</v>
      </c>
      <c r="BV17" s="13">
        <v>2</v>
      </c>
      <c r="BW17" s="14">
        <v>0.16805555555555554</v>
      </c>
      <c r="BX17" s="14">
        <v>0.23611111111111113</v>
      </c>
      <c r="BY17" s="14">
        <v>4.3055555555555562E-2</v>
      </c>
      <c r="BZ17" s="14">
        <v>0.20972222222222223</v>
      </c>
      <c r="CA17" s="14">
        <v>0.34861111111111115</v>
      </c>
      <c r="CB17" s="18">
        <v>0.41805555555555557</v>
      </c>
      <c r="CC17" s="36"/>
      <c r="CD17" s="36"/>
      <c r="CE17" s="40" t="str">
        <f>VLOOKUP($B261,Sheet1!$A:$B,2,)</f>
        <v>Sat</v>
      </c>
      <c r="CF17" s="13">
        <v>2</v>
      </c>
      <c r="CG17" s="14">
        <v>0.20347222222222219</v>
      </c>
      <c r="CH17" s="14">
        <v>0.26180555555555557</v>
      </c>
      <c r="CI17" s="14">
        <v>0.53819444444444442</v>
      </c>
      <c r="CJ17" s="14">
        <v>0.19166666666666665</v>
      </c>
      <c r="CK17" s="14">
        <v>0.31319444444444444</v>
      </c>
      <c r="CL17" s="18">
        <v>0.37291666666666662</v>
      </c>
      <c r="CM17" s="36"/>
      <c r="CN17" s="36"/>
      <c r="CO17" s="40" t="str">
        <f>VLOOKUP($B291,Sheet1!$A:$B,2,)</f>
        <v>Mon</v>
      </c>
      <c r="CP17" s="13">
        <v>2</v>
      </c>
      <c r="CQ17" s="14">
        <v>0.23263888888888887</v>
      </c>
      <c r="CR17" s="14">
        <v>0.28750000000000003</v>
      </c>
      <c r="CS17" s="14">
        <v>0.53125</v>
      </c>
      <c r="CT17" s="14">
        <v>0.16388888888888889</v>
      </c>
      <c r="CU17" s="14">
        <v>0.27291666666666664</v>
      </c>
      <c r="CV17" s="18">
        <v>0.32916666666666666</v>
      </c>
      <c r="CW17" s="36"/>
      <c r="CX17" s="36"/>
      <c r="CY17" s="40" t="str">
        <f>VLOOKUP($B322,Sheet1!$A:$B,2,)</f>
        <v>Thu</v>
      </c>
      <c r="CZ17" s="13">
        <v>2</v>
      </c>
      <c r="DA17" s="14">
        <v>0.25972222222222224</v>
      </c>
      <c r="DB17" s="14">
        <v>0.31666666666666665</v>
      </c>
      <c r="DC17" s="14">
        <v>0.52708333333333335</v>
      </c>
      <c r="DD17" s="14">
        <v>0.1361111111111111</v>
      </c>
      <c r="DE17" s="14">
        <v>0.23680555555555557</v>
      </c>
      <c r="DF17" s="18">
        <v>0.29444444444444445</v>
      </c>
      <c r="DG17" s="36"/>
      <c r="DH17" s="36"/>
      <c r="DI17" s="48" t="str">
        <f>VLOOKUP($B352,Sheet1!$A:$B,2,)</f>
        <v>Sat</v>
      </c>
      <c r="DJ17" s="13">
        <v>2</v>
      </c>
      <c r="DK17" s="14">
        <v>0.24166666666666667</v>
      </c>
      <c r="DL17" s="14">
        <v>0.30277777777777776</v>
      </c>
      <c r="DM17" s="14">
        <v>0.48958333333333331</v>
      </c>
      <c r="DN17" s="14">
        <v>7.9166666666666663E-2</v>
      </c>
      <c r="DO17" s="14">
        <v>0.17569444444444446</v>
      </c>
      <c r="DP17" s="18">
        <v>0.23750000000000002</v>
      </c>
      <c r="DQ17" s="36"/>
    </row>
    <row r="18" spans="1:121" s="39" customFormat="1" ht="16.25" customHeight="1" x14ac:dyDescent="0.2">
      <c r="A18" s="59"/>
      <c r="B18" s="62">
        <f t="shared" ref="B18:B81" si="0">B17+1</f>
        <v>9</v>
      </c>
      <c r="C18" s="7" t="str">
        <f>VLOOKUP($B18,Sheet1!$A:$B,2,)</f>
        <v>Tue</v>
      </c>
      <c r="D18" s="49">
        <v>3</v>
      </c>
      <c r="E18" s="9">
        <v>0.25416666666666665</v>
      </c>
      <c r="F18" s="9">
        <v>0.31597222222222221</v>
      </c>
      <c r="G18" s="9">
        <v>0.5</v>
      </c>
      <c r="H18" s="9">
        <v>8.819444444444445E-2</v>
      </c>
      <c r="I18" s="9">
        <v>0.18402777777777779</v>
      </c>
      <c r="J18" s="9">
        <v>0.24583333333333335</v>
      </c>
      <c r="K18" s="36"/>
      <c r="L18" s="57"/>
      <c r="M18" s="7" t="str">
        <f>VLOOKUP($B49,Sheet1!$A:$B,2,)</f>
        <v>Fri</v>
      </c>
      <c r="N18" s="49">
        <v>3</v>
      </c>
      <c r="O18" s="34">
        <v>0.24236111111111111</v>
      </c>
      <c r="P18" s="34">
        <v>0.30069444444444443</v>
      </c>
      <c r="Q18" s="34">
        <v>0.50624999999999998</v>
      </c>
      <c r="R18" s="34">
        <v>0.1125</v>
      </c>
      <c r="S18" s="34">
        <v>0.21180555555555555</v>
      </c>
      <c r="T18" s="34">
        <v>0.27083333333333331</v>
      </c>
      <c r="U18" s="36"/>
      <c r="V18" s="57"/>
      <c r="W18" s="37" t="str">
        <f>VLOOKUP($B78,Sheet1!$A:$B,2,)</f>
        <v>Fri</v>
      </c>
      <c r="X18" s="11">
        <v>3</v>
      </c>
      <c r="Y18" s="37">
        <v>0.21319444444444444</v>
      </c>
      <c r="Z18" s="37">
        <v>0.27013888888888887</v>
      </c>
      <c r="AA18" s="37">
        <v>0.50486111111111109</v>
      </c>
      <c r="AB18" s="37">
        <v>0.13333333333333333</v>
      </c>
      <c r="AC18" s="37">
        <v>0.23958333333333334</v>
      </c>
      <c r="AD18" s="38">
        <v>0.29652777777777778</v>
      </c>
      <c r="AE18" s="36"/>
      <c r="AF18" s="36"/>
      <c r="AG18" s="76" t="str">
        <f>VLOOKUP($B109,Sheet1!$A:$B,2,)</f>
        <v>Mon</v>
      </c>
      <c r="AH18" s="76">
        <v>3</v>
      </c>
      <c r="AI18" s="75">
        <v>0.21249999999999999</v>
      </c>
      <c r="AJ18" s="75">
        <v>0.27152777777777776</v>
      </c>
      <c r="AK18" s="75">
        <v>0.54097222222222219</v>
      </c>
      <c r="AL18" s="75">
        <v>0.19097222222222221</v>
      </c>
      <c r="AM18" s="75">
        <v>0.30972222222222223</v>
      </c>
      <c r="AN18" s="77">
        <v>0.36944444444444446</v>
      </c>
      <c r="AO18" s="36"/>
      <c r="AP18" s="36"/>
      <c r="AQ18" s="11" t="str">
        <f>VLOOKUP($B139,Sheet1!$A:$B,2,)</f>
        <v>Wed</v>
      </c>
      <c r="AR18" s="11">
        <v>3</v>
      </c>
      <c r="AS18" s="37">
        <v>0.16805555555555554</v>
      </c>
      <c r="AT18" s="37">
        <v>0.23541666666666669</v>
      </c>
      <c r="AU18" s="37">
        <v>0.53611111111111109</v>
      </c>
      <c r="AV18" s="37">
        <v>0.20138888888888887</v>
      </c>
      <c r="AW18" s="37">
        <v>0.33680555555555558</v>
      </c>
      <c r="AX18" s="38">
        <v>0.40416666666666662</v>
      </c>
      <c r="AY18" s="36"/>
      <c r="AZ18" s="36"/>
      <c r="BA18" s="11" t="str">
        <f>VLOOKUP($B170,Sheet1!$A:$B,2,)</f>
        <v>Sat</v>
      </c>
      <c r="BB18" s="11">
        <v>3</v>
      </c>
      <c r="BC18" s="37">
        <v>0.13402777777777777</v>
      </c>
      <c r="BD18" s="37">
        <v>0.21388888888888891</v>
      </c>
      <c r="BE18" s="37">
        <v>0.53749999999999998</v>
      </c>
      <c r="BF18" s="37">
        <v>0.21041666666666667</v>
      </c>
      <c r="BG18" s="37">
        <v>0.36041666666666666</v>
      </c>
      <c r="BH18" s="38">
        <v>0.44027777777777777</v>
      </c>
      <c r="BI18" s="36"/>
      <c r="BJ18" s="36"/>
      <c r="BK18" s="7" t="str">
        <f>VLOOKUP($B200,Sheet1!$A:$B,2,)</f>
        <v>Mon</v>
      </c>
      <c r="BL18" s="7">
        <v>3</v>
      </c>
      <c r="BM18" s="9">
        <v>0.13541666666666666</v>
      </c>
      <c r="BN18" s="9">
        <v>0.21597222222222223</v>
      </c>
      <c r="BO18" s="9">
        <v>4.1666666666666664E-2</v>
      </c>
      <c r="BP18" s="9">
        <v>0.21458333333333335</v>
      </c>
      <c r="BQ18" s="9">
        <v>0.3659722222222222</v>
      </c>
      <c r="BR18" s="9">
        <v>0.44722222222222219</v>
      </c>
      <c r="BS18" s="36"/>
      <c r="BT18" s="36"/>
      <c r="BU18" s="7" t="str">
        <f>VLOOKUP($B231,Sheet1!$A:$B,2,)</f>
        <v>Thu</v>
      </c>
      <c r="BV18" s="11">
        <v>3</v>
      </c>
      <c r="BW18" s="12">
        <v>0.16874999999999998</v>
      </c>
      <c r="BX18" s="12">
        <v>0.23680555555555557</v>
      </c>
      <c r="BY18" s="12">
        <v>4.3055555555555562E-2</v>
      </c>
      <c r="BZ18" s="12">
        <v>0.20972222222222223</v>
      </c>
      <c r="CA18" s="12">
        <v>0.34791666666666665</v>
      </c>
      <c r="CB18" s="17">
        <v>0.41666666666666669</v>
      </c>
      <c r="CC18" s="36"/>
      <c r="CD18" s="36"/>
      <c r="CE18" s="13" t="str">
        <f>VLOOKUP($B262,Sheet1!$A:$B,2,)</f>
        <v>Sun</v>
      </c>
      <c r="CF18" s="11">
        <v>3</v>
      </c>
      <c r="CG18" s="12">
        <v>0.20486111111111113</v>
      </c>
      <c r="CH18" s="12">
        <v>0.26250000000000001</v>
      </c>
      <c r="CI18" s="12">
        <v>0.53819444444444442</v>
      </c>
      <c r="CJ18" s="12">
        <v>0.19097222222222221</v>
      </c>
      <c r="CK18" s="12">
        <v>0.31180555555555556</v>
      </c>
      <c r="CL18" s="17">
        <v>0.37152777777777773</v>
      </c>
      <c r="CM18" s="36"/>
      <c r="CN18" s="36"/>
      <c r="CO18" s="13" t="str">
        <f>VLOOKUP($B292,Sheet1!$A:$B,2,)</f>
        <v>Tue</v>
      </c>
      <c r="CP18" s="13">
        <v>3</v>
      </c>
      <c r="CQ18" s="14">
        <v>0.23333333333333331</v>
      </c>
      <c r="CR18" s="14">
        <v>0.28819444444444448</v>
      </c>
      <c r="CS18" s="14">
        <v>0.53055555555555556</v>
      </c>
      <c r="CT18" s="14">
        <v>0.16319444444444445</v>
      </c>
      <c r="CU18" s="14">
        <v>0.27152777777777776</v>
      </c>
      <c r="CV18" s="18">
        <v>0.32777777777777778</v>
      </c>
      <c r="CW18" s="36"/>
      <c r="CX18" s="36"/>
      <c r="CY18" s="13" t="str">
        <f>VLOOKUP($B323,Sheet1!$A:$B,2,)</f>
        <v>Fri</v>
      </c>
      <c r="CZ18" s="11">
        <v>3</v>
      </c>
      <c r="DA18" s="12">
        <v>0.26041666666666669</v>
      </c>
      <c r="DB18" s="12">
        <v>0.31736111111111115</v>
      </c>
      <c r="DC18" s="12">
        <v>0.52708333333333335</v>
      </c>
      <c r="DD18" s="12">
        <v>0.13472222222222222</v>
      </c>
      <c r="DE18" s="12">
        <v>0.23541666666666669</v>
      </c>
      <c r="DF18" s="17">
        <v>0.29375000000000001</v>
      </c>
      <c r="DG18" s="36"/>
      <c r="DH18" s="36"/>
      <c r="DI18" s="48" t="str">
        <f>VLOOKUP($B353,Sheet1!$A:$B,2,)</f>
        <v>Sun</v>
      </c>
      <c r="DJ18" s="11">
        <v>3</v>
      </c>
      <c r="DK18" s="12">
        <v>0.24236111111111111</v>
      </c>
      <c r="DL18" s="12">
        <v>0.3034722222222222</v>
      </c>
      <c r="DM18" s="12">
        <v>0.48958333333333331</v>
      </c>
      <c r="DN18" s="12">
        <v>7.9166666666666663E-2</v>
      </c>
      <c r="DO18" s="12">
        <v>0.17569444444444446</v>
      </c>
      <c r="DP18" s="17">
        <v>0.23680555555555557</v>
      </c>
      <c r="DQ18" s="36"/>
    </row>
    <row r="19" spans="1:121" s="39" customFormat="1" ht="16.25" customHeight="1" x14ac:dyDescent="0.2">
      <c r="A19" s="59"/>
      <c r="B19" s="62">
        <f t="shared" si="0"/>
        <v>10</v>
      </c>
      <c r="C19" s="7" t="str">
        <f>VLOOKUP($B19,Sheet1!$A:$B,2,)</f>
        <v>Wed</v>
      </c>
      <c r="D19" s="49">
        <v>4</v>
      </c>
      <c r="E19" s="9">
        <v>0.25416666666666665</v>
      </c>
      <c r="F19" s="9">
        <v>0.31597222222222221</v>
      </c>
      <c r="G19" s="9">
        <v>0.50069444444444444</v>
      </c>
      <c r="H19" s="9">
        <v>8.8888888888888892E-2</v>
      </c>
      <c r="I19" s="9">
        <v>0.18472222222222223</v>
      </c>
      <c r="J19" s="9">
        <v>0.24652777777777779</v>
      </c>
      <c r="K19" s="36"/>
      <c r="L19" s="57"/>
      <c r="M19" s="7" t="str">
        <f>VLOOKUP($B50,Sheet1!$A:$B,2,)</f>
        <v>Sat</v>
      </c>
      <c r="N19" s="49">
        <v>4</v>
      </c>
      <c r="O19" s="34">
        <v>0.24166666666666667</v>
      </c>
      <c r="P19" s="34">
        <v>0.29930555555555555</v>
      </c>
      <c r="Q19" s="34">
        <v>0.50624999999999998</v>
      </c>
      <c r="R19" s="34">
        <v>0.11319444444444444</v>
      </c>
      <c r="S19" s="34">
        <v>0.21319444444444444</v>
      </c>
      <c r="T19" s="34">
        <v>0.27152777777777776</v>
      </c>
      <c r="U19" s="36"/>
      <c r="V19" s="57"/>
      <c r="W19" s="40" t="str">
        <f>VLOOKUP($B79,Sheet1!$A:$B,2,)</f>
        <v>Sat</v>
      </c>
      <c r="X19" s="13">
        <v>4</v>
      </c>
      <c r="Y19" s="40">
        <v>0.21249999999999999</v>
      </c>
      <c r="Z19" s="40">
        <v>0.26874999999999999</v>
      </c>
      <c r="AA19" s="40">
        <v>0.50486111111111109</v>
      </c>
      <c r="AB19" s="40">
        <v>0.13402777777777777</v>
      </c>
      <c r="AC19" s="40">
        <v>0.24097222222222223</v>
      </c>
      <c r="AD19" s="41">
        <v>0.29722222222222222</v>
      </c>
      <c r="AE19" s="36"/>
      <c r="AF19" s="36"/>
      <c r="AG19" s="79" t="str">
        <f>VLOOKUP($B110,Sheet1!$A:$B,2,)</f>
        <v>Tue</v>
      </c>
      <c r="AH19" s="79">
        <v>4</v>
      </c>
      <c r="AI19" s="78">
        <v>0.21041666666666667</v>
      </c>
      <c r="AJ19" s="78">
        <v>0.27013888888888887</v>
      </c>
      <c r="AK19" s="78">
        <v>0.54027777777777775</v>
      </c>
      <c r="AL19" s="78">
        <v>0.19166666666666665</v>
      </c>
      <c r="AM19" s="78">
        <v>0.31111111111111112</v>
      </c>
      <c r="AN19" s="80">
        <v>0.37013888888888885</v>
      </c>
      <c r="AO19" s="36"/>
      <c r="AP19" s="36"/>
      <c r="AQ19" s="13" t="str">
        <f>VLOOKUP($B140,Sheet1!$A:$B,2,)</f>
        <v>Thu</v>
      </c>
      <c r="AR19" s="13">
        <v>4</v>
      </c>
      <c r="AS19" s="40">
        <v>0.16666666666666666</v>
      </c>
      <c r="AT19" s="40">
        <v>0.23472222222222219</v>
      </c>
      <c r="AU19" s="40">
        <v>0.53611111111111109</v>
      </c>
      <c r="AV19" s="40">
        <v>0.20208333333333331</v>
      </c>
      <c r="AW19" s="40">
        <v>0.33749999999999997</v>
      </c>
      <c r="AX19" s="41">
        <v>0.4055555555555555</v>
      </c>
      <c r="AY19" s="36"/>
      <c r="AZ19" s="36"/>
      <c r="BA19" s="13" t="str">
        <f>VLOOKUP($B171,Sheet1!$A:$B,2,)</f>
        <v>Sun</v>
      </c>
      <c r="BB19" s="13">
        <v>4</v>
      </c>
      <c r="BC19" s="40">
        <v>0.13333333333333333</v>
      </c>
      <c r="BD19" s="40">
        <v>0.21319444444444444</v>
      </c>
      <c r="BE19" s="40">
        <v>0.53749999999999998</v>
      </c>
      <c r="BF19" s="40">
        <v>0.21041666666666667</v>
      </c>
      <c r="BG19" s="40">
        <v>0.3611111111111111</v>
      </c>
      <c r="BH19" s="41">
        <v>0.44097222222222227</v>
      </c>
      <c r="BI19" s="36"/>
      <c r="BJ19" s="36"/>
      <c r="BK19" s="46" t="str">
        <f>VLOOKUP($B201,Sheet1!$A:$B,2,)</f>
        <v>Tue</v>
      </c>
      <c r="BL19" s="7">
        <v>4</v>
      </c>
      <c r="BM19" s="9">
        <v>0.1361111111111111</v>
      </c>
      <c r="BN19" s="9">
        <v>0.21666666666666667</v>
      </c>
      <c r="BO19" s="9">
        <v>4.1666666666666664E-2</v>
      </c>
      <c r="BP19" s="9">
        <v>0.21458333333333335</v>
      </c>
      <c r="BQ19" s="9">
        <v>0.3659722222222222</v>
      </c>
      <c r="BR19" s="9">
        <v>0.4465277777777778</v>
      </c>
      <c r="BS19" s="36"/>
      <c r="BT19" s="36"/>
      <c r="BU19" s="46" t="str">
        <f>VLOOKUP($B232,Sheet1!$A:$B,2,)</f>
        <v>Fri</v>
      </c>
      <c r="BV19" s="13">
        <v>4</v>
      </c>
      <c r="BW19" s="14">
        <v>0.17013888888888887</v>
      </c>
      <c r="BX19" s="14">
        <v>0.23750000000000002</v>
      </c>
      <c r="BY19" s="14">
        <v>4.2361111111111106E-2</v>
      </c>
      <c r="BZ19" s="14">
        <v>0.20902777777777778</v>
      </c>
      <c r="CA19" s="14">
        <v>0.34652777777777777</v>
      </c>
      <c r="CB19" s="18">
        <v>0.4152777777777778</v>
      </c>
      <c r="CC19" s="36"/>
      <c r="CD19" s="36"/>
      <c r="CE19" s="47" t="str">
        <f>VLOOKUP($B263,Sheet1!$A:$B,2,)</f>
        <v>Mon</v>
      </c>
      <c r="CF19" s="13">
        <v>4</v>
      </c>
      <c r="CG19" s="14">
        <v>0.20555555555555557</v>
      </c>
      <c r="CH19" s="14">
        <v>0.2638888888888889</v>
      </c>
      <c r="CI19" s="14">
        <v>0.53749999999999998</v>
      </c>
      <c r="CJ19" s="14">
        <v>0.19027777777777777</v>
      </c>
      <c r="CK19" s="14">
        <v>0.31041666666666667</v>
      </c>
      <c r="CL19" s="18">
        <v>0.36944444444444446</v>
      </c>
      <c r="CM19" s="36"/>
      <c r="CN19" s="36"/>
      <c r="CO19" s="47" t="str">
        <f>VLOOKUP($B293,Sheet1!$A:$B,2,)</f>
        <v>Wed</v>
      </c>
      <c r="CP19" s="13">
        <v>4</v>
      </c>
      <c r="CQ19" s="14">
        <v>0.23472222222222219</v>
      </c>
      <c r="CR19" s="14">
        <v>0.28958333333333336</v>
      </c>
      <c r="CS19" s="14">
        <v>0.53055555555555556</v>
      </c>
      <c r="CT19" s="14">
        <v>0.16250000000000001</v>
      </c>
      <c r="CU19" s="14">
        <v>0.27083333333333331</v>
      </c>
      <c r="CV19" s="18">
        <v>0.3263888888888889</v>
      </c>
      <c r="CW19" s="36"/>
      <c r="CX19" s="36"/>
      <c r="CY19" s="47" t="str">
        <f>VLOOKUP($B324,Sheet1!$A:$B,2,)</f>
        <v>Sat</v>
      </c>
      <c r="CZ19" s="13">
        <v>4</v>
      </c>
      <c r="DA19" s="14">
        <v>0.26180555555555557</v>
      </c>
      <c r="DB19" s="14">
        <v>0.31875000000000003</v>
      </c>
      <c r="DC19" s="14">
        <v>0.52708333333333335</v>
      </c>
      <c r="DD19" s="14">
        <v>0.13402777777777777</v>
      </c>
      <c r="DE19" s="14">
        <v>0.23472222222222219</v>
      </c>
      <c r="DF19" s="18">
        <v>0.29236111111111113</v>
      </c>
      <c r="DG19" s="36"/>
      <c r="DH19" s="36"/>
      <c r="DI19" s="48" t="str">
        <f>VLOOKUP($B354,Sheet1!$A:$B,2,)</f>
        <v>Mon</v>
      </c>
      <c r="DJ19" s="13">
        <v>4</v>
      </c>
      <c r="DK19" s="14">
        <v>0.24305555555555555</v>
      </c>
      <c r="DL19" s="14">
        <v>0.30416666666666664</v>
      </c>
      <c r="DM19" s="14">
        <v>0.49027777777777781</v>
      </c>
      <c r="DN19" s="14">
        <v>7.9166666666666663E-2</v>
      </c>
      <c r="DO19" s="14">
        <v>0.17569444444444446</v>
      </c>
      <c r="DP19" s="18">
        <v>0.23680555555555557</v>
      </c>
      <c r="DQ19" s="36"/>
    </row>
    <row r="20" spans="1:121" s="39" customFormat="1" ht="16.25" customHeight="1" x14ac:dyDescent="0.2">
      <c r="A20" s="59"/>
      <c r="B20" s="62">
        <f t="shared" si="0"/>
        <v>11</v>
      </c>
      <c r="C20" s="7" t="str">
        <f>VLOOKUP($B20,Sheet1!$A:$B,2,)</f>
        <v>Thu</v>
      </c>
      <c r="D20" s="49">
        <v>5</v>
      </c>
      <c r="E20" s="9">
        <v>0.25416666666666665</v>
      </c>
      <c r="F20" s="9">
        <v>0.31527777777777777</v>
      </c>
      <c r="G20" s="9">
        <v>0.50069444444444444</v>
      </c>
      <c r="H20" s="9">
        <v>8.9583333333333334E-2</v>
      </c>
      <c r="I20" s="9">
        <v>0.18541666666666667</v>
      </c>
      <c r="J20" s="9">
        <v>0.24722222222222223</v>
      </c>
      <c r="K20" s="36"/>
      <c r="L20" s="57"/>
      <c r="M20" s="7" t="str">
        <f>VLOOKUP($B51,Sheet1!$A:$B,2,)</f>
        <v>Sun</v>
      </c>
      <c r="N20" s="49">
        <v>5</v>
      </c>
      <c r="O20" s="34">
        <v>0.24097222222222223</v>
      </c>
      <c r="P20" s="34">
        <v>0.2986111111111111</v>
      </c>
      <c r="Q20" s="34">
        <v>0.50624999999999998</v>
      </c>
      <c r="R20" s="34">
        <v>0.11388888888888889</v>
      </c>
      <c r="S20" s="34">
        <v>0.21388888888888891</v>
      </c>
      <c r="T20" s="34">
        <v>0.2722222222222222</v>
      </c>
      <c r="U20" s="36"/>
      <c r="V20" s="57"/>
      <c r="W20" s="37" t="str">
        <f>VLOOKUP($B80,Sheet1!$A:$B,2,)</f>
        <v>Sun</v>
      </c>
      <c r="X20" s="11">
        <v>5</v>
      </c>
      <c r="Y20" s="37">
        <v>0.21111111111111111</v>
      </c>
      <c r="Z20" s="37">
        <v>0.2673611111111111</v>
      </c>
      <c r="AA20" s="37">
        <v>0.50486111111111109</v>
      </c>
      <c r="AB20" s="37">
        <v>0.13472222222222222</v>
      </c>
      <c r="AC20" s="37">
        <v>0.24166666666666667</v>
      </c>
      <c r="AD20" s="38">
        <v>0.2986111111111111</v>
      </c>
      <c r="AE20" s="36"/>
      <c r="AF20" s="36"/>
      <c r="AG20" s="76" t="str">
        <f>VLOOKUP($B111,Sheet1!$A:$B,2,)</f>
        <v>Wed</v>
      </c>
      <c r="AH20" s="76">
        <v>5</v>
      </c>
      <c r="AI20" s="75">
        <v>0.20902777777777778</v>
      </c>
      <c r="AJ20" s="75">
        <v>0.26874999999999999</v>
      </c>
      <c r="AK20" s="75">
        <v>0.54027777777777775</v>
      </c>
      <c r="AL20" s="75">
        <v>0.19236111111111112</v>
      </c>
      <c r="AM20" s="75">
        <v>0.31180555555555556</v>
      </c>
      <c r="AN20" s="77">
        <v>0.37152777777777773</v>
      </c>
      <c r="AO20" s="36"/>
      <c r="AP20" s="36"/>
      <c r="AQ20" s="11" t="str">
        <f>VLOOKUP($B141,Sheet1!$A:$B,2,)</f>
        <v>Fri</v>
      </c>
      <c r="AR20" s="11">
        <v>5</v>
      </c>
      <c r="AS20" s="37">
        <v>0.16527777777777777</v>
      </c>
      <c r="AT20" s="37">
        <v>0.23333333333333331</v>
      </c>
      <c r="AU20" s="37">
        <v>0.53611111111111109</v>
      </c>
      <c r="AV20" s="37">
        <v>0.20208333333333331</v>
      </c>
      <c r="AW20" s="37">
        <v>0.33888888888888885</v>
      </c>
      <c r="AX20" s="38">
        <v>0.4069444444444445</v>
      </c>
      <c r="AY20" s="36"/>
      <c r="AZ20" s="36"/>
      <c r="BA20" s="11" t="str">
        <f>VLOOKUP($B172,Sheet1!$A:$B,2,)</f>
        <v>Mon</v>
      </c>
      <c r="BB20" s="11">
        <v>5</v>
      </c>
      <c r="BC20" s="37">
        <v>0.13333333333333333</v>
      </c>
      <c r="BD20" s="37">
        <v>0.21319444444444444</v>
      </c>
      <c r="BE20" s="37">
        <v>0.53749999999999998</v>
      </c>
      <c r="BF20" s="37">
        <v>0.21041666666666667</v>
      </c>
      <c r="BG20" s="37">
        <v>0.3611111111111111</v>
      </c>
      <c r="BH20" s="38">
        <v>0.44166666666666665</v>
      </c>
      <c r="BI20" s="36"/>
      <c r="BJ20" s="36"/>
      <c r="BK20" s="46" t="str">
        <f>VLOOKUP($B202,Sheet1!$A:$B,2,)</f>
        <v>Wed</v>
      </c>
      <c r="BL20" s="7">
        <v>5</v>
      </c>
      <c r="BM20" s="9">
        <v>0.13680555555555554</v>
      </c>
      <c r="BN20" s="9">
        <v>0.21666666666666667</v>
      </c>
      <c r="BO20" s="9">
        <v>4.1666666666666664E-2</v>
      </c>
      <c r="BP20" s="9">
        <v>0.21458333333333335</v>
      </c>
      <c r="BQ20" s="9">
        <v>0.3659722222222222</v>
      </c>
      <c r="BR20" s="9">
        <v>0.4465277777777778</v>
      </c>
      <c r="BS20" s="36"/>
      <c r="BT20" s="36"/>
      <c r="BU20" s="46" t="str">
        <f>VLOOKUP($B233,Sheet1!$A:$B,2,)</f>
        <v>Sat</v>
      </c>
      <c r="BV20" s="11">
        <v>5</v>
      </c>
      <c r="BW20" s="12">
        <v>0.17152777777777775</v>
      </c>
      <c r="BX20" s="12">
        <v>0.23819444444444446</v>
      </c>
      <c r="BY20" s="12">
        <v>4.2361111111111106E-2</v>
      </c>
      <c r="BZ20" s="12">
        <v>0.20902777777777778</v>
      </c>
      <c r="CA20" s="12">
        <v>0.34583333333333338</v>
      </c>
      <c r="CB20" s="17">
        <v>0.41388888888888892</v>
      </c>
      <c r="CC20" s="36"/>
      <c r="CD20" s="36"/>
      <c r="CE20" s="47" t="str">
        <f>VLOOKUP($B264,Sheet1!$A:$B,2,)</f>
        <v>Tue</v>
      </c>
      <c r="CF20" s="11">
        <v>5</v>
      </c>
      <c r="CG20" s="12">
        <v>0.20694444444444446</v>
      </c>
      <c r="CH20" s="12">
        <v>0.26458333333333334</v>
      </c>
      <c r="CI20" s="12">
        <v>0.53749999999999998</v>
      </c>
      <c r="CJ20" s="12">
        <v>0.18888888888888888</v>
      </c>
      <c r="CK20" s="12">
        <v>0.30902777777777779</v>
      </c>
      <c r="CL20" s="17">
        <v>0.36805555555555558</v>
      </c>
      <c r="CM20" s="36"/>
      <c r="CN20" s="36"/>
      <c r="CO20" s="47" t="str">
        <f>VLOOKUP($B294,Sheet1!$A:$B,2,)</f>
        <v>Thu</v>
      </c>
      <c r="CP20" s="13">
        <v>5</v>
      </c>
      <c r="CQ20" s="14">
        <v>0.23541666666666669</v>
      </c>
      <c r="CR20" s="14">
        <v>0.2902777777777778</v>
      </c>
      <c r="CS20" s="14">
        <v>0.53055555555555556</v>
      </c>
      <c r="CT20" s="14">
        <v>0.16111111111111112</v>
      </c>
      <c r="CU20" s="14">
        <v>0.26944444444444443</v>
      </c>
      <c r="CV20" s="18">
        <v>0.32569444444444445</v>
      </c>
      <c r="CW20" s="36"/>
      <c r="CX20" s="36"/>
      <c r="CY20" s="47" t="str">
        <f>VLOOKUP($B325,Sheet1!$A:$B,2,)</f>
        <v>Sun</v>
      </c>
      <c r="CZ20" s="11">
        <v>5</v>
      </c>
      <c r="DA20" s="12">
        <v>0.22083333333333333</v>
      </c>
      <c r="DB20" s="12">
        <v>0.27777777777777779</v>
      </c>
      <c r="DC20" s="12">
        <v>0.48541666666666666</v>
      </c>
      <c r="DD20" s="12">
        <v>9.1666666666666674E-2</v>
      </c>
      <c r="DE20" s="12">
        <v>0.19236111111111112</v>
      </c>
      <c r="DF20" s="17">
        <v>0.25</v>
      </c>
      <c r="DG20" s="36"/>
      <c r="DH20" s="36"/>
      <c r="DI20" s="48" t="str">
        <f>VLOOKUP($B355,Sheet1!$A:$B,2,)</f>
        <v>Tue</v>
      </c>
      <c r="DJ20" s="11">
        <v>5</v>
      </c>
      <c r="DK20" s="12">
        <v>0.24374999999999999</v>
      </c>
      <c r="DL20" s="12">
        <v>0.30486111111111108</v>
      </c>
      <c r="DM20" s="12">
        <v>0.49027777777777781</v>
      </c>
      <c r="DN20" s="12">
        <v>7.9166666666666663E-2</v>
      </c>
      <c r="DO20" s="12">
        <v>0.17500000000000002</v>
      </c>
      <c r="DP20" s="17">
        <v>0.23680555555555557</v>
      </c>
      <c r="DQ20" s="36"/>
    </row>
    <row r="21" spans="1:121" s="39" customFormat="1" ht="16.25" customHeight="1" x14ac:dyDescent="0.2">
      <c r="A21" s="59"/>
      <c r="B21" s="62">
        <f t="shared" si="0"/>
        <v>12</v>
      </c>
      <c r="C21" s="7" t="str">
        <f>VLOOKUP($B21,Sheet1!$A:$B,2,)</f>
        <v>Fri</v>
      </c>
      <c r="D21" s="49">
        <v>6</v>
      </c>
      <c r="E21" s="9">
        <v>0.25416666666666665</v>
      </c>
      <c r="F21" s="9">
        <v>0.31527777777777777</v>
      </c>
      <c r="G21" s="9">
        <v>0.50069444444444444</v>
      </c>
      <c r="H21" s="9">
        <v>9.0277777777777776E-2</v>
      </c>
      <c r="I21" s="9">
        <v>0.18611111111111112</v>
      </c>
      <c r="J21" s="9">
        <v>0.24791666666666667</v>
      </c>
      <c r="K21" s="36"/>
      <c r="L21" s="57"/>
      <c r="M21" s="7" t="str">
        <f>VLOOKUP($B52,Sheet1!$A:$B,2,)</f>
        <v>Mon</v>
      </c>
      <c r="N21" s="49">
        <v>6</v>
      </c>
      <c r="O21" s="34">
        <v>0.23958333333333334</v>
      </c>
      <c r="P21" s="34">
        <v>0.29791666666666666</v>
      </c>
      <c r="Q21" s="34">
        <v>0.50694444444444442</v>
      </c>
      <c r="R21" s="34">
        <v>0.11458333333333333</v>
      </c>
      <c r="S21" s="34">
        <v>0.21527777777777779</v>
      </c>
      <c r="T21" s="34">
        <v>0.27361111111111108</v>
      </c>
      <c r="U21" s="36"/>
      <c r="V21" s="57"/>
      <c r="W21" s="40" t="str">
        <f>VLOOKUP($B81,Sheet1!$A:$B,2,)</f>
        <v>Mon</v>
      </c>
      <c r="X21" s="13">
        <v>6</v>
      </c>
      <c r="Y21" s="40">
        <v>0.20972222222222223</v>
      </c>
      <c r="Z21" s="40">
        <v>0.26597222222222222</v>
      </c>
      <c r="AA21" s="40">
        <v>0.50486111111111109</v>
      </c>
      <c r="AB21" s="40">
        <v>0.13541666666666666</v>
      </c>
      <c r="AC21" s="40">
        <v>0.24305555555555555</v>
      </c>
      <c r="AD21" s="41">
        <v>0.29930555555555555</v>
      </c>
      <c r="AE21" s="36"/>
      <c r="AF21" s="36"/>
      <c r="AG21" s="79" t="str">
        <f>VLOOKUP($B112,Sheet1!$A:$B,2,)</f>
        <v>Thu</v>
      </c>
      <c r="AH21" s="79">
        <v>6</v>
      </c>
      <c r="AI21" s="78">
        <v>0.2076388888888889</v>
      </c>
      <c r="AJ21" s="78">
        <v>0.2673611111111111</v>
      </c>
      <c r="AK21" s="78">
        <v>0.54027777777777775</v>
      </c>
      <c r="AL21" s="78">
        <v>0.19236111111111112</v>
      </c>
      <c r="AM21" s="78">
        <v>0.3125</v>
      </c>
      <c r="AN21" s="80">
        <v>0.37222222222222223</v>
      </c>
      <c r="AO21" s="36"/>
      <c r="AP21" s="36"/>
      <c r="AQ21" s="13" t="str">
        <f>VLOOKUP($B142,Sheet1!$A:$B,2,)</f>
        <v>Sat</v>
      </c>
      <c r="AR21" s="13">
        <v>6</v>
      </c>
      <c r="AS21" s="40">
        <v>0.16388888888888889</v>
      </c>
      <c r="AT21" s="40">
        <v>0.23263888888888887</v>
      </c>
      <c r="AU21" s="40">
        <v>0.53611111111111109</v>
      </c>
      <c r="AV21" s="40">
        <v>0.20277777777777781</v>
      </c>
      <c r="AW21" s="40">
        <v>0.33958333333333335</v>
      </c>
      <c r="AX21" s="41">
        <v>0.40833333333333338</v>
      </c>
      <c r="AY21" s="36"/>
      <c r="AZ21" s="36"/>
      <c r="BA21" s="13" t="str">
        <f>VLOOKUP($B173,Sheet1!$A:$B,2,)</f>
        <v>Tue</v>
      </c>
      <c r="BB21" s="13">
        <v>6</v>
      </c>
      <c r="BC21" s="40">
        <v>0.13263888888888889</v>
      </c>
      <c r="BD21" s="40">
        <v>0.21319444444444444</v>
      </c>
      <c r="BE21" s="40">
        <v>0.53749999999999998</v>
      </c>
      <c r="BF21" s="40">
        <v>0.21111111111111111</v>
      </c>
      <c r="BG21" s="40">
        <v>0.36180555555555555</v>
      </c>
      <c r="BH21" s="41">
        <v>0.44305555555555554</v>
      </c>
      <c r="BI21" s="36"/>
      <c r="BJ21" s="36"/>
      <c r="BK21" s="46" t="str">
        <f>VLOOKUP($B203,Sheet1!$A:$B,2,)</f>
        <v>Thu</v>
      </c>
      <c r="BL21" s="7">
        <v>6</v>
      </c>
      <c r="BM21" s="9">
        <v>0.13819444444444443</v>
      </c>
      <c r="BN21" s="9">
        <v>0.21736111111111112</v>
      </c>
      <c r="BO21" s="9">
        <v>4.1666666666666664E-2</v>
      </c>
      <c r="BP21" s="9">
        <v>0.21458333333333335</v>
      </c>
      <c r="BQ21" s="9">
        <v>0.36527777777777781</v>
      </c>
      <c r="BR21" s="9">
        <v>0.4458333333333333</v>
      </c>
      <c r="BS21" s="36"/>
      <c r="BT21" s="36"/>
      <c r="BU21" s="46" t="str">
        <f>VLOOKUP($B234,Sheet1!$A:$B,2,)</f>
        <v>Sun</v>
      </c>
      <c r="BV21" s="13">
        <v>6</v>
      </c>
      <c r="BW21" s="14">
        <v>0.17291666666666669</v>
      </c>
      <c r="BX21" s="14">
        <v>0.2388888888888889</v>
      </c>
      <c r="BY21" s="14">
        <v>4.2361111111111106E-2</v>
      </c>
      <c r="BZ21" s="14">
        <v>0.20833333333333334</v>
      </c>
      <c r="CA21" s="14">
        <v>0.3444444444444445</v>
      </c>
      <c r="CB21" s="18">
        <v>0.41250000000000003</v>
      </c>
      <c r="CC21" s="36"/>
      <c r="CD21" s="36"/>
      <c r="CE21" s="47" t="str">
        <f>VLOOKUP($B265,Sheet1!$A:$B,2,)</f>
        <v>Wed</v>
      </c>
      <c r="CF21" s="13">
        <v>6</v>
      </c>
      <c r="CG21" s="14">
        <v>0.2076388888888889</v>
      </c>
      <c r="CH21" s="14">
        <v>0.26527777777777778</v>
      </c>
      <c r="CI21" s="14">
        <v>0.53749999999999998</v>
      </c>
      <c r="CJ21" s="14">
        <v>0.18819444444444444</v>
      </c>
      <c r="CK21" s="14">
        <v>0.30763888888888891</v>
      </c>
      <c r="CL21" s="18">
        <v>0.3666666666666667</v>
      </c>
      <c r="CM21" s="36"/>
      <c r="CN21" s="36"/>
      <c r="CO21" s="47" t="str">
        <f>VLOOKUP($B295,Sheet1!$A:$B,2,)</f>
        <v>Fri</v>
      </c>
      <c r="CP21" s="13">
        <v>6</v>
      </c>
      <c r="CQ21" s="14">
        <v>0.23611111111111113</v>
      </c>
      <c r="CR21" s="14">
        <v>0.29097222222222224</v>
      </c>
      <c r="CS21" s="14">
        <v>0.52986111111111112</v>
      </c>
      <c r="CT21" s="14">
        <v>0.16041666666666668</v>
      </c>
      <c r="CU21" s="14">
        <v>0.26805555555555555</v>
      </c>
      <c r="CV21" s="18">
        <v>0.32430555555555557</v>
      </c>
      <c r="CW21" s="36"/>
      <c r="CX21" s="36"/>
      <c r="CY21" s="47" t="str">
        <f>VLOOKUP($B326,Sheet1!$A:$B,2,)</f>
        <v>Mon</v>
      </c>
      <c r="CZ21" s="13">
        <v>6</v>
      </c>
      <c r="DA21" s="14">
        <v>0.22152777777777777</v>
      </c>
      <c r="DB21" s="14">
        <v>0.27847222222222223</v>
      </c>
      <c r="DC21" s="14">
        <v>0.48541666666666666</v>
      </c>
      <c r="DD21" s="14">
        <v>9.0972222222222218E-2</v>
      </c>
      <c r="DE21" s="14">
        <v>0.19097222222222221</v>
      </c>
      <c r="DF21" s="18">
        <v>0.24930555555555556</v>
      </c>
      <c r="DG21" s="36"/>
      <c r="DH21" s="36"/>
      <c r="DI21" s="48" t="str">
        <f>VLOOKUP($B356,Sheet1!$A:$B,2,)</f>
        <v>Wed</v>
      </c>
      <c r="DJ21" s="13">
        <v>6</v>
      </c>
      <c r="DK21" s="14">
        <v>0.24444444444444446</v>
      </c>
      <c r="DL21" s="14">
        <v>0.30555555555555552</v>
      </c>
      <c r="DM21" s="14">
        <v>0.4909722222222222</v>
      </c>
      <c r="DN21" s="14">
        <v>7.9166666666666663E-2</v>
      </c>
      <c r="DO21" s="14">
        <v>0.17500000000000002</v>
      </c>
      <c r="DP21" s="18">
        <v>0.23680555555555557</v>
      </c>
      <c r="DQ21" s="36"/>
    </row>
    <row r="22" spans="1:121" s="39" customFormat="1" ht="16.25" customHeight="1" x14ac:dyDescent="0.2">
      <c r="A22" s="59"/>
      <c r="B22" s="62">
        <f t="shared" si="0"/>
        <v>13</v>
      </c>
      <c r="C22" s="7" t="str">
        <f>VLOOKUP($B22,Sheet1!$A:$B,2,)</f>
        <v>Sat</v>
      </c>
      <c r="D22" s="49">
        <v>7</v>
      </c>
      <c r="E22" s="9">
        <v>0.25416666666666665</v>
      </c>
      <c r="F22" s="9">
        <v>0.31527777777777777</v>
      </c>
      <c r="G22" s="9">
        <v>0.50138888888888888</v>
      </c>
      <c r="H22" s="9">
        <v>9.0972222222222218E-2</v>
      </c>
      <c r="I22" s="9">
        <v>0.18680555555555556</v>
      </c>
      <c r="J22" s="9">
        <v>0.24861111111111112</v>
      </c>
      <c r="K22" s="36"/>
      <c r="L22" s="57"/>
      <c r="M22" s="7" t="str">
        <f>VLOOKUP($B53,Sheet1!$A:$B,2,)</f>
        <v>Tue</v>
      </c>
      <c r="N22" s="49">
        <v>7</v>
      </c>
      <c r="O22" s="34">
        <v>0.23958333333333334</v>
      </c>
      <c r="P22" s="34">
        <v>0.29791666666666666</v>
      </c>
      <c r="Q22" s="34">
        <v>0.50694444444444442</v>
      </c>
      <c r="R22" s="34">
        <v>0.11458333333333333</v>
      </c>
      <c r="S22" s="34">
        <v>0.21527777777777779</v>
      </c>
      <c r="T22" s="34">
        <v>0.27361111111111108</v>
      </c>
      <c r="U22" s="36"/>
      <c r="V22" s="57"/>
      <c r="W22" s="37" t="str">
        <f>VLOOKUP($B82,Sheet1!$A:$B,2,)</f>
        <v>Tue</v>
      </c>
      <c r="X22" s="11">
        <v>7</v>
      </c>
      <c r="Y22" s="37">
        <v>0.20833333333333334</v>
      </c>
      <c r="Z22" s="37">
        <v>0.26527777777777778</v>
      </c>
      <c r="AA22" s="37">
        <v>0.50416666666666665</v>
      </c>
      <c r="AB22" s="37">
        <v>0.1361111111111111</v>
      </c>
      <c r="AC22" s="37">
        <v>0.24374999999999999</v>
      </c>
      <c r="AD22" s="38">
        <v>0.30069444444444443</v>
      </c>
      <c r="AE22" s="36"/>
      <c r="AF22" s="36"/>
      <c r="AG22" s="76" t="str">
        <f>VLOOKUP($B113,Sheet1!$A:$B,2,)</f>
        <v>Fri</v>
      </c>
      <c r="AH22" s="76">
        <v>7</v>
      </c>
      <c r="AI22" s="75">
        <v>0.20625000000000002</v>
      </c>
      <c r="AJ22" s="75">
        <v>0.26597222222222222</v>
      </c>
      <c r="AK22" s="75">
        <v>0.5395833333333333</v>
      </c>
      <c r="AL22" s="75">
        <v>0.19305555555555554</v>
      </c>
      <c r="AM22" s="75">
        <v>0.31388888888888888</v>
      </c>
      <c r="AN22" s="77">
        <v>0.37361111111111112</v>
      </c>
      <c r="AO22" s="36"/>
      <c r="AP22" s="36"/>
      <c r="AQ22" s="11" t="str">
        <f>VLOOKUP($B143,Sheet1!$A:$B,2,)</f>
        <v>Sun</v>
      </c>
      <c r="AR22" s="11">
        <v>7</v>
      </c>
      <c r="AS22" s="37">
        <v>0.16250000000000001</v>
      </c>
      <c r="AT22" s="37">
        <v>0.23194444444444443</v>
      </c>
      <c r="AU22" s="37">
        <v>0.53611111111111109</v>
      </c>
      <c r="AV22" s="37">
        <v>0.20277777777777781</v>
      </c>
      <c r="AW22" s="37">
        <v>0.34027777777777773</v>
      </c>
      <c r="AX22" s="38">
        <v>0.40972222222222227</v>
      </c>
      <c r="AY22" s="36"/>
      <c r="AZ22" s="36"/>
      <c r="BA22" s="11" t="str">
        <f>VLOOKUP($B174,Sheet1!$A:$B,2,)</f>
        <v>Wed</v>
      </c>
      <c r="BB22" s="11">
        <v>7</v>
      </c>
      <c r="BC22" s="37">
        <v>0.13194444444444445</v>
      </c>
      <c r="BD22" s="37">
        <v>0.21249999999999999</v>
      </c>
      <c r="BE22" s="37">
        <v>0.53749999999999998</v>
      </c>
      <c r="BF22" s="37">
        <v>0.21111111111111111</v>
      </c>
      <c r="BG22" s="37">
        <v>0.36249999999999999</v>
      </c>
      <c r="BH22" s="38">
        <v>0.44375000000000003</v>
      </c>
      <c r="BI22" s="36"/>
      <c r="BJ22" s="36"/>
      <c r="BK22" s="46" t="str">
        <f>VLOOKUP($B204,Sheet1!$A:$B,2,)</f>
        <v>Fri</v>
      </c>
      <c r="BL22" s="7">
        <v>7</v>
      </c>
      <c r="BM22" s="9">
        <v>0.1388888888888889</v>
      </c>
      <c r="BN22" s="9">
        <v>0.21805555555555556</v>
      </c>
      <c r="BO22" s="9">
        <v>4.1666666666666664E-2</v>
      </c>
      <c r="BP22" s="9">
        <v>0.21458333333333335</v>
      </c>
      <c r="BQ22" s="9">
        <v>0.36527777777777781</v>
      </c>
      <c r="BR22" s="9">
        <v>0.44513888888888892</v>
      </c>
      <c r="BS22" s="36"/>
      <c r="BT22" s="36"/>
      <c r="BU22" s="46" t="str">
        <f>VLOOKUP($B235,Sheet1!$A:$B,2,)</f>
        <v>Mon</v>
      </c>
      <c r="BV22" s="11">
        <v>7</v>
      </c>
      <c r="BW22" s="12">
        <v>0.17361111111111113</v>
      </c>
      <c r="BX22" s="12">
        <v>0.24027777777777778</v>
      </c>
      <c r="BY22" s="12">
        <v>4.2361111111111106E-2</v>
      </c>
      <c r="BZ22" s="12">
        <v>0.2076388888888889</v>
      </c>
      <c r="CA22" s="12">
        <v>0.34375</v>
      </c>
      <c r="CB22" s="17">
        <v>0.41111111111111115</v>
      </c>
      <c r="CC22" s="36"/>
      <c r="CD22" s="36"/>
      <c r="CE22" s="47" t="str">
        <f>VLOOKUP($B266,Sheet1!$A:$B,2,)</f>
        <v>Thu</v>
      </c>
      <c r="CF22" s="11">
        <v>7</v>
      </c>
      <c r="CG22" s="12">
        <v>0.20902777777777778</v>
      </c>
      <c r="CH22" s="12">
        <v>0.26597222222222222</v>
      </c>
      <c r="CI22" s="12">
        <v>0.53680555555555554</v>
      </c>
      <c r="CJ22" s="12">
        <v>0.1875</v>
      </c>
      <c r="CK22" s="12">
        <v>0.30624999999999997</v>
      </c>
      <c r="CL22" s="17">
        <v>0.36527777777777781</v>
      </c>
      <c r="CM22" s="36"/>
      <c r="CN22" s="36"/>
      <c r="CO22" s="47" t="str">
        <f>VLOOKUP($B296,Sheet1!$A:$B,2,)</f>
        <v>Sat</v>
      </c>
      <c r="CP22" s="13">
        <v>7</v>
      </c>
      <c r="CQ22" s="14">
        <v>0.23750000000000002</v>
      </c>
      <c r="CR22" s="14">
        <v>0.29236111111111113</v>
      </c>
      <c r="CS22" s="14">
        <v>0.52986111111111112</v>
      </c>
      <c r="CT22" s="14">
        <v>0.15902777777777777</v>
      </c>
      <c r="CU22" s="14">
        <v>0.26666666666666666</v>
      </c>
      <c r="CV22" s="18">
        <v>0.32291666666666669</v>
      </c>
      <c r="CW22" s="36"/>
      <c r="CX22" s="36"/>
      <c r="CY22" s="47" t="str">
        <f>VLOOKUP($B327,Sheet1!$A:$B,2,)</f>
        <v>Tue</v>
      </c>
      <c r="CZ22" s="11">
        <v>7</v>
      </c>
      <c r="DA22" s="12">
        <v>0.22222222222222221</v>
      </c>
      <c r="DB22" s="12">
        <v>0.27986111111111112</v>
      </c>
      <c r="DC22" s="12">
        <v>0.48541666666666666</v>
      </c>
      <c r="DD22" s="12">
        <v>9.0277777777777776E-2</v>
      </c>
      <c r="DE22" s="12">
        <v>0.19027777777777777</v>
      </c>
      <c r="DF22" s="17">
        <v>0.24861111111111112</v>
      </c>
      <c r="DG22" s="36"/>
      <c r="DH22" s="36"/>
      <c r="DI22" s="48" t="str">
        <f>VLOOKUP($B357,Sheet1!$A:$B,2,)</f>
        <v>Thu</v>
      </c>
      <c r="DJ22" s="11">
        <v>7</v>
      </c>
      <c r="DK22" s="12">
        <v>0.24513888888888888</v>
      </c>
      <c r="DL22" s="12">
        <v>0.30624999999999997</v>
      </c>
      <c r="DM22" s="12">
        <v>0.4909722222222222</v>
      </c>
      <c r="DN22" s="12">
        <v>7.9166666666666663E-2</v>
      </c>
      <c r="DO22" s="12">
        <v>0.17500000000000002</v>
      </c>
      <c r="DP22" s="17">
        <v>0.23680555555555557</v>
      </c>
      <c r="DQ22" s="36"/>
    </row>
    <row r="23" spans="1:121" s="39" customFormat="1" ht="16.25" customHeight="1" x14ac:dyDescent="0.2">
      <c r="A23" s="59"/>
      <c r="B23" s="62">
        <f t="shared" si="0"/>
        <v>14</v>
      </c>
      <c r="C23" s="7" t="str">
        <f>VLOOKUP($B23,Sheet1!$A:$B,2,)</f>
        <v>Sun</v>
      </c>
      <c r="D23" s="49">
        <v>8</v>
      </c>
      <c r="E23" s="9">
        <v>0.25416666666666665</v>
      </c>
      <c r="F23" s="9">
        <v>0.31527777777777777</v>
      </c>
      <c r="G23" s="9">
        <v>0.50138888888888888</v>
      </c>
      <c r="H23" s="9">
        <v>9.1666666666666674E-2</v>
      </c>
      <c r="I23" s="9">
        <v>0.1875</v>
      </c>
      <c r="J23" s="9">
        <v>0.24930555555555556</v>
      </c>
      <c r="K23" s="36"/>
      <c r="L23" s="57"/>
      <c r="M23" s="7" t="str">
        <f>VLOOKUP($B54,Sheet1!$A:$B,2,)</f>
        <v>Wed</v>
      </c>
      <c r="N23" s="49">
        <v>8</v>
      </c>
      <c r="O23" s="34">
        <v>0.2388888888888889</v>
      </c>
      <c r="P23" s="34">
        <v>0.29722222222222222</v>
      </c>
      <c r="Q23" s="34">
        <v>0.50694444444444442</v>
      </c>
      <c r="R23" s="34">
        <v>0.11597222222222221</v>
      </c>
      <c r="S23" s="34">
        <v>0.21597222222222223</v>
      </c>
      <c r="T23" s="34">
        <v>0.27430555555555552</v>
      </c>
      <c r="U23" s="36"/>
      <c r="V23" s="57"/>
      <c r="W23" s="40" t="str">
        <f>VLOOKUP($B83,Sheet1!$A:$B,2,)</f>
        <v>Wed</v>
      </c>
      <c r="X23" s="13">
        <v>8</v>
      </c>
      <c r="Y23" s="40">
        <v>0.20833333333333334</v>
      </c>
      <c r="Z23" s="40">
        <v>0.26527777777777778</v>
      </c>
      <c r="AA23" s="40">
        <v>0.50416666666666665</v>
      </c>
      <c r="AB23" s="40">
        <v>0.1361111111111111</v>
      </c>
      <c r="AC23" s="40">
        <v>0.24374999999999999</v>
      </c>
      <c r="AD23" s="41">
        <v>0.30069444444444443</v>
      </c>
      <c r="AE23" s="36"/>
      <c r="AF23" s="36"/>
      <c r="AG23" s="79" t="str">
        <f>VLOOKUP($B114,Sheet1!$A:$B,2,)</f>
        <v>Sat</v>
      </c>
      <c r="AH23" s="79">
        <v>8</v>
      </c>
      <c r="AI23" s="78">
        <v>0.20486111111111113</v>
      </c>
      <c r="AJ23" s="78">
        <v>0.26458333333333334</v>
      </c>
      <c r="AK23" s="78">
        <v>0.5395833333333333</v>
      </c>
      <c r="AL23" s="78">
        <v>0.19305555555555554</v>
      </c>
      <c r="AM23" s="78">
        <v>0.31458333333333333</v>
      </c>
      <c r="AN23" s="80">
        <v>0.3743055555555555</v>
      </c>
      <c r="AO23" s="36"/>
      <c r="AP23" s="36"/>
      <c r="AQ23" s="13" t="str">
        <f>VLOOKUP($B144,Sheet1!$A:$B,2,)</f>
        <v>Mon</v>
      </c>
      <c r="AR23" s="13">
        <v>8</v>
      </c>
      <c r="AS23" s="40">
        <v>0.16111111111111112</v>
      </c>
      <c r="AT23" s="40">
        <v>0.23055555555555554</v>
      </c>
      <c r="AU23" s="40">
        <v>0.53611111111111109</v>
      </c>
      <c r="AV23" s="40">
        <v>0.20347222222222219</v>
      </c>
      <c r="AW23" s="40">
        <v>0.34097222222222223</v>
      </c>
      <c r="AX23" s="41">
        <v>0.41041666666666665</v>
      </c>
      <c r="AY23" s="36"/>
      <c r="AZ23" s="36"/>
      <c r="BA23" s="13" t="str">
        <f>VLOOKUP($B175,Sheet1!$A:$B,2,)</f>
        <v>Thu</v>
      </c>
      <c r="BB23" s="13">
        <v>8</v>
      </c>
      <c r="BC23" s="40">
        <v>0.13125000000000001</v>
      </c>
      <c r="BD23" s="40">
        <v>0.21249999999999999</v>
      </c>
      <c r="BE23" s="40">
        <v>0.53819444444444442</v>
      </c>
      <c r="BF23" s="40">
        <v>0.21111111111111111</v>
      </c>
      <c r="BG23" s="40">
        <v>0.36249999999999999</v>
      </c>
      <c r="BH23" s="41">
        <v>0.44444444444444442</v>
      </c>
      <c r="BI23" s="36"/>
      <c r="BJ23" s="36"/>
      <c r="BK23" s="46" t="str">
        <f>VLOOKUP($B205,Sheet1!$A:$B,2,)</f>
        <v>Sat</v>
      </c>
      <c r="BL23" s="7">
        <v>8</v>
      </c>
      <c r="BM23" s="9">
        <v>0.13958333333333334</v>
      </c>
      <c r="BN23" s="9">
        <v>0.21805555555555556</v>
      </c>
      <c r="BO23" s="9">
        <v>4.2361111111111106E-2</v>
      </c>
      <c r="BP23" s="9">
        <v>0.21458333333333335</v>
      </c>
      <c r="BQ23" s="9">
        <v>0.36458333333333331</v>
      </c>
      <c r="BR23" s="9">
        <v>0.44444444444444442</v>
      </c>
      <c r="BS23" s="36"/>
      <c r="BT23" s="36"/>
      <c r="BU23" s="46" t="str">
        <f>VLOOKUP($B236,Sheet1!$A:$B,2,)</f>
        <v>Tue</v>
      </c>
      <c r="BV23" s="13">
        <v>8</v>
      </c>
      <c r="BW23" s="14">
        <v>0.17500000000000002</v>
      </c>
      <c r="BX23" s="14">
        <v>0.24097222222222223</v>
      </c>
      <c r="BY23" s="14">
        <v>4.2361111111111106E-2</v>
      </c>
      <c r="BZ23" s="14">
        <v>0.2076388888888889</v>
      </c>
      <c r="CA23" s="14">
        <v>0.34236111111111112</v>
      </c>
      <c r="CB23" s="18">
        <v>0.40972222222222227</v>
      </c>
      <c r="CC23" s="36"/>
      <c r="CD23" s="36"/>
      <c r="CE23" s="47" t="str">
        <f>VLOOKUP($B267,Sheet1!$A:$B,2,)</f>
        <v>Fri</v>
      </c>
      <c r="CF23" s="13">
        <v>8</v>
      </c>
      <c r="CG23" s="14">
        <v>0.20972222222222223</v>
      </c>
      <c r="CH23" s="14">
        <v>0.2673611111111111</v>
      </c>
      <c r="CI23" s="14">
        <v>0.53680555555555554</v>
      </c>
      <c r="CJ23" s="14">
        <v>0.18680555555555556</v>
      </c>
      <c r="CK23" s="14">
        <v>0.30555555555555552</v>
      </c>
      <c r="CL23" s="18">
        <v>0.36388888888888887</v>
      </c>
      <c r="CM23" s="36"/>
      <c r="CN23" s="36"/>
      <c r="CO23" s="47" t="str">
        <f>VLOOKUP($B297,Sheet1!$A:$B,2,)</f>
        <v>Sun</v>
      </c>
      <c r="CP23" s="13">
        <v>8</v>
      </c>
      <c r="CQ23" s="14">
        <v>0.23819444444444446</v>
      </c>
      <c r="CR23" s="14">
        <v>0.29305555555555557</v>
      </c>
      <c r="CS23" s="14">
        <v>0.52986111111111112</v>
      </c>
      <c r="CT23" s="14">
        <v>0.15833333333333333</v>
      </c>
      <c r="CU23" s="14">
        <v>0.26527777777777778</v>
      </c>
      <c r="CV23" s="18">
        <v>0.3215277777777778</v>
      </c>
      <c r="CW23" s="36"/>
      <c r="CX23" s="36"/>
      <c r="CY23" s="47" t="str">
        <f>VLOOKUP($B328,Sheet1!$A:$B,2,)</f>
        <v>Wed</v>
      </c>
      <c r="CZ23" s="13">
        <v>8</v>
      </c>
      <c r="DA23" s="14">
        <v>0.22361111111111109</v>
      </c>
      <c r="DB23" s="14">
        <v>0.28055555555555556</v>
      </c>
      <c r="DC23" s="14">
        <v>0.48541666666666666</v>
      </c>
      <c r="DD23" s="14">
        <v>8.9583333333333334E-2</v>
      </c>
      <c r="DE23" s="14">
        <v>0.18958333333333333</v>
      </c>
      <c r="DF23" s="18">
        <v>0.24791666666666667</v>
      </c>
      <c r="DG23" s="36"/>
      <c r="DH23" s="36"/>
      <c r="DI23" s="48" t="str">
        <f>VLOOKUP($B358,Sheet1!$A:$B,2,)</f>
        <v>Fri</v>
      </c>
      <c r="DJ23" s="13">
        <v>8</v>
      </c>
      <c r="DK23" s="14">
        <v>0.24583333333333335</v>
      </c>
      <c r="DL23" s="14">
        <v>0.30694444444444441</v>
      </c>
      <c r="DM23" s="14">
        <v>0.4916666666666667</v>
      </c>
      <c r="DN23" s="14">
        <v>7.9166666666666663E-2</v>
      </c>
      <c r="DO23" s="14">
        <v>0.17500000000000002</v>
      </c>
      <c r="DP23" s="18">
        <v>0.23680555555555557</v>
      </c>
      <c r="DQ23" s="36"/>
    </row>
    <row r="24" spans="1:121" s="39" customFormat="1" ht="16.25" customHeight="1" x14ac:dyDescent="0.2">
      <c r="A24" s="59"/>
      <c r="B24" s="62">
        <f t="shared" si="0"/>
        <v>15</v>
      </c>
      <c r="C24" s="7" t="str">
        <f>VLOOKUP($B24,Sheet1!$A:$B,2,)</f>
        <v>Mon</v>
      </c>
      <c r="D24" s="49">
        <v>9</v>
      </c>
      <c r="E24" s="9">
        <v>0.25416666666666665</v>
      </c>
      <c r="F24" s="9">
        <v>0.31527777777777777</v>
      </c>
      <c r="G24" s="9">
        <v>0.50138888888888888</v>
      </c>
      <c r="H24" s="9">
        <v>9.1666666666666674E-2</v>
      </c>
      <c r="I24" s="9">
        <v>0.1875</v>
      </c>
      <c r="J24" s="9">
        <v>0.24930555555555556</v>
      </c>
      <c r="K24" s="36"/>
      <c r="L24" s="57"/>
      <c r="M24" s="7" t="str">
        <f>VLOOKUP($B55,Sheet1!$A:$B,2,)</f>
        <v>Thu</v>
      </c>
      <c r="N24" s="49">
        <v>9</v>
      </c>
      <c r="O24" s="34">
        <v>0.23750000000000002</v>
      </c>
      <c r="P24" s="34">
        <v>0.2951388888888889</v>
      </c>
      <c r="Q24" s="34">
        <v>0.50694444444444442</v>
      </c>
      <c r="R24" s="34">
        <v>0.1173611111111111</v>
      </c>
      <c r="S24" s="34">
        <v>0.21805555555555556</v>
      </c>
      <c r="T24" s="34">
        <v>0.27638888888888885</v>
      </c>
      <c r="U24" s="36"/>
      <c r="V24" s="57"/>
      <c r="W24" s="37" t="str">
        <f>VLOOKUP($B84,Sheet1!$A:$B,2,)</f>
        <v>Thu</v>
      </c>
      <c r="X24" s="11">
        <v>9</v>
      </c>
      <c r="Y24" s="37">
        <v>0.20694444444444446</v>
      </c>
      <c r="Z24" s="37">
        <v>0.2638888888888889</v>
      </c>
      <c r="AA24" s="37">
        <v>0.50416666666666665</v>
      </c>
      <c r="AB24" s="37">
        <v>0.13680555555555554</v>
      </c>
      <c r="AC24" s="37">
        <v>0.24444444444444446</v>
      </c>
      <c r="AD24" s="38">
        <v>0.30138888888888887</v>
      </c>
      <c r="AE24" s="36"/>
      <c r="AF24" s="36"/>
      <c r="AG24" s="76" t="str">
        <f>VLOOKUP($B115,Sheet1!$A:$B,2,)</f>
        <v>Sun</v>
      </c>
      <c r="AH24" s="76">
        <v>9</v>
      </c>
      <c r="AI24" s="75">
        <v>0.20347222222222219</v>
      </c>
      <c r="AJ24" s="75">
        <v>0.26319444444444445</v>
      </c>
      <c r="AK24" s="75">
        <v>0.5395833333333333</v>
      </c>
      <c r="AL24" s="75">
        <v>0.19375000000000001</v>
      </c>
      <c r="AM24" s="75">
        <v>0.31527777777777777</v>
      </c>
      <c r="AN24" s="77">
        <v>0.3756944444444445</v>
      </c>
      <c r="AO24" s="36"/>
      <c r="AP24" s="36"/>
      <c r="AQ24" s="11" t="str">
        <f>VLOOKUP($B145,Sheet1!$A:$B,2,)</f>
        <v>Tue</v>
      </c>
      <c r="AR24" s="11">
        <v>9</v>
      </c>
      <c r="AS24" s="37">
        <v>0.15972222222222224</v>
      </c>
      <c r="AT24" s="37">
        <v>0.2298611111111111</v>
      </c>
      <c r="AU24" s="37">
        <v>0.53611111111111109</v>
      </c>
      <c r="AV24" s="37">
        <v>0.20347222222222219</v>
      </c>
      <c r="AW24" s="37">
        <v>0.34236111111111112</v>
      </c>
      <c r="AX24" s="38">
        <v>0.41180555555555554</v>
      </c>
      <c r="AY24" s="36"/>
      <c r="AZ24" s="36"/>
      <c r="BA24" s="11" t="str">
        <f>VLOOKUP($B176,Sheet1!$A:$B,2,)</f>
        <v>Fri</v>
      </c>
      <c r="BB24" s="11">
        <v>9</v>
      </c>
      <c r="BC24" s="37">
        <v>0.13125000000000001</v>
      </c>
      <c r="BD24" s="37">
        <v>0.21249999999999999</v>
      </c>
      <c r="BE24" s="37">
        <v>0.53819444444444442</v>
      </c>
      <c r="BF24" s="37">
        <v>0.21111111111111111</v>
      </c>
      <c r="BG24" s="37">
        <v>0.36319444444444443</v>
      </c>
      <c r="BH24" s="38">
        <v>0.44513888888888892</v>
      </c>
      <c r="BI24" s="36"/>
      <c r="BJ24" s="36"/>
      <c r="BK24" s="46" t="str">
        <f>VLOOKUP($B206,Sheet1!$A:$B,2,)</f>
        <v>Sun</v>
      </c>
      <c r="BL24" s="7">
        <v>9</v>
      </c>
      <c r="BM24" s="9">
        <v>0.14027777777777778</v>
      </c>
      <c r="BN24" s="9">
        <v>0.21875</v>
      </c>
      <c r="BO24" s="9">
        <v>4.2361111111111106E-2</v>
      </c>
      <c r="BP24" s="9">
        <v>0.21458333333333335</v>
      </c>
      <c r="BQ24" s="9">
        <v>0.36458333333333331</v>
      </c>
      <c r="BR24" s="9">
        <v>0.44375000000000003</v>
      </c>
      <c r="BS24" s="36"/>
      <c r="BT24" s="36"/>
      <c r="BU24" s="46" t="str">
        <f>VLOOKUP($B237,Sheet1!$A:$B,2,)</f>
        <v>Wed</v>
      </c>
      <c r="BV24" s="11">
        <v>9</v>
      </c>
      <c r="BW24" s="12">
        <v>0.1763888888888889</v>
      </c>
      <c r="BX24" s="12">
        <v>0.24166666666666667</v>
      </c>
      <c r="BY24" s="12">
        <v>4.2361111111111106E-2</v>
      </c>
      <c r="BZ24" s="12">
        <v>0.20694444444444446</v>
      </c>
      <c r="CA24" s="12">
        <v>0.34166666666666662</v>
      </c>
      <c r="CB24" s="17">
        <v>0.40833333333333338</v>
      </c>
      <c r="CC24" s="36"/>
      <c r="CD24" s="36"/>
      <c r="CE24" s="47" t="str">
        <f>VLOOKUP($B268,Sheet1!$A:$B,2,)</f>
        <v>Sat</v>
      </c>
      <c r="CF24" s="11">
        <v>9</v>
      </c>
      <c r="CG24" s="12">
        <v>0.21111111111111111</v>
      </c>
      <c r="CH24" s="12">
        <v>0.26805555555555555</v>
      </c>
      <c r="CI24" s="12">
        <v>0.53680555555555554</v>
      </c>
      <c r="CJ24" s="12">
        <v>0.18611111111111112</v>
      </c>
      <c r="CK24" s="12">
        <v>0.30416666666666664</v>
      </c>
      <c r="CL24" s="17">
        <v>0.36249999999999999</v>
      </c>
      <c r="CM24" s="36"/>
      <c r="CN24" s="36"/>
      <c r="CO24" s="47" t="str">
        <f>VLOOKUP($B298,Sheet1!$A:$B,2,)</f>
        <v>Mon</v>
      </c>
      <c r="CP24" s="13">
        <v>9</v>
      </c>
      <c r="CQ24" s="14">
        <v>0.2388888888888889</v>
      </c>
      <c r="CR24" s="14">
        <v>0.29375000000000001</v>
      </c>
      <c r="CS24" s="14">
        <v>0.52986111111111112</v>
      </c>
      <c r="CT24" s="14">
        <v>0.15763888888888888</v>
      </c>
      <c r="CU24" s="14">
        <v>0.2638888888888889</v>
      </c>
      <c r="CV24" s="18">
        <v>0.32013888888888892</v>
      </c>
      <c r="CW24" s="36"/>
      <c r="CX24" s="36"/>
      <c r="CY24" s="47" t="str">
        <f>VLOOKUP($B329,Sheet1!$A:$B,2,)</f>
        <v>Thu</v>
      </c>
      <c r="CZ24" s="11">
        <v>9</v>
      </c>
      <c r="DA24" s="12">
        <v>0.22430555555555556</v>
      </c>
      <c r="DB24" s="12">
        <v>0.28194444444444444</v>
      </c>
      <c r="DC24" s="12">
        <v>0.48541666666666666</v>
      </c>
      <c r="DD24" s="12">
        <v>8.8888888888888892E-2</v>
      </c>
      <c r="DE24" s="12">
        <v>0.18888888888888888</v>
      </c>
      <c r="DF24" s="17">
        <v>0.24722222222222223</v>
      </c>
      <c r="DG24" s="36"/>
      <c r="DH24" s="36"/>
      <c r="DI24" s="48" t="str">
        <f>VLOOKUP($B359,Sheet1!$A:$B,2,)</f>
        <v>Sat</v>
      </c>
      <c r="DJ24" s="11">
        <v>9</v>
      </c>
      <c r="DK24" s="12">
        <v>0.24652777777777779</v>
      </c>
      <c r="DL24" s="12">
        <v>0.30763888888888891</v>
      </c>
      <c r="DM24" s="12">
        <v>0.4916666666666667</v>
      </c>
      <c r="DN24" s="12">
        <v>7.9166666666666663E-2</v>
      </c>
      <c r="DO24" s="12">
        <v>0.17500000000000002</v>
      </c>
      <c r="DP24" s="17">
        <v>0.23680555555555557</v>
      </c>
      <c r="DQ24" s="36"/>
    </row>
    <row r="25" spans="1:121" s="39" customFormat="1" ht="16.25" customHeight="1" x14ac:dyDescent="0.2">
      <c r="A25" s="59"/>
      <c r="B25" s="62">
        <f t="shared" si="0"/>
        <v>16</v>
      </c>
      <c r="C25" s="7" t="str">
        <f>VLOOKUP($B25,Sheet1!$A:$B,2,)</f>
        <v>Tue</v>
      </c>
      <c r="D25" s="7">
        <v>10</v>
      </c>
      <c r="E25" s="9">
        <v>0.25347222222222221</v>
      </c>
      <c r="F25" s="9">
        <v>0.31458333333333333</v>
      </c>
      <c r="G25" s="9">
        <v>0.50208333333333333</v>
      </c>
      <c r="H25" s="9">
        <v>9.3055555555555558E-2</v>
      </c>
      <c r="I25" s="9">
        <v>0.18958333333333333</v>
      </c>
      <c r="J25" s="9">
        <v>0.25069444444444444</v>
      </c>
      <c r="K25" s="36"/>
      <c r="L25" s="57"/>
      <c r="M25" s="7" t="str">
        <f>VLOOKUP($B56,Sheet1!$A:$B,2,)</f>
        <v>Fri</v>
      </c>
      <c r="N25" s="7">
        <v>10</v>
      </c>
      <c r="O25" s="34">
        <v>0.23611111111111113</v>
      </c>
      <c r="P25" s="34">
        <v>0.29375000000000001</v>
      </c>
      <c r="Q25" s="34">
        <v>0.50694444444444442</v>
      </c>
      <c r="R25" s="34">
        <v>0.11805555555555557</v>
      </c>
      <c r="S25" s="34">
        <v>0.21944444444444444</v>
      </c>
      <c r="T25" s="34">
        <v>0.27708333333333335</v>
      </c>
      <c r="U25" s="36"/>
      <c r="V25" s="57"/>
      <c r="W25" s="40" t="str">
        <f>VLOOKUP($B85,Sheet1!$A:$B,2,)</f>
        <v>Fri</v>
      </c>
      <c r="X25" s="13">
        <v>10</v>
      </c>
      <c r="Y25" s="40">
        <v>0.20486111111111113</v>
      </c>
      <c r="Z25" s="40">
        <v>0.26111111111111113</v>
      </c>
      <c r="AA25" s="40">
        <v>0.50416666666666665</v>
      </c>
      <c r="AB25" s="40">
        <v>0.13749999999999998</v>
      </c>
      <c r="AC25" s="40">
        <v>0.24652777777777779</v>
      </c>
      <c r="AD25" s="41">
        <v>0.3034722222222222</v>
      </c>
      <c r="AE25" s="36"/>
      <c r="AF25" s="36"/>
      <c r="AG25" s="79" t="str">
        <f>VLOOKUP($B116,Sheet1!$A:$B,2,)</f>
        <v>Mon</v>
      </c>
      <c r="AH25" s="79">
        <v>10</v>
      </c>
      <c r="AI25" s="78">
        <v>0.20208333333333331</v>
      </c>
      <c r="AJ25" s="78">
        <v>0.26250000000000001</v>
      </c>
      <c r="AK25" s="78">
        <v>0.5395833333333333</v>
      </c>
      <c r="AL25" s="78">
        <v>0.19375000000000001</v>
      </c>
      <c r="AM25" s="78">
        <v>0.31666666666666665</v>
      </c>
      <c r="AN25" s="80">
        <v>0.37708333333333338</v>
      </c>
      <c r="AO25" s="36"/>
      <c r="AP25" s="36"/>
      <c r="AQ25" s="13" t="str">
        <f>VLOOKUP($B146,Sheet1!$A:$B,2,)</f>
        <v>Wed</v>
      </c>
      <c r="AR25" s="13">
        <v>10</v>
      </c>
      <c r="AS25" s="40">
        <v>0.15902777777777777</v>
      </c>
      <c r="AT25" s="40">
        <v>0.22916666666666666</v>
      </c>
      <c r="AU25" s="40">
        <v>0.53611111111111109</v>
      </c>
      <c r="AV25" s="40">
        <v>0.20347222222222219</v>
      </c>
      <c r="AW25" s="40">
        <v>0.3430555555555555</v>
      </c>
      <c r="AX25" s="41">
        <v>0.41319444444444442</v>
      </c>
      <c r="AY25" s="36"/>
      <c r="AZ25" s="36"/>
      <c r="BA25" s="13" t="str">
        <f>VLOOKUP($B177,Sheet1!$A:$B,2,)</f>
        <v>Sat</v>
      </c>
      <c r="BB25" s="13">
        <v>10</v>
      </c>
      <c r="BC25" s="40">
        <v>0.13055555555555556</v>
      </c>
      <c r="BD25" s="40">
        <v>0.21249999999999999</v>
      </c>
      <c r="BE25" s="40">
        <v>0.53819444444444442</v>
      </c>
      <c r="BF25" s="40">
        <v>0.21180555555555555</v>
      </c>
      <c r="BG25" s="40">
        <v>0.36388888888888887</v>
      </c>
      <c r="BH25" s="41">
        <v>0.4458333333333333</v>
      </c>
      <c r="BI25" s="36"/>
      <c r="BJ25" s="36"/>
      <c r="BK25" s="46" t="str">
        <f>VLOOKUP($B207,Sheet1!$A:$B,2,)</f>
        <v>Mon</v>
      </c>
      <c r="BL25" s="7">
        <v>10</v>
      </c>
      <c r="BM25" s="9">
        <v>0.14166666666666666</v>
      </c>
      <c r="BN25" s="9">
        <v>0.21944444444444444</v>
      </c>
      <c r="BO25" s="9">
        <v>4.2361111111111106E-2</v>
      </c>
      <c r="BP25" s="9">
        <v>0.21458333333333335</v>
      </c>
      <c r="BQ25" s="9">
        <v>0.36388888888888887</v>
      </c>
      <c r="BR25" s="9">
        <v>0.44305555555555554</v>
      </c>
      <c r="BS25" s="36"/>
      <c r="BT25" s="36"/>
      <c r="BU25" s="46" t="str">
        <f>VLOOKUP($B238,Sheet1!$A:$B,2,)</f>
        <v>Thu</v>
      </c>
      <c r="BV25" s="13">
        <v>10</v>
      </c>
      <c r="BW25" s="14">
        <v>0.17777777777777778</v>
      </c>
      <c r="BX25" s="14">
        <v>0.24236111111111111</v>
      </c>
      <c r="BY25" s="14">
        <v>4.2361111111111106E-2</v>
      </c>
      <c r="BZ25" s="14">
        <v>0.20625000000000002</v>
      </c>
      <c r="CA25" s="14">
        <v>0.34027777777777773</v>
      </c>
      <c r="CB25" s="18">
        <v>0.4069444444444445</v>
      </c>
      <c r="CC25" s="36"/>
      <c r="CD25" s="36"/>
      <c r="CE25" s="47" t="str">
        <f>VLOOKUP($B269,Sheet1!$A:$B,2,)</f>
        <v>Sun</v>
      </c>
      <c r="CF25" s="13">
        <v>10</v>
      </c>
      <c r="CG25" s="14">
        <v>0.21180555555555555</v>
      </c>
      <c r="CH25" s="14">
        <v>0.26874999999999999</v>
      </c>
      <c r="CI25" s="14">
        <v>0.53611111111111109</v>
      </c>
      <c r="CJ25" s="14">
        <v>0.18472222222222223</v>
      </c>
      <c r="CK25" s="14">
        <v>0.30277777777777776</v>
      </c>
      <c r="CL25" s="18">
        <v>0.36041666666666666</v>
      </c>
      <c r="CM25" s="36"/>
      <c r="CN25" s="36"/>
      <c r="CO25" s="47" t="str">
        <f>VLOOKUP($B299,Sheet1!$A:$B,2,)</f>
        <v>Tue</v>
      </c>
      <c r="CP25" s="13">
        <v>10</v>
      </c>
      <c r="CQ25" s="14">
        <v>0.23958333333333334</v>
      </c>
      <c r="CR25" s="14">
        <v>0.29444444444444445</v>
      </c>
      <c r="CS25" s="14">
        <v>0.52916666666666667</v>
      </c>
      <c r="CT25" s="14">
        <v>0.15625</v>
      </c>
      <c r="CU25" s="14">
        <v>0.26250000000000001</v>
      </c>
      <c r="CV25" s="18">
        <v>0.31875000000000003</v>
      </c>
      <c r="CW25" s="36"/>
      <c r="CX25" s="36"/>
      <c r="CY25" s="47" t="str">
        <f>VLOOKUP($B330,Sheet1!$A:$B,2,)</f>
        <v>Fri</v>
      </c>
      <c r="CZ25" s="13">
        <v>10</v>
      </c>
      <c r="DA25" s="14">
        <v>0.22500000000000001</v>
      </c>
      <c r="DB25" s="14">
        <v>0.28263888888888888</v>
      </c>
      <c r="DC25" s="14">
        <v>0.48541666666666666</v>
      </c>
      <c r="DD25" s="14">
        <v>8.819444444444445E-2</v>
      </c>
      <c r="DE25" s="14">
        <v>0.1875</v>
      </c>
      <c r="DF25" s="18">
        <v>0.24652777777777779</v>
      </c>
      <c r="DG25" s="36"/>
      <c r="DH25" s="36"/>
      <c r="DI25" s="48" t="str">
        <f>VLOOKUP($B360,Sheet1!$A:$B,2,)</f>
        <v>Sun</v>
      </c>
      <c r="DJ25" s="13">
        <v>10</v>
      </c>
      <c r="DK25" s="14">
        <v>0.24722222222222223</v>
      </c>
      <c r="DL25" s="14">
        <v>0.30833333333333335</v>
      </c>
      <c r="DM25" s="14">
        <v>0.4916666666666667</v>
      </c>
      <c r="DN25" s="14">
        <v>7.9166666666666663E-2</v>
      </c>
      <c r="DO25" s="14">
        <v>0.17500000000000002</v>
      </c>
      <c r="DP25" s="18">
        <v>0.23680555555555557</v>
      </c>
      <c r="DQ25" s="36"/>
    </row>
    <row r="26" spans="1:121" s="39" customFormat="1" ht="16.25" customHeight="1" x14ac:dyDescent="0.2">
      <c r="A26" s="59"/>
      <c r="B26" s="62">
        <f t="shared" si="0"/>
        <v>17</v>
      </c>
      <c r="C26" s="7" t="str">
        <f>VLOOKUP($B26,Sheet1!$A:$B,2,)</f>
        <v>Wed</v>
      </c>
      <c r="D26" s="7">
        <v>11</v>
      </c>
      <c r="E26" s="9">
        <v>0.25347222222222221</v>
      </c>
      <c r="F26" s="9">
        <v>0.31458333333333333</v>
      </c>
      <c r="G26" s="9">
        <v>0.50277777777777777</v>
      </c>
      <c r="H26" s="9">
        <v>9.375E-2</v>
      </c>
      <c r="I26" s="9">
        <v>0.19027777777777777</v>
      </c>
      <c r="J26" s="9">
        <v>0.25138888888888888</v>
      </c>
      <c r="K26" s="36"/>
      <c r="L26" s="57"/>
      <c r="M26" s="7" t="str">
        <f>VLOOKUP($B57,Sheet1!$A:$B,2,)</f>
        <v>Sat</v>
      </c>
      <c r="N26" s="7">
        <v>11</v>
      </c>
      <c r="O26" s="34">
        <v>0.23541666666666669</v>
      </c>
      <c r="P26" s="34">
        <v>0.29305555555555557</v>
      </c>
      <c r="Q26" s="34">
        <v>0.50694444444444442</v>
      </c>
      <c r="R26" s="34">
        <v>0.11875000000000001</v>
      </c>
      <c r="S26" s="34">
        <v>0.22013888888888888</v>
      </c>
      <c r="T26" s="34">
        <v>0.27777777777777779</v>
      </c>
      <c r="U26" s="36"/>
      <c r="V26" s="57"/>
      <c r="W26" s="37" t="str">
        <f>VLOOKUP($B86,Sheet1!$A:$B,2,)</f>
        <v>Sat</v>
      </c>
      <c r="X26" s="11">
        <v>11</v>
      </c>
      <c r="Y26" s="37">
        <v>0.20347222222222219</v>
      </c>
      <c r="Z26" s="37">
        <v>0.25972222222222224</v>
      </c>
      <c r="AA26" s="37">
        <v>0.50347222222222221</v>
      </c>
      <c r="AB26" s="37">
        <v>0.13819444444444443</v>
      </c>
      <c r="AC26" s="37">
        <v>0.24722222222222223</v>
      </c>
      <c r="AD26" s="38">
        <v>0.30416666666666664</v>
      </c>
      <c r="AE26" s="36"/>
      <c r="AF26" s="36"/>
      <c r="AG26" s="76" t="str">
        <f>VLOOKUP($B117,Sheet1!$A:$B,2,)</f>
        <v>Tue</v>
      </c>
      <c r="AH26" s="76">
        <v>11</v>
      </c>
      <c r="AI26" s="75">
        <v>0.19999999999999998</v>
      </c>
      <c r="AJ26" s="75">
        <v>0.26111111111111113</v>
      </c>
      <c r="AK26" s="75">
        <v>0.53888888888888886</v>
      </c>
      <c r="AL26" s="75">
        <v>0.19444444444444445</v>
      </c>
      <c r="AM26" s="75">
        <v>0.31736111111111115</v>
      </c>
      <c r="AN26" s="77">
        <v>0.37777777777777777</v>
      </c>
      <c r="AO26" s="36"/>
      <c r="AP26" s="36"/>
      <c r="AQ26" s="11" t="str">
        <f>VLOOKUP($B147,Sheet1!$A:$B,2,)</f>
        <v>Thu</v>
      </c>
      <c r="AR26" s="11">
        <v>11</v>
      </c>
      <c r="AS26" s="37">
        <v>0.15763888888888888</v>
      </c>
      <c r="AT26" s="37">
        <v>0.22777777777777777</v>
      </c>
      <c r="AU26" s="37">
        <v>0.53611111111111109</v>
      </c>
      <c r="AV26" s="37">
        <v>0.20416666666666669</v>
      </c>
      <c r="AW26" s="37">
        <v>0.34375</v>
      </c>
      <c r="AX26" s="38">
        <v>0.4145833333333333</v>
      </c>
      <c r="AY26" s="36"/>
      <c r="AZ26" s="36"/>
      <c r="BA26" s="11" t="str">
        <f>VLOOKUP($B178,Sheet1!$A:$B,2,)</f>
        <v>Sun</v>
      </c>
      <c r="BB26" s="11">
        <v>11</v>
      </c>
      <c r="BC26" s="37">
        <v>0.13055555555555556</v>
      </c>
      <c r="BD26" s="37">
        <v>0.21180555555555555</v>
      </c>
      <c r="BE26" s="37">
        <v>0.53819444444444442</v>
      </c>
      <c r="BF26" s="37">
        <v>0.21180555555555555</v>
      </c>
      <c r="BG26" s="37">
        <v>0.36388888888888887</v>
      </c>
      <c r="BH26" s="38">
        <v>0.4458333333333333</v>
      </c>
      <c r="BI26" s="36"/>
      <c r="BJ26" s="36"/>
      <c r="BK26" s="46" t="str">
        <f>VLOOKUP($B208,Sheet1!$A:$B,2,)</f>
        <v>Tue</v>
      </c>
      <c r="BL26" s="7">
        <v>11</v>
      </c>
      <c r="BM26" s="9">
        <v>0.1423611111111111</v>
      </c>
      <c r="BN26" s="9">
        <v>0.22013888888888888</v>
      </c>
      <c r="BO26" s="9">
        <v>4.2361111111111106E-2</v>
      </c>
      <c r="BP26" s="9">
        <v>0.21458333333333335</v>
      </c>
      <c r="BQ26" s="9">
        <v>0.36388888888888887</v>
      </c>
      <c r="BR26" s="9">
        <v>0.44236111111111115</v>
      </c>
      <c r="BS26" s="36"/>
      <c r="BT26" s="36"/>
      <c r="BU26" s="46" t="str">
        <f>VLOOKUP($B239,Sheet1!$A:$B,2,)</f>
        <v>Fri</v>
      </c>
      <c r="BV26" s="11">
        <v>11</v>
      </c>
      <c r="BW26" s="12">
        <v>0.17847222222222223</v>
      </c>
      <c r="BX26" s="12">
        <v>0.24305555555555555</v>
      </c>
      <c r="BY26" s="12">
        <v>4.2361111111111106E-2</v>
      </c>
      <c r="BZ26" s="12">
        <v>0.20625000000000002</v>
      </c>
      <c r="CA26" s="12">
        <v>0.33958333333333335</v>
      </c>
      <c r="CB26" s="17">
        <v>0.4055555555555555</v>
      </c>
      <c r="CC26" s="36"/>
      <c r="CD26" s="36"/>
      <c r="CE26" s="47" t="str">
        <f>VLOOKUP($B270,Sheet1!$A:$B,2,)</f>
        <v>Mon</v>
      </c>
      <c r="CF26" s="11">
        <v>11</v>
      </c>
      <c r="CG26" s="12">
        <v>0.21319444444444444</v>
      </c>
      <c r="CH26" s="12">
        <v>0.26944444444444443</v>
      </c>
      <c r="CI26" s="12">
        <v>0.53611111111111109</v>
      </c>
      <c r="CJ26" s="12">
        <v>0.18402777777777779</v>
      </c>
      <c r="CK26" s="12">
        <v>0.30138888888888887</v>
      </c>
      <c r="CL26" s="17">
        <v>0.35902777777777778</v>
      </c>
      <c r="CM26" s="36"/>
      <c r="CN26" s="36"/>
      <c r="CO26" s="47" t="str">
        <f>VLOOKUP($B300,Sheet1!$A:$B,2,)</f>
        <v>Wed</v>
      </c>
      <c r="CP26" s="13">
        <v>11</v>
      </c>
      <c r="CQ26" s="14">
        <v>0.24097222222222223</v>
      </c>
      <c r="CR26" s="14">
        <v>0.29583333333333334</v>
      </c>
      <c r="CS26" s="14">
        <v>0.52916666666666667</v>
      </c>
      <c r="CT26" s="14">
        <v>0.15555555555555556</v>
      </c>
      <c r="CU26" s="14">
        <v>0.26180555555555557</v>
      </c>
      <c r="CV26" s="18">
        <v>0.31805555555555554</v>
      </c>
      <c r="CW26" s="36"/>
      <c r="CX26" s="36"/>
      <c r="CY26" s="47" t="str">
        <f>VLOOKUP($B331,Sheet1!$A:$B,2,)</f>
        <v>Sat</v>
      </c>
      <c r="CZ26" s="11">
        <v>11</v>
      </c>
      <c r="DA26" s="12">
        <v>0.22569444444444445</v>
      </c>
      <c r="DB26" s="12">
        <v>0.28333333333333333</v>
      </c>
      <c r="DC26" s="12">
        <v>0.4861111111111111</v>
      </c>
      <c r="DD26" s="12">
        <v>8.7500000000000008E-2</v>
      </c>
      <c r="DE26" s="12">
        <v>0.18680555555555556</v>
      </c>
      <c r="DF26" s="17">
        <v>0.24583333333333335</v>
      </c>
      <c r="DG26" s="36"/>
      <c r="DH26" s="36"/>
      <c r="DI26" s="48" t="str">
        <f>VLOOKUP($B361,Sheet1!$A:$B,2,)</f>
        <v>Mon</v>
      </c>
      <c r="DJ26" s="11">
        <v>11</v>
      </c>
      <c r="DK26" s="12">
        <v>0.24722222222222223</v>
      </c>
      <c r="DL26" s="12">
        <v>0.30902777777777779</v>
      </c>
      <c r="DM26" s="12">
        <v>0.49236111111111108</v>
      </c>
      <c r="DN26" s="12">
        <v>7.9166666666666663E-2</v>
      </c>
      <c r="DO26" s="12">
        <v>0.17500000000000002</v>
      </c>
      <c r="DP26" s="17">
        <v>0.23680555555555557</v>
      </c>
      <c r="DQ26" s="36"/>
    </row>
    <row r="27" spans="1:121" s="39" customFormat="1" ht="16.25" customHeight="1" x14ac:dyDescent="0.2">
      <c r="A27" s="59"/>
      <c r="B27" s="62">
        <f t="shared" si="0"/>
        <v>18</v>
      </c>
      <c r="C27" s="7" t="str">
        <f>VLOOKUP($B27,Sheet1!$A:$B,2,)</f>
        <v>Thu</v>
      </c>
      <c r="D27" s="7">
        <v>12</v>
      </c>
      <c r="E27" s="9">
        <v>0.25347222222222221</v>
      </c>
      <c r="F27" s="9">
        <v>0.31388888888888888</v>
      </c>
      <c r="G27" s="9">
        <v>0.50277777777777777</v>
      </c>
      <c r="H27" s="9">
        <v>9.4444444444444442E-2</v>
      </c>
      <c r="I27" s="9">
        <v>0.19097222222222221</v>
      </c>
      <c r="J27" s="9">
        <v>0.25208333333333333</v>
      </c>
      <c r="K27" s="36"/>
      <c r="L27" s="57"/>
      <c r="M27" s="7" t="str">
        <f>VLOOKUP($B58,Sheet1!$A:$B,2,)</f>
        <v>Sun</v>
      </c>
      <c r="N27" s="7">
        <v>12</v>
      </c>
      <c r="O27" s="34">
        <v>0.23472222222222219</v>
      </c>
      <c r="P27" s="34">
        <v>0.29166666666666669</v>
      </c>
      <c r="Q27" s="34">
        <v>0.50694444444444442</v>
      </c>
      <c r="R27" s="34">
        <v>0.11944444444444445</v>
      </c>
      <c r="S27" s="34">
        <v>0.22152777777777777</v>
      </c>
      <c r="T27" s="34">
        <v>0.27916666666666667</v>
      </c>
      <c r="U27" s="36"/>
      <c r="V27" s="57"/>
      <c r="W27" s="40" t="str">
        <f>VLOOKUP($B87,Sheet1!$A:$B,2,)</f>
        <v>Sun</v>
      </c>
      <c r="X27" s="13">
        <v>12</v>
      </c>
      <c r="Y27" s="40">
        <v>0.24374999999999999</v>
      </c>
      <c r="Z27" s="40">
        <v>0.3</v>
      </c>
      <c r="AA27" s="40">
        <v>4.5138888888888888E-2</v>
      </c>
      <c r="AB27" s="40">
        <v>0.18055555555555555</v>
      </c>
      <c r="AC27" s="40">
        <v>0.2902777777777778</v>
      </c>
      <c r="AD27" s="41">
        <v>0.34652777777777777</v>
      </c>
      <c r="AE27" s="36"/>
      <c r="AF27" s="36"/>
      <c r="AG27" s="79" t="str">
        <f>VLOOKUP($B118,Sheet1!$A:$B,2,)</f>
        <v>Wed</v>
      </c>
      <c r="AH27" s="79">
        <v>12</v>
      </c>
      <c r="AI27" s="78">
        <v>0.1986111111111111</v>
      </c>
      <c r="AJ27" s="78">
        <v>0.25972222222222224</v>
      </c>
      <c r="AK27" s="78">
        <v>0.53888888888888886</v>
      </c>
      <c r="AL27" s="78">
        <v>0.19444444444444445</v>
      </c>
      <c r="AM27" s="78">
        <v>0.31805555555555554</v>
      </c>
      <c r="AN27" s="80">
        <v>0.37916666666666665</v>
      </c>
      <c r="AO27" s="36"/>
      <c r="AP27" s="36"/>
      <c r="AQ27" s="13" t="str">
        <f>VLOOKUP($B148,Sheet1!$A:$B,2,)</f>
        <v>Fri</v>
      </c>
      <c r="AR27" s="13">
        <v>12</v>
      </c>
      <c r="AS27" s="40">
        <v>0.15625</v>
      </c>
      <c r="AT27" s="40">
        <v>0.22708333333333333</v>
      </c>
      <c r="AU27" s="40">
        <v>0.53611111111111109</v>
      </c>
      <c r="AV27" s="40">
        <v>0.20416666666666669</v>
      </c>
      <c r="AW27" s="40">
        <v>0.3444444444444445</v>
      </c>
      <c r="AX27" s="41">
        <v>0.41597222222222219</v>
      </c>
      <c r="AY27" s="36"/>
      <c r="AZ27" s="36"/>
      <c r="BA27" s="13" t="str">
        <f>VLOOKUP($B179,Sheet1!$A:$B,2,)</f>
        <v>Mon</v>
      </c>
      <c r="BB27" s="13">
        <v>12</v>
      </c>
      <c r="BC27" s="40">
        <v>0.12986111111111112</v>
      </c>
      <c r="BD27" s="40">
        <v>0.21180555555555555</v>
      </c>
      <c r="BE27" s="40">
        <v>0.53819444444444442</v>
      </c>
      <c r="BF27" s="40">
        <v>0.21180555555555555</v>
      </c>
      <c r="BG27" s="40">
        <v>0.36458333333333331</v>
      </c>
      <c r="BH27" s="41">
        <v>0.4465277777777778</v>
      </c>
      <c r="BI27" s="36"/>
      <c r="BJ27" s="36"/>
      <c r="BK27" s="46" t="str">
        <f>VLOOKUP($B209,Sheet1!$A:$B,2,)</f>
        <v>Wed</v>
      </c>
      <c r="BL27" s="7">
        <v>12</v>
      </c>
      <c r="BM27" s="9">
        <v>0.14375000000000002</v>
      </c>
      <c r="BN27" s="9">
        <v>0.22083333333333333</v>
      </c>
      <c r="BO27" s="9">
        <v>4.2361111111111106E-2</v>
      </c>
      <c r="BP27" s="9">
        <v>0.21458333333333335</v>
      </c>
      <c r="BQ27" s="9">
        <v>0.36319444444444443</v>
      </c>
      <c r="BR27" s="9">
        <v>0.44166666666666665</v>
      </c>
      <c r="BS27" s="36"/>
      <c r="BT27" s="36"/>
      <c r="BU27" s="46" t="str">
        <f>VLOOKUP($B240,Sheet1!$A:$B,2,)</f>
        <v>Sat</v>
      </c>
      <c r="BV27" s="13">
        <v>12</v>
      </c>
      <c r="BW27" s="14">
        <v>0.17986111111111111</v>
      </c>
      <c r="BX27" s="14">
        <v>0.24444444444444446</v>
      </c>
      <c r="BY27" s="14">
        <v>4.1666666666666664E-2</v>
      </c>
      <c r="BZ27" s="14">
        <v>0.20555555555555557</v>
      </c>
      <c r="CA27" s="14">
        <v>0.33819444444444446</v>
      </c>
      <c r="CB27" s="18">
        <v>0.40416666666666662</v>
      </c>
      <c r="CC27" s="36"/>
      <c r="CD27" s="36"/>
      <c r="CE27" s="47" t="str">
        <f>VLOOKUP($B271,Sheet1!$A:$B,2,)</f>
        <v>Tue</v>
      </c>
      <c r="CF27" s="13">
        <v>12</v>
      </c>
      <c r="CG27" s="14">
        <v>0.21388888888888891</v>
      </c>
      <c r="CH27" s="14">
        <v>0.27013888888888887</v>
      </c>
      <c r="CI27" s="14">
        <v>0.53611111111111109</v>
      </c>
      <c r="CJ27" s="14">
        <v>0.18333333333333335</v>
      </c>
      <c r="CK27" s="14">
        <v>0.3</v>
      </c>
      <c r="CL27" s="18">
        <v>0.3576388888888889</v>
      </c>
      <c r="CM27" s="36"/>
      <c r="CN27" s="36"/>
      <c r="CO27" s="47" t="str">
        <f>VLOOKUP($B301,Sheet1!$A:$B,2,)</f>
        <v>Thu</v>
      </c>
      <c r="CP27" s="13">
        <v>12</v>
      </c>
      <c r="CQ27" s="14">
        <v>0.24166666666666667</v>
      </c>
      <c r="CR27" s="14">
        <v>0.29652777777777778</v>
      </c>
      <c r="CS27" s="14">
        <v>0.52916666666666667</v>
      </c>
      <c r="CT27" s="14">
        <v>0.15416666666666667</v>
      </c>
      <c r="CU27" s="14">
        <v>0.26041666666666669</v>
      </c>
      <c r="CV27" s="18">
        <v>0.31666666666666665</v>
      </c>
      <c r="CW27" s="36"/>
      <c r="CX27" s="36"/>
      <c r="CY27" s="47" t="str">
        <f>VLOOKUP($B332,Sheet1!$A:$B,2,)</f>
        <v>Sun</v>
      </c>
      <c r="CZ27" s="13">
        <v>12</v>
      </c>
      <c r="DA27" s="14">
        <v>0.22638888888888889</v>
      </c>
      <c r="DB27" s="14">
        <v>0.28472222222222221</v>
      </c>
      <c r="DC27" s="14">
        <v>0.4861111111111111</v>
      </c>
      <c r="DD27" s="14">
        <v>8.6805555555555566E-2</v>
      </c>
      <c r="DE27" s="14">
        <v>0.18611111111111112</v>
      </c>
      <c r="DF27" s="18">
        <v>0.24513888888888888</v>
      </c>
      <c r="DG27" s="36"/>
      <c r="DH27" s="36"/>
      <c r="DI27" s="48" t="str">
        <f>VLOOKUP($B362,Sheet1!$A:$B,2,)</f>
        <v>Tue</v>
      </c>
      <c r="DJ27" s="13">
        <v>12</v>
      </c>
      <c r="DK27" s="14">
        <v>0.24791666666666667</v>
      </c>
      <c r="DL27" s="14">
        <v>0.30972222222222223</v>
      </c>
      <c r="DM27" s="14">
        <v>0.49236111111111108</v>
      </c>
      <c r="DN27" s="14">
        <v>7.9166666666666663E-2</v>
      </c>
      <c r="DO27" s="14">
        <v>0.17500000000000002</v>
      </c>
      <c r="DP27" s="18">
        <v>0.23750000000000002</v>
      </c>
      <c r="DQ27" s="36"/>
    </row>
    <row r="28" spans="1:121" s="39" customFormat="1" ht="16.25" customHeight="1" x14ac:dyDescent="0.2">
      <c r="A28" s="59"/>
      <c r="B28" s="62">
        <f t="shared" si="0"/>
        <v>19</v>
      </c>
      <c r="C28" s="7" t="str">
        <f>VLOOKUP($B28,Sheet1!$A:$B,2,)</f>
        <v>Fri</v>
      </c>
      <c r="D28" s="7">
        <v>13</v>
      </c>
      <c r="E28" s="9">
        <v>0.25277777777777777</v>
      </c>
      <c r="F28" s="9">
        <v>0.31388888888888888</v>
      </c>
      <c r="G28" s="9">
        <v>0.50277777777777777</v>
      </c>
      <c r="H28" s="9">
        <v>9.5138888888888884E-2</v>
      </c>
      <c r="I28" s="9">
        <v>0.19166666666666665</v>
      </c>
      <c r="J28" s="9">
        <v>0.25277777777777777</v>
      </c>
      <c r="K28" s="36"/>
      <c r="L28" s="57"/>
      <c r="M28" s="7" t="str">
        <f>VLOOKUP($B59,Sheet1!$A:$B,2,)</f>
        <v>Mon</v>
      </c>
      <c r="N28" s="7">
        <v>13</v>
      </c>
      <c r="O28" s="34">
        <v>0.23333333333333331</v>
      </c>
      <c r="P28" s="34">
        <v>0.29097222222222224</v>
      </c>
      <c r="Q28" s="34">
        <v>0.50694444444444442</v>
      </c>
      <c r="R28" s="34">
        <v>0.12083333333333333</v>
      </c>
      <c r="S28" s="34">
        <v>0.22222222222222221</v>
      </c>
      <c r="T28" s="34">
        <v>0.27986111111111112</v>
      </c>
      <c r="U28" s="36"/>
      <c r="V28" s="57"/>
      <c r="W28" s="37" t="str">
        <f>VLOOKUP($B88,Sheet1!$A:$B,2,)</f>
        <v>Mon</v>
      </c>
      <c r="X28" s="11">
        <v>13</v>
      </c>
      <c r="Y28" s="37">
        <v>0.24236111111111111</v>
      </c>
      <c r="Z28" s="37">
        <v>0.2986111111111111</v>
      </c>
      <c r="AA28" s="37">
        <v>4.5138888888888888E-2</v>
      </c>
      <c r="AB28" s="37">
        <v>0.18124999999999999</v>
      </c>
      <c r="AC28" s="37">
        <v>0.29097222222222224</v>
      </c>
      <c r="AD28" s="38">
        <v>0.34791666666666665</v>
      </c>
      <c r="AE28" s="36"/>
      <c r="AF28" s="36"/>
      <c r="AG28" s="76" t="str">
        <f>VLOOKUP($B119,Sheet1!$A:$B,2,)</f>
        <v>Thu</v>
      </c>
      <c r="AH28" s="76">
        <v>13</v>
      </c>
      <c r="AI28" s="75">
        <v>0.19722222222222222</v>
      </c>
      <c r="AJ28" s="75">
        <v>0.25833333333333336</v>
      </c>
      <c r="AK28" s="75">
        <v>0.53888888888888886</v>
      </c>
      <c r="AL28" s="75">
        <v>0.19513888888888889</v>
      </c>
      <c r="AM28" s="75">
        <v>0.31875000000000003</v>
      </c>
      <c r="AN28" s="77">
        <v>0.38055555555555554</v>
      </c>
      <c r="AO28" s="36"/>
      <c r="AP28" s="36"/>
      <c r="AQ28" s="11" t="str">
        <f>VLOOKUP($B149,Sheet1!$A:$B,2,)</f>
        <v>Sat</v>
      </c>
      <c r="AR28" s="11">
        <v>13</v>
      </c>
      <c r="AS28" s="37">
        <v>0.15486111111111112</v>
      </c>
      <c r="AT28" s="37">
        <v>0.22638888888888889</v>
      </c>
      <c r="AU28" s="37">
        <v>0.53611111111111109</v>
      </c>
      <c r="AV28" s="37">
        <v>0.20486111111111113</v>
      </c>
      <c r="AW28" s="37">
        <v>0.34513888888888888</v>
      </c>
      <c r="AX28" s="38">
        <v>0.41666666666666669</v>
      </c>
      <c r="AY28" s="36"/>
      <c r="AZ28" s="36"/>
      <c r="BA28" s="11" t="str">
        <f>VLOOKUP($B180,Sheet1!$A:$B,2,)</f>
        <v>Tue</v>
      </c>
      <c r="BB28" s="11">
        <v>13</v>
      </c>
      <c r="BC28" s="37">
        <v>0.12986111111111112</v>
      </c>
      <c r="BD28" s="37">
        <v>0.21180555555555555</v>
      </c>
      <c r="BE28" s="37">
        <v>0.53888888888888886</v>
      </c>
      <c r="BF28" s="37">
        <v>0.21249999999999999</v>
      </c>
      <c r="BG28" s="37">
        <v>0.36458333333333331</v>
      </c>
      <c r="BH28" s="38">
        <v>0.44722222222222219</v>
      </c>
      <c r="BI28" s="36"/>
      <c r="BJ28" s="36"/>
      <c r="BK28" s="46" t="str">
        <f>VLOOKUP($B210,Sheet1!$A:$B,2,)</f>
        <v>Thu</v>
      </c>
      <c r="BL28" s="7">
        <v>13</v>
      </c>
      <c r="BM28" s="9">
        <v>0.14444444444444446</v>
      </c>
      <c r="BN28" s="9">
        <v>0.22152777777777777</v>
      </c>
      <c r="BO28" s="9">
        <v>4.2361111111111106E-2</v>
      </c>
      <c r="BP28" s="9">
        <v>0.21458333333333335</v>
      </c>
      <c r="BQ28" s="9">
        <v>0.36249999999999999</v>
      </c>
      <c r="BR28" s="9">
        <v>0.44027777777777777</v>
      </c>
      <c r="BS28" s="36"/>
      <c r="BT28" s="36"/>
      <c r="BU28" s="46" t="str">
        <f>VLOOKUP($B241,Sheet1!$A:$B,2,)</f>
        <v>Sun</v>
      </c>
      <c r="BV28" s="11">
        <v>13</v>
      </c>
      <c r="BW28" s="12">
        <v>0.18124999999999999</v>
      </c>
      <c r="BX28" s="12">
        <v>0.24513888888888888</v>
      </c>
      <c r="BY28" s="12">
        <v>4.1666666666666664E-2</v>
      </c>
      <c r="BZ28" s="12">
        <v>0.20486111111111113</v>
      </c>
      <c r="CA28" s="12">
        <v>0.33749999999999997</v>
      </c>
      <c r="CB28" s="17">
        <v>0.40277777777777773</v>
      </c>
      <c r="CC28" s="36"/>
      <c r="CD28" s="36"/>
      <c r="CE28" s="47" t="str">
        <f>VLOOKUP($B272,Sheet1!$A:$B,2,)</f>
        <v>Wed</v>
      </c>
      <c r="CF28" s="11">
        <v>13</v>
      </c>
      <c r="CG28" s="12">
        <v>0.21458333333333335</v>
      </c>
      <c r="CH28" s="12">
        <v>0.27152777777777776</v>
      </c>
      <c r="CI28" s="12">
        <v>0.53541666666666665</v>
      </c>
      <c r="CJ28" s="12">
        <v>0.18194444444444444</v>
      </c>
      <c r="CK28" s="12">
        <v>0.2986111111111111</v>
      </c>
      <c r="CL28" s="17">
        <v>0.35625000000000001</v>
      </c>
      <c r="CM28" s="36"/>
      <c r="CN28" s="36"/>
      <c r="CO28" s="47" t="str">
        <f>VLOOKUP($B302,Sheet1!$A:$B,2,)</f>
        <v>Fri</v>
      </c>
      <c r="CP28" s="13">
        <v>13</v>
      </c>
      <c r="CQ28" s="14">
        <v>0.24236111111111111</v>
      </c>
      <c r="CR28" s="14">
        <v>0.29722222222222222</v>
      </c>
      <c r="CS28" s="14">
        <v>0.52916666666666667</v>
      </c>
      <c r="CT28" s="14">
        <v>0.15347222222222223</v>
      </c>
      <c r="CU28" s="14">
        <v>0.2590277777777778</v>
      </c>
      <c r="CV28" s="18">
        <v>0.31527777777777777</v>
      </c>
      <c r="CW28" s="36"/>
      <c r="CX28" s="36"/>
      <c r="CY28" s="47" t="str">
        <f>VLOOKUP($B333,Sheet1!$A:$B,2,)</f>
        <v>Mon</v>
      </c>
      <c r="CZ28" s="11">
        <v>13</v>
      </c>
      <c r="DA28" s="12">
        <v>0.22777777777777777</v>
      </c>
      <c r="DB28" s="12">
        <v>0.28541666666666665</v>
      </c>
      <c r="DC28" s="12">
        <v>0.4861111111111111</v>
      </c>
      <c r="DD28" s="12">
        <v>8.6805555555555566E-2</v>
      </c>
      <c r="DE28" s="12">
        <v>0.18541666666666667</v>
      </c>
      <c r="DF28" s="17">
        <v>0.24444444444444446</v>
      </c>
      <c r="DG28" s="36"/>
      <c r="DH28" s="36"/>
      <c r="DI28" s="48" t="str">
        <f>VLOOKUP($B363,Sheet1!$A:$B,2,)</f>
        <v>Wed</v>
      </c>
      <c r="DJ28" s="11">
        <v>13</v>
      </c>
      <c r="DK28" s="12">
        <v>0.24791666666666667</v>
      </c>
      <c r="DL28" s="12">
        <v>0.30972222222222223</v>
      </c>
      <c r="DM28" s="12">
        <v>0.49236111111111108</v>
      </c>
      <c r="DN28" s="12">
        <v>7.9166666666666663E-2</v>
      </c>
      <c r="DO28" s="12">
        <v>0.17500000000000002</v>
      </c>
      <c r="DP28" s="17">
        <v>0.23750000000000002</v>
      </c>
      <c r="DQ28" s="36"/>
    </row>
    <row r="29" spans="1:121" s="39" customFormat="1" ht="16.25" customHeight="1" x14ac:dyDescent="0.2">
      <c r="A29" s="59"/>
      <c r="B29" s="62">
        <f t="shared" si="0"/>
        <v>20</v>
      </c>
      <c r="C29" s="7" t="str">
        <f>VLOOKUP($B29,Sheet1!$A:$B,2,)</f>
        <v>Sat</v>
      </c>
      <c r="D29" s="7">
        <v>14</v>
      </c>
      <c r="E29" s="9">
        <v>0.25277777777777777</v>
      </c>
      <c r="F29" s="9">
        <v>0.31319444444444444</v>
      </c>
      <c r="G29" s="9">
        <v>0.50347222222222221</v>
      </c>
      <c r="H29" s="9">
        <v>9.5833333333333326E-2</v>
      </c>
      <c r="I29" s="9">
        <v>0.19236111111111112</v>
      </c>
      <c r="J29" s="9">
        <v>0.25347222222222221</v>
      </c>
      <c r="K29" s="36"/>
      <c r="L29" s="57"/>
      <c r="M29" s="7" t="str">
        <f>VLOOKUP($B60,Sheet1!$A:$B,2,)</f>
        <v>Tue</v>
      </c>
      <c r="N29" s="7">
        <v>14</v>
      </c>
      <c r="O29" s="34">
        <v>0.23263888888888887</v>
      </c>
      <c r="P29" s="34">
        <v>0.28958333333333336</v>
      </c>
      <c r="Q29" s="34">
        <v>0.50694444444444442</v>
      </c>
      <c r="R29" s="34">
        <v>0.12152777777777778</v>
      </c>
      <c r="S29" s="34">
        <v>0.22291666666666665</v>
      </c>
      <c r="T29" s="34">
        <v>0.28055555555555556</v>
      </c>
      <c r="U29" s="36"/>
      <c r="V29" s="57"/>
      <c r="W29" s="40" t="str">
        <f>VLOOKUP($B89,Sheet1!$A:$B,2,)</f>
        <v>Tue</v>
      </c>
      <c r="X29" s="13">
        <v>14</v>
      </c>
      <c r="Y29" s="40">
        <v>0.24097222222222223</v>
      </c>
      <c r="Z29" s="40">
        <v>0.29722222222222222</v>
      </c>
      <c r="AA29" s="40">
        <v>4.5138888888888888E-2</v>
      </c>
      <c r="AB29" s="40">
        <v>0.18194444444444444</v>
      </c>
      <c r="AC29" s="40">
        <v>0.29166666666666669</v>
      </c>
      <c r="AD29" s="41">
        <v>0.34861111111111115</v>
      </c>
      <c r="AE29" s="36"/>
      <c r="AF29" s="36"/>
      <c r="AG29" s="79" t="str">
        <f>VLOOKUP($B120,Sheet1!$A:$B,2,)</f>
        <v>Fri</v>
      </c>
      <c r="AH29" s="79">
        <v>14</v>
      </c>
      <c r="AI29" s="78">
        <v>0.19583333333333333</v>
      </c>
      <c r="AJ29" s="78">
        <v>0.25694444444444448</v>
      </c>
      <c r="AK29" s="78">
        <v>0.53888888888888886</v>
      </c>
      <c r="AL29" s="78">
        <v>0.19583333333333333</v>
      </c>
      <c r="AM29" s="78">
        <v>0.32013888888888892</v>
      </c>
      <c r="AN29" s="80">
        <v>0.38125000000000003</v>
      </c>
      <c r="AO29" s="36"/>
      <c r="AP29" s="36"/>
      <c r="AQ29" s="13" t="str">
        <f>VLOOKUP($B150,Sheet1!$A:$B,2,)</f>
        <v>Sun</v>
      </c>
      <c r="AR29" s="13">
        <v>14</v>
      </c>
      <c r="AS29" s="40">
        <v>0.15347222222222223</v>
      </c>
      <c r="AT29" s="40">
        <v>0.22569444444444445</v>
      </c>
      <c r="AU29" s="40">
        <v>0.53611111111111109</v>
      </c>
      <c r="AV29" s="40">
        <v>0.20486111111111113</v>
      </c>
      <c r="AW29" s="40">
        <v>0.34652777777777777</v>
      </c>
      <c r="AX29" s="41">
        <v>0.41805555555555557</v>
      </c>
      <c r="AY29" s="36"/>
      <c r="AZ29" s="36"/>
      <c r="BA29" s="13" t="str">
        <f>VLOOKUP($B181,Sheet1!$A:$B,2,)</f>
        <v>Wed</v>
      </c>
      <c r="BB29" s="13">
        <v>14</v>
      </c>
      <c r="BC29" s="40">
        <v>0.12986111111111112</v>
      </c>
      <c r="BD29" s="40">
        <v>0.21180555555555555</v>
      </c>
      <c r="BE29" s="40">
        <v>0.53888888888888886</v>
      </c>
      <c r="BF29" s="40">
        <v>0.21249999999999999</v>
      </c>
      <c r="BG29" s="40">
        <v>0.36527777777777781</v>
      </c>
      <c r="BH29" s="41">
        <v>0.44791666666666669</v>
      </c>
      <c r="BI29" s="36"/>
      <c r="BJ29" s="36"/>
      <c r="BK29" s="46" t="str">
        <f>VLOOKUP($B211,Sheet1!$A:$B,2,)</f>
        <v>Fri</v>
      </c>
      <c r="BL29" s="7">
        <v>14</v>
      </c>
      <c r="BM29" s="9">
        <v>0.14583333333333334</v>
      </c>
      <c r="BN29" s="9">
        <v>0.22222222222222221</v>
      </c>
      <c r="BO29" s="9">
        <v>4.2361111111111106E-2</v>
      </c>
      <c r="BP29" s="9">
        <v>0.21458333333333335</v>
      </c>
      <c r="BQ29" s="9">
        <v>0.36249999999999999</v>
      </c>
      <c r="BR29" s="9">
        <v>0.43958333333333338</v>
      </c>
      <c r="BS29" s="36"/>
      <c r="BT29" s="36"/>
      <c r="BU29" s="46" t="str">
        <f>VLOOKUP($B242,Sheet1!$A:$B,2,)</f>
        <v>Mon</v>
      </c>
      <c r="BV29" s="13">
        <v>14</v>
      </c>
      <c r="BW29" s="14">
        <v>0.18194444444444444</v>
      </c>
      <c r="BX29" s="14">
        <v>0.24583333333333335</v>
      </c>
      <c r="BY29" s="14">
        <v>4.1666666666666664E-2</v>
      </c>
      <c r="BZ29" s="14">
        <v>0.20416666666666669</v>
      </c>
      <c r="CA29" s="14">
        <v>0.33611111111111108</v>
      </c>
      <c r="CB29" s="18">
        <v>0.40138888888888885</v>
      </c>
      <c r="CC29" s="36"/>
      <c r="CD29" s="36"/>
      <c r="CE29" s="47" t="str">
        <f>VLOOKUP($B273,Sheet1!$A:$B,2,)</f>
        <v>Thu</v>
      </c>
      <c r="CF29" s="13">
        <v>14</v>
      </c>
      <c r="CG29" s="14">
        <v>0.21597222222222223</v>
      </c>
      <c r="CH29" s="14">
        <v>0.2722222222222222</v>
      </c>
      <c r="CI29" s="14">
        <v>0.53541666666666665</v>
      </c>
      <c r="CJ29" s="14">
        <v>0.18124999999999999</v>
      </c>
      <c r="CK29" s="14">
        <v>0.29722222222222222</v>
      </c>
      <c r="CL29" s="18">
        <v>0.35486111111111113</v>
      </c>
      <c r="CM29" s="36"/>
      <c r="CN29" s="36"/>
      <c r="CO29" s="47" t="str">
        <f>VLOOKUP($B303,Sheet1!$A:$B,2,)</f>
        <v>Sat</v>
      </c>
      <c r="CP29" s="13">
        <v>14</v>
      </c>
      <c r="CQ29" s="14">
        <v>0.24305555555555555</v>
      </c>
      <c r="CR29" s="14">
        <v>0.2986111111111111</v>
      </c>
      <c r="CS29" s="14">
        <v>0.52847222222222223</v>
      </c>
      <c r="CT29" s="14">
        <v>0.15277777777777776</v>
      </c>
      <c r="CU29" s="14">
        <v>0.25763888888888892</v>
      </c>
      <c r="CV29" s="18">
        <v>0.31388888888888888</v>
      </c>
      <c r="CW29" s="36"/>
      <c r="CX29" s="36"/>
      <c r="CY29" s="47" t="str">
        <f>VLOOKUP($B334,Sheet1!$A:$B,2,)</f>
        <v>Tue</v>
      </c>
      <c r="CZ29" s="13">
        <v>14</v>
      </c>
      <c r="DA29" s="14">
        <v>0.22777777777777777</v>
      </c>
      <c r="DB29" s="14">
        <v>0.28541666666666665</v>
      </c>
      <c r="DC29" s="14">
        <v>0.4861111111111111</v>
      </c>
      <c r="DD29" s="14">
        <v>8.6805555555555566E-2</v>
      </c>
      <c r="DE29" s="14">
        <v>0.18541666666666667</v>
      </c>
      <c r="DF29" s="18">
        <v>0.24444444444444446</v>
      </c>
      <c r="DG29" s="36"/>
      <c r="DH29" s="36"/>
      <c r="DI29" s="48" t="str">
        <f>VLOOKUP($B364,Sheet1!$A:$B,2,)</f>
        <v>Thu</v>
      </c>
      <c r="DJ29" s="13">
        <v>14</v>
      </c>
      <c r="DK29" s="14">
        <v>0.24861111111111112</v>
      </c>
      <c r="DL29" s="14">
        <v>0.30972222222222223</v>
      </c>
      <c r="DM29" s="14">
        <v>0.49305555555555558</v>
      </c>
      <c r="DN29" s="14">
        <v>7.9166666666666663E-2</v>
      </c>
      <c r="DO29" s="14">
        <v>0.17500000000000002</v>
      </c>
      <c r="DP29" s="18">
        <v>0.23750000000000002</v>
      </c>
      <c r="DQ29" s="36"/>
    </row>
    <row r="30" spans="1:121" s="39" customFormat="1" ht="16.25" customHeight="1" x14ac:dyDescent="0.2">
      <c r="A30" s="59"/>
      <c r="B30" s="62">
        <f t="shared" si="0"/>
        <v>21</v>
      </c>
      <c r="C30" s="7" t="str">
        <f>VLOOKUP($B30,Sheet1!$A:$B,2,)</f>
        <v>Sun</v>
      </c>
      <c r="D30" s="7">
        <v>15</v>
      </c>
      <c r="E30" s="9">
        <v>0.25277777777777777</v>
      </c>
      <c r="F30" s="9">
        <v>0.31319444444444444</v>
      </c>
      <c r="G30" s="9">
        <v>0.50347222222222221</v>
      </c>
      <c r="H30" s="9">
        <v>9.6527777777777768E-2</v>
      </c>
      <c r="I30" s="9">
        <v>0.19375000000000001</v>
      </c>
      <c r="J30" s="9">
        <v>0.25486111111111109</v>
      </c>
      <c r="K30" s="36"/>
      <c r="L30" s="57"/>
      <c r="M30" s="7" t="str">
        <f>VLOOKUP($B61,Sheet1!$A:$B,2,)</f>
        <v>Wed</v>
      </c>
      <c r="N30" s="7">
        <v>15</v>
      </c>
      <c r="O30" s="34">
        <v>0.23194444444444443</v>
      </c>
      <c r="P30" s="34">
        <v>0.28888888888888892</v>
      </c>
      <c r="Q30" s="34">
        <v>0.50694444444444442</v>
      </c>
      <c r="R30" s="34">
        <v>0.12222222222222223</v>
      </c>
      <c r="S30" s="34">
        <v>0.22430555555555556</v>
      </c>
      <c r="T30" s="34">
        <v>0.28194444444444444</v>
      </c>
      <c r="U30" s="36"/>
      <c r="V30" s="57"/>
      <c r="W30" s="37" t="str">
        <f>VLOOKUP($B90,Sheet1!$A:$B,2,)</f>
        <v>Wed</v>
      </c>
      <c r="X30" s="11">
        <v>15</v>
      </c>
      <c r="Y30" s="37">
        <v>0.23958333333333334</v>
      </c>
      <c r="Z30" s="37">
        <v>0.29652777777777778</v>
      </c>
      <c r="AA30" s="37">
        <v>4.4444444444444446E-2</v>
      </c>
      <c r="AB30" s="37">
        <v>0.18194444444444444</v>
      </c>
      <c r="AC30" s="37">
        <v>0.29305555555555557</v>
      </c>
      <c r="AD30" s="38">
        <v>0.35000000000000003</v>
      </c>
      <c r="AE30" s="36"/>
      <c r="AF30" s="36"/>
      <c r="AG30" s="76" t="str">
        <f>VLOOKUP($B121,Sheet1!$A:$B,2,)</f>
        <v>Sat</v>
      </c>
      <c r="AH30" s="76">
        <v>15</v>
      </c>
      <c r="AI30" s="75">
        <v>0.19444444444444445</v>
      </c>
      <c r="AJ30" s="75">
        <v>0.25625000000000003</v>
      </c>
      <c r="AK30" s="75">
        <v>0.53819444444444442</v>
      </c>
      <c r="AL30" s="75">
        <v>0.19583333333333333</v>
      </c>
      <c r="AM30" s="75">
        <v>0.32083333333333336</v>
      </c>
      <c r="AN30" s="77">
        <v>0.38263888888888892</v>
      </c>
      <c r="AO30" s="36"/>
      <c r="AP30" s="36"/>
      <c r="AQ30" s="11" t="str">
        <f>VLOOKUP($B151,Sheet1!$A:$B,2,)</f>
        <v>Mon</v>
      </c>
      <c r="AR30" s="11">
        <v>15</v>
      </c>
      <c r="AS30" s="37">
        <v>0.15208333333333332</v>
      </c>
      <c r="AT30" s="37">
        <v>0.22500000000000001</v>
      </c>
      <c r="AU30" s="37">
        <v>0.53611111111111109</v>
      </c>
      <c r="AV30" s="37">
        <v>0.20486111111111113</v>
      </c>
      <c r="AW30" s="37">
        <v>0.34722222222222227</v>
      </c>
      <c r="AX30" s="38">
        <v>0.41944444444444445</v>
      </c>
      <c r="AY30" s="36"/>
      <c r="AZ30" s="36"/>
      <c r="BA30" s="11" t="str">
        <f>VLOOKUP($B182,Sheet1!$A:$B,2,)</f>
        <v>Thu</v>
      </c>
      <c r="BB30" s="11">
        <v>15</v>
      </c>
      <c r="BC30" s="37">
        <v>0.12986111111111112</v>
      </c>
      <c r="BD30" s="37">
        <v>0.21180555555555555</v>
      </c>
      <c r="BE30" s="37">
        <v>0.53888888888888886</v>
      </c>
      <c r="BF30" s="37">
        <v>0.21249999999999999</v>
      </c>
      <c r="BG30" s="37">
        <v>0.36527777777777781</v>
      </c>
      <c r="BH30" s="38">
        <v>0.44791666666666669</v>
      </c>
      <c r="BI30" s="36"/>
      <c r="BJ30" s="36"/>
      <c r="BK30" s="46" t="str">
        <f>VLOOKUP($B212,Sheet1!$A:$B,2,)</f>
        <v>Sat</v>
      </c>
      <c r="BL30" s="7">
        <v>15</v>
      </c>
      <c r="BM30" s="9">
        <v>0.14652777777777778</v>
      </c>
      <c r="BN30" s="9">
        <v>0.22222222222222221</v>
      </c>
      <c r="BO30" s="9">
        <v>4.2361111111111106E-2</v>
      </c>
      <c r="BP30" s="9">
        <v>0.21458333333333335</v>
      </c>
      <c r="BQ30" s="9">
        <v>0.36180555555555555</v>
      </c>
      <c r="BR30" s="9">
        <v>0.43888888888888888</v>
      </c>
      <c r="BS30" s="36"/>
      <c r="BT30" s="36"/>
      <c r="BU30" s="46" t="str">
        <f>VLOOKUP($B243,Sheet1!$A:$B,2,)</f>
        <v>Tue</v>
      </c>
      <c r="BV30" s="11">
        <v>15</v>
      </c>
      <c r="BW30" s="12">
        <v>0.18333333333333335</v>
      </c>
      <c r="BX30" s="12">
        <v>0.24652777777777779</v>
      </c>
      <c r="BY30" s="12">
        <v>4.1666666666666664E-2</v>
      </c>
      <c r="BZ30" s="12">
        <v>0.20416666666666669</v>
      </c>
      <c r="CA30" s="12">
        <v>0.3354166666666667</v>
      </c>
      <c r="CB30" s="17">
        <v>0.39999999999999997</v>
      </c>
      <c r="CC30" s="36"/>
      <c r="CD30" s="36"/>
      <c r="CE30" s="47" t="str">
        <f>VLOOKUP($B274,Sheet1!$A:$B,2,)</f>
        <v>Fri</v>
      </c>
      <c r="CF30" s="11">
        <v>15</v>
      </c>
      <c r="CG30" s="12">
        <v>0.21666666666666667</v>
      </c>
      <c r="CH30" s="12">
        <v>0.27291666666666664</v>
      </c>
      <c r="CI30" s="12">
        <v>0.53541666666666665</v>
      </c>
      <c r="CJ30" s="12">
        <v>0.18055555555555555</v>
      </c>
      <c r="CK30" s="12">
        <v>0.29583333333333334</v>
      </c>
      <c r="CL30" s="17">
        <v>0.35347222222222219</v>
      </c>
      <c r="CM30" s="36"/>
      <c r="CN30" s="36"/>
      <c r="CO30" s="47" t="str">
        <f>VLOOKUP($B304,Sheet1!$A:$B,2,)</f>
        <v>Sun</v>
      </c>
      <c r="CP30" s="13">
        <v>15</v>
      </c>
      <c r="CQ30" s="14">
        <v>0.24444444444444446</v>
      </c>
      <c r="CR30" s="14">
        <v>0.29930555555555555</v>
      </c>
      <c r="CS30" s="14">
        <v>0.52847222222222223</v>
      </c>
      <c r="CT30" s="14">
        <v>0.15138888888888888</v>
      </c>
      <c r="CU30" s="14">
        <v>0.25694444444444448</v>
      </c>
      <c r="CV30" s="18">
        <v>0.31319444444444444</v>
      </c>
      <c r="CW30" s="36"/>
      <c r="CX30" s="36"/>
      <c r="CY30" s="47" t="str">
        <f>VLOOKUP($B335,Sheet1!$A:$B,2,)</f>
        <v>Wed</v>
      </c>
      <c r="CZ30" s="11">
        <v>15</v>
      </c>
      <c r="DA30" s="12">
        <v>0.22847222222222222</v>
      </c>
      <c r="DB30" s="12">
        <v>0.28611111111111115</v>
      </c>
      <c r="DC30" s="12">
        <v>0.4861111111111111</v>
      </c>
      <c r="DD30" s="12">
        <v>8.6111111111111124E-2</v>
      </c>
      <c r="DE30" s="12">
        <v>0.18472222222222223</v>
      </c>
      <c r="DF30" s="17">
        <v>0.24374999999999999</v>
      </c>
      <c r="DG30" s="36"/>
      <c r="DH30" s="36"/>
      <c r="DI30" s="48" t="str">
        <f>VLOOKUP($B365,Sheet1!$A:$B,2,)</f>
        <v>Fri</v>
      </c>
      <c r="DJ30" s="11">
        <v>15</v>
      </c>
      <c r="DK30" s="12">
        <v>0.24930555555555556</v>
      </c>
      <c r="DL30" s="12">
        <v>0.31111111111111112</v>
      </c>
      <c r="DM30" s="12">
        <v>0.49374999999999997</v>
      </c>
      <c r="DN30" s="12">
        <v>7.9861111111111105E-2</v>
      </c>
      <c r="DO30" s="12">
        <v>0.17569444444444446</v>
      </c>
      <c r="DP30" s="17">
        <v>0.23750000000000002</v>
      </c>
      <c r="DQ30" s="36"/>
    </row>
    <row r="31" spans="1:121" s="39" customFormat="1" ht="16.25" customHeight="1" x14ac:dyDescent="0.2">
      <c r="A31" s="59"/>
      <c r="B31" s="62">
        <f t="shared" si="0"/>
        <v>22</v>
      </c>
      <c r="C31" s="7" t="str">
        <f>VLOOKUP($B31,Sheet1!$A:$B,2,)</f>
        <v>Mon</v>
      </c>
      <c r="D31" s="7">
        <v>16</v>
      </c>
      <c r="E31" s="9">
        <v>0.25208333333333333</v>
      </c>
      <c r="F31" s="9">
        <v>0.3125</v>
      </c>
      <c r="G31" s="9">
        <v>0.50347222222222221</v>
      </c>
      <c r="H31" s="9">
        <v>9.7916666666666666E-2</v>
      </c>
      <c r="I31" s="9">
        <v>0.19444444444444445</v>
      </c>
      <c r="J31" s="9">
        <v>0.25555555555555559</v>
      </c>
      <c r="K31" s="36"/>
      <c r="L31" s="57"/>
      <c r="M31" s="7" t="str">
        <f>VLOOKUP($B62,Sheet1!$A:$B,2,)</f>
        <v>Thu</v>
      </c>
      <c r="N31" s="7">
        <v>16</v>
      </c>
      <c r="O31" s="34">
        <v>0.23055555555555554</v>
      </c>
      <c r="P31" s="34">
        <v>0.28750000000000003</v>
      </c>
      <c r="Q31" s="34">
        <v>0.50624999999999998</v>
      </c>
      <c r="R31" s="34">
        <v>0.12291666666666667</v>
      </c>
      <c r="S31" s="34">
        <v>0.22500000000000001</v>
      </c>
      <c r="T31" s="34">
        <v>0.28263888888888888</v>
      </c>
      <c r="U31" s="36"/>
      <c r="V31" s="57"/>
      <c r="W31" s="40" t="str">
        <f>VLOOKUP($B91,Sheet1!$A:$B,2,)</f>
        <v>Thu</v>
      </c>
      <c r="X31" s="13">
        <v>16</v>
      </c>
      <c r="Y31" s="40">
        <v>0.23819444444444446</v>
      </c>
      <c r="Z31" s="40">
        <v>0.2951388888888889</v>
      </c>
      <c r="AA31" s="40">
        <v>4.4444444444444446E-2</v>
      </c>
      <c r="AB31" s="40">
        <v>0.18263888888888891</v>
      </c>
      <c r="AC31" s="40">
        <v>0.29375000000000001</v>
      </c>
      <c r="AD31" s="41">
        <v>0.35069444444444442</v>
      </c>
      <c r="AE31" s="36"/>
      <c r="AF31" s="36"/>
      <c r="AG31" s="79" t="str">
        <f>VLOOKUP($B122,Sheet1!$A:$B,2,)</f>
        <v>Sun</v>
      </c>
      <c r="AH31" s="79">
        <v>16</v>
      </c>
      <c r="AI31" s="78">
        <v>0.19305555555555554</v>
      </c>
      <c r="AJ31" s="78">
        <v>0.25486111111111109</v>
      </c>
      <c r="AK31" s="78">
        <v>0.53819444444444442</v>
      </c>
      <c r="AL31" s="78">
        <v>0.19652777777777777</v>
      </c>
      <c r="AM31" s="78">
        <v>0.3215277777777778</v>
      </c>
      <c r="AN31" s="80">
        <v>0.3840277777777778</v>
      </c>
      <c r="AO31" s="36"/>
      <c r="AP31" s="36"/>
      <c r="AQ31" s="13" t="str">
        <f>VLOOKUP($B152,Sheet1!$A:$B,2,)</f>
        <v>Tue</v>
      </c>
      <c r="AR31" s="13">
        <v>16</v>
      </c>
      <c r="AS31" s="40">
        <v>0.15138888888888888</v>
      </c>
      <c r="AT31" s="40">
        <v>0.22361111111111109</v>
      </c>
      <c r="AU31" s="40">
        <v>0.53611111111111109</v>
      </c>
      <c r="AV31" s="40">
        <v>0.20555555555555557</v>
      </c>
      <c r="AW31" s="40">
        <v>0.34791666666666665</v>
      </c>
      <c r="AX31" s="41">
        <v>0.42083333333333334</v>
      </c>
      <c r="AY31" s="36"/>
      <c r="AZ31" s="36"/>
      <c r="BA31" s="13" t="str">
        <f>VLOOKUP($B183,Sheet1!$A:$B,2,)</f>
        <v>Fri</v>
      </c>
      <c r="BB31" s="13">
        <v>16</v>
      </c>
      <c r="BC31" s="40">
        <v>0.12986111111111112</v>
      </c>
      <c r="BD31" s="40">
        <v>0.21180555555555555</v>
      </c>
      <c r="BE31" s="40">
        <v>0.53888888888888886</v>
      </c>
      <c r="BF31" s="40">
        <v>0.21249999999999999</v>
      </c>
      <c r="BG31" s="40">
        <v>0.3659722222222222</v>
      </c>
      <c r="BH31" s="41">
        <v>0.44861111111111113</v>
      </c>
      <c r="BI31" s="36"/>
      <c r="BJ31" s="36"/>
      <c r="BK31" s="46" t="str">
        <f>VLOOKUP($B213,Sheet1!$A:$B,2,)</f>
        <v>Sun</v>
      </c>
      <c r="BL31" s="7">
        <v>16</v>
      </c>
      <c r="BM31" s="9">
        <v>0.14791666666666667</v>
      </c>
      <c r="BN31" s="9">
        <v>0.22291666666666665</v>
      </c>
      <c r="BO31" s="9">
        <v>4.3055555555555562E-2</v>
      </c>
      <c r="BP31" s="9">
        <v>0.21388888888888891</v>
      </c>
      <c r="BQ31" s="9">
        <v>0.3611111111111111</v>
      </c>
      <c r="BR31" s="9">
        <v>0.4375</v>
      </c>
      <c r="BS31" s="36"/>
      <c r="BT31" s="36"/>
      <c r="BU31" s="46" t="str">
        <f>VLOOKUP($B244,Sheet1!$A:$B,2,)</f>
        <v>Wed</v>
      </c>
      <c r="BV31" s="13">
        <v>16</v>
      </c>
      <c r="BW31" s="14">
        <v>0.18472222222222223</v>
      </c>
      <c r="BX31" s="14">
        <v>0.24791666666666667</v>
      </c>
      <c r="BY31" s="14">
        <v>4.1666666666666664E-2</v>
      </c>
      <c r="BZ31" s="14">
        <v>0.20347222222222219</v>
      </c>
      <c r="CA31" s="14">
        <v>0.33402777777777781</v>
      </c>
      <c r="CB31" s="18">
        <v>0.3979166666666667</v>
      </c>
      <c r="CC31" s="36"/>
      <c r="CD31" s="36"/>
      <c r="CE31" s="47" t="str">
        <f>VLOOKUP($B275,Sheet1!$A:$B,2,)</f>
        <v>Sat</v>
      </c>
      <c r="CF31" s="13">
        <v>16</v>
      </c>
      <c r="CG31" s="14">
        <v>0.21805555555555556</v>
      </c>
      <c r="CH31" s="14">
        <v>0.27361111111111108</v>
      </c>
      <c r="CI31" s="14">
        <v>0.53472222222222221</v>
      </c>
      <c r="CJ31" s="14">
        <v>0.17986111111111111</v>
      </c>
      <c r="CK31" s="14">
        <v>0.29444444444444445</v>
      </c>
      <c r="CL31" s="18">
        <v>0.3520833333333333</v>
      </c>
      <c r="CM31" s="36"/>
      <c r="CN31" s="36"/>
      <c r="CO31" s="47" t="str">
        <f>VLOOKUP($B305,Sheet1!$A:$B,2,)</f>
        <v>Mon</v>
      </c>
      <c r="CP31" s="13">
        <v>16</v>
      </c>
      <c r="CQ31" s="14">
        <v>0.24513888888888888</v>
      </c>
      <c r="CR31" s="14">
        <v>0.3</v>
      </c>
      <c r="CS31" s="14">
        <v>0.52847222222222223</v>
      </c>
      <c r="CT31" s="14">
        <v>0.15069444444444444</v>
      </c>
      <c r="CU31" s="14">
        <v>0.25555555555555559</v>
      </c>
      <c r="CV31" s="18">
        <v>0.31180555555555556</v>
      </c>
      <c r="CW31" s="36"/>
      <c r="CX31" s="36"/>
      <c r="CY31" s="47" t="str">
        <f>VLOOKUP($B336,Sheet1!$A:$B,2,)</f>
        <v>Thu</v>
      </c>
      <c r="CZ31" s="13">
        <v>16</v>
      </c>
      <c r="DA31" s="14">
        <v>0.2298611111111111</v>
      </c>
      <c r="DB31" s="14">
        <v>0.28819444444444448</v>
      </c>
      <c r="DC31" s="14">
        <v>0.4861111111111111</v>
      </c>
      <c r="DD31" s="14">
        <v>8.4722222222222213E-2</v>
      </c>
      <c r="DE31" s="14">
        <v>0.18333333333333335</v>
      </c>
      <c r="DF31" s="18">
        <v>0.24236111111111111</v>
      </c>
      <c r="DG31" s="36"/>
      <c r="DH31" s="36"/>
      <c r="DI31" s="48" t="str">
        <f>VLOOKUP($B366,Sheet1!$A:$B,2,)</f>
        <v>Sat</v>
      </c>
      <c r="DJ31" s="13">
        <v>16</v>
      </c>
      <c r="DK31" s="14">
        <v>0.25</v>
      </c>
      <c r="DL31" s="14">
        <v>0.31180555555555556</v>
      </c>
      <c r="DM31" s="14">
        <v>0.49374999999999997</v>
      </c>
      <c r="DN31" s="14">
        <v>7.9861111111111105E-2</v>
      </c>
      <c r="DO31" s="14">
        <v>0.17569444444444446</v>
      </c>
      <c r="DP31" s="18">
        <v>0.23819444444444446</v>
      </c>
      <c r="DQ31" s="36"/>
    </row>
    <row r="32" spans="1:121" s="39" customFormat="1" ht="16.25" customHeight="1" x14ac:dyDescent="0.2">
      <c r="A32" s="59"/>
      <c r="B32" s="62">
        <f t="shared" si="0"/>
        <v>23</v>
      </c>
      <c r="C32" s="7" t="str">
        <f>VLOOKUP($B32,Sheet1!$A:$B,2,)</f>
        <v>Tue</v>
      </c>
      <c r="D32" s="7">
        <v>17</v>
      </c>
      <c r="E32" s="9">
        <v>0.25208333333333333</v>
      </c>
      <c r="F32" s="9">
        <v>0.31180555555555556</v>
      </c>
      <c r="G32" s="9">
        <v>0.50416666666666665</v>
      </c>
      <c r="H32" s="9">
        <v>9.8611111111111108E-2</v>
      </c>
      <c r="I32" s="9">
        <v>0.19513888888888889</v>
      </c>
      <c r="J32" s="9">
        <v>0.25625000000000003</v>
      </c>
      <c r="K32" s="36"/>
      <c r="L32" s="57"/>
      <c r="M32" s="7" t="str">
        <f>VLOOKUP($B63,Sheet1!$A:$B,2,)</f>
        <v>Fri</v>
      </c>
      <c r="N32" s="7">
        <v>17</v>
      </c>
      <c r="O32" s="34">
        <v>0.2298611111111111</v>
      </c>
      <c r="P32" s="34">
        <v>0.28680555555555554</v>
      </c>
      <c r="Q32" s="34">
        <v>0.50624999999999998</v>
      </c>
      <c r="R32" s="34">
        <v>0.12361111111111112</v>
      </c>
      <c r="S32" s="34">
        <v>0.22638888888888889</v>
      </c>
      <c r="T32" s="34">
        <v>0.28333333333333333</v>
      </c>
      <c r="U32" s="36"/>
      <c r="V32" s="57"/>
      <c r="W32" s="37" t="str">
        <f>VLOOKUP($B92,Sheet1!$A:$B,2,)</f>
        <v>Fri</v>
      </c>
      <c r="X32" s="11">
        <v>17</v>
      </c>
      <c r="Y32" s="37">
        <v>0.23680555555555557</v>
      </c>
      <c r="Z32" s="37">
        <v>0.29375000000000001</v>
      </c>
      <c r="AA32" s="37">
        <v>4.4444444444444446E-2</v>
      </c>
      <c r="AB32" s="37">
        <v>0.18333333333333335</v>
      </c>
      <c r="AC32" s="37">
        <v>0.29444444444444445</v>
      </c>
      <c r="AD32" s="38">
        <v>0.35138888888888892</v>
      </c>
      <c r="AE32" s="36"/>
      <c r="AF32" s="36"/>
      <c r="AG32" s="76" t="str">
        <f>VLOOKUP($B123,Sheet1!$A:$B,2,)</f>
        <v>Mon</v>
      </c>
      <c r="AH32" s="76">
        <v>17</v>
      </c>
      <c r="AI32" s="75">
        <v>0.19097222222222221</v>
      </c>
      <c r="AJ32" s="75">
        <v>0.25347222222222221</v>
      </c>
      <c r="AK32" s="75">
        <v>0.53819444444444442</v>
      </c>
      <c r="AL32" s="75">
        <v>0.19652777777777777</v>
      </c>
      <c r="AM32" s="75">
        <v>0.32291666666666669</v>
      </c>
      <c r="AN32" s="77">
        <v>0.38472222222222219</v>
      </c>
      <c r="AO32" s="36"/>
      <c r="AP32" s="36"/>
      <c r="AQ32" s="11" t="str">
        <f>VLOOKUP($B153,Sheet1!$A:$B,2,)</f>
        <v>Wed</v>
      </c>
      <c r="AR32" s="11">
        <v>17</v>
      </c>
      <c r="AS32" s="37">
        <v>0.15</v>
      </c>
      <c r="AT32" s="37">
        <v>0.22291666666666665</v>
      </c>
      <c r="AU32" s="37">
        <v>0.53611111111111109</v>
      </c>
      <c r="AV32" s="37">
        <v>0.20555555555555557</v>
      </c>
      <c r="AW32" s="37">
        <v>0.34861111111111115</v>
      </c>
      <c r="AX32" s="38">
        <v>0.42222222222222222</v>
      </c>
      <c r="AY32" s="36"/>
      <c r="AZ32" s="36"/>
      <c r="BA32" s="11" t="str">
        <f>VLOOKUP($B184,Sheet1!$A:$B,2,)</f>
        <v>Sat</v>
      </c>
      <c r="BB32" s="11">
        <v>17</v>
      </c>
      <c r="BC32" s="37">
        <v>0.12986111111111112</v>
      </c>
      <c r="BD32" s="37">
        <v>0.21180555555555555</v>
      </c>
      <c r="BE32" s="37">
        <v>0.53888888888888886</v>
      </c>
      <c r="BF32" s="37">
        <v>0.21319444444444444</v>
      </c>
      <c r="BG32" s="37">
        <v>0.3659722222222222</v>
      </c>
      <c r="BH32" s="38">
        <v>0.44861111111111113</v>
      </c>
      <c r="BI32" s="36"/>
      <c r="BJ32" s="36"/>
      <c r="BK32" s="46" t="str">
        <f>VLOOKUP($B214,Sheet1!$A:$B,2,)</f>
        <v>Mon</v>
      </c>
      <c r="BL32" s="7">
        <v>17</v>
      </c>
      <c r="BM32" s="9">
        <v>0.14861111111111111</v>
      </c>
      <c r="BN32" s="9">
        <v>0.22361111111111109</v>
      </c>
      <c r="BO32" s="9">
        <v>4.3055555555555562E-2</v>
      </c>
      <c r="BP32" s="9">
        <v>0.21388888888888891</v>
      </c>
      <c r="BQ32" s="9">
        <v>0.36041666666666666</v>
      </c>
      <c r="BR32" s="9">
        <v>0.4368055555555555</v>
      </c>
      <c r="BS32" s="36"/>
      <c r="BT32" s="36"/>
      <c r="BU32" s="46" t="str">
        <f>VLOOKUP($B245,Sheet1!$A:$B,2,)</f>
        <v>Thu</v>
      </c>
      <c r="BV32" s="11">
        <v>17</v>
      </c>
      <c r="BW32" s="12">
        <v>0.18611111111111112</v>
      </c>
      <c r="BX32" s="12">
        <v>0.24861111111111112</v>
      </c>
      <c r="BY32" s="12">
        <v>0.54097222222222219</v>
      </c>
      <c r="BZ32" s="12">
        <v>0.20277777777777781</v>
      </c>
      <c r="CA32" s="12">
        <v>0.33263888888888887</v>
      </c>
      <c r="CB32" s="17">
        <v>0.39652777777777781</v>
      </c>
      <c r="CC32" s="36"/>
      <c r="CD32" s="36"/>
      <c r="CE32" s="47" t="str">
        <f>VLOOKUP($B276,Sheet1!$A:$B,2,)</f>
        <v>Sun</v>
      </c>
      <c r="CF32" s="11">
        <v>17</v>
      </c>
      <c r="CG32" s="12">
        <v>0.21875</v>
      </c>
      <c r="CH32" s="12">
        <v>0.27499999999999997</v>
      </c>
      <c r="CI32" s="12">
        <v>0.53472222222222221</v>
      </c>
      <c r="CJ32" s="12">
        <v>0.17847222222222223</v>
      </c>
      <c r="CK32" s="12">
        <v>0.29305555555555557</v>
      </c>
      <c r="CL32" s="17">
        <v>0.35069444444444442</v>
      </c>
      <c r="CM32" s="36"/>
      <c r="CN32" s="36"/>
      <c r="CO32" s="47" t="str">
        <f>VLOOKUP($B306,Sheet1!$A:$B,2,)</f>
        <v>Tue</v>
      </c>
      <c r="CP32" s="13">
        <v>17</v>
      </c>
      <c r="CQ32" s="14">
        <v>0.24583333333333335</v>
      </c>
      <c r="CR32" s="14">
        <v>0.30138888888888887</v>
      </c>
      <c r="CS32" s="14">
        <v>0.52847222222222223</v>
      </c>
      <c r="CT32" s="14">
        <v>0.15</v>
      </c>
      <c r="CU32" s="14">
        <v>0.25416666666666665</v>
      </c>
      <c r="CV32" s="18">
        <v>0.31041666666666667</v>
      </c>
      <c r="CW32" s="36"/>
      <c r="CX32" s="36"/>
      <c r="CY32" s="47" t="str">
        <f>VLOOKUP($B337,Sheet1!$A:$B,2,)</f>
        <v>Fri</v>
      </c>
      <c r="CZ32" s="11">
        <v>17</v>
      </c>
      <c r="DA32" s="12">
        <v>0.23055555555555554</v>
      </c>
      <c r="DB32" s="12">
        <v>0.28958333333333336</v>
      </c>
      <c r="DC32" s="12">
        <v>0.4861111111111111</v>
      </c>
      <c r="DD32" s="12">
        <v>8.4027777777777771E-2</v>
      </c>
      <c r="DE32" s="12">
        <v>0.18263888888888891</v>
      </c>
      <c r="DF32" s="17">
        <v>0.24236111111111111</v>
      </c>
      <c r="DG32" s="36"/>
      <c r="DH32" s="36"/>
      <c r="DI32" s="48" t="str">
        <f>VLOOKUP($B367,Sheet1!$A:$B,2,)</f>
        <v>Sun</v>
      </c>
      <c r="DJ32" s="11">
        <v>17</v>
      </c>
      <c r="DK32" s="12">
        <v>0.25</v>
      </c>
      <c r="DL32" s="12">
        <v>0.31180555555555556</v>
      </c>
      <c r="DM32" s="12">
        <v>0.49444444444444446</v>
      </c>
      <c r="DN32" s="12">
        <v>8.0555555555555561E-2</v>
      </c>
      <c r="DO32" s="12">
        <v>0.17569444444444446</v>
      </c>
      <c r="DP32" s="17">
        <v>0.23819444444444446</v>
      </c>
      <c r="DQ32" s="36"/>
    </row>
    <row r="33" spans="1:121" s="39" customFormat="1" ht="16.25" customHeight="1" x14ac:dyDescent="0.2">
      <c r="A33" s="59"/>
      <c r="B33" s="62">
        <f t="shared" si="0"/>
        <v>24</v>
      </c>
      <c r="C33" s="7" t="str">
        <f>VLOOKUP($B33,Sheet1!$A:$B,2,)</f>
        <v>Wed</v>
      </c>
      <c r="D33" s="7">
        <v>18</v>
      </c>
      <c r="E33" s="9">
        <v>0.25138888888888888</v>
      </c>
      <c r="F33" s="9">
        <v>0.31180555555555556</v>
      </c>
      <c r="G33" s="9">
        <v>0.50416666666666665</v>
      </c>
      <c r="H33" s="9">
        <v>9.930555555555555E-2</v>
      </c>
      <c r="I33" s="9">
        <v>0.19652777777777777</v>
      </c>
      <c r="J33" s="9">
        <v>0.25694444444444448</v>
      </c>
      <c r="K33" s="36"/>
      <c r="L33" s="57"/>
      <c r="M33" s="7" t="str">
        <f>VLOOKUP($B64,Sheet1!$A:$B,2,)</f>
        <v>Sat</v>
      </c>
      <c r="N33" s="7">
        <v>18</v>
      </c>
      <c r="O33" s="34">
        <v>0.22847222222222222</v>
      </c>
      <c r="P33" s="34">
        <v>0.28541666666666665</v>
      </c>
      <c r="Q33" s="34">
        <v>0.50624999999999998</v>
      </c>
      <c r="R33" s="34">
        <v>0.12430555555555556</v>
      </c>
      <c r="S33" s="34">
        <v>0.22708333333333333</v>
      </c>
      <c r="T33" s="34">
        <v>0.28472222222222221</v>
      </c>
      <c r="U33" s="36"/>
      <c r="V33" s="57"/>
      <c r="W33" s="40" t="str">
        <f>VLOOKUP($B93,Sheet1!$A:$B,2,)</f>
        <v>Sat</v>
      </c>
      <c r="X33" s="13">
        <v>18</v>
      </c>
      <c r="Y33" s="40">
        <v>0.23541666666666669</v>
      </c>
      <c r="Z33" s="40">
        <v>0.29236111111111113</v>
      </c>
      <c r="AA33" s="40">
        <v>4.3750000000000004E-2</v>
      </c>
      <c r="AB33" s="40">
        <v>0.18402777777777779</v>
      </c>
      <c r="AC33" s="40">
        <v>0.29583333333333334</v>
      </c>
      <c r="AD33" s="41">
        <v>0.3527777777777778</v>
      </c>
      <c r="AE33" s="36"/>
      <c r="AF33" s="36"/>
      <c r="AG33" s="79" t="str">
        <f>VLOOKUP($B124,Sheet1!$A:$B,2,)</f>
        <v>Tue</v>
      </c>
      <c r="AH33" s="79">
        <v>18</v>
      </c>
      <c r="AI33" s="78">
        <v>0.18958333333333333</v>
      </c>
      <c r="AJ33" s="78">
        <v>0.25208333333333333</v>
      </c>
      <c r="AK33" s="78">
        <v>0.53819444444444442</v>
      </c>
      <c r="AL33" s="78">
        <v>0.19722222222222222</v>
      </c>
      <c r="AM33" s="78">
        <v>0.32361111111111113</v>
      </c>
      <c r="AN33" s="80">
        <v>0.38611111111111113</v>
      </c>
      <c r="AO33" s="36"/>
      <c r="AP33" s="36"/>
      <c r="AQ33" s="13" t="str">
        <f>VLOOKUP($B154,Sheet1!$A:$B,2,)</f>
        <v>Thu</v>
      </c>
      <c r="AR33" s="13">
        <v>18</v>
      </c>
      <c r="AS33" s="40">
        <v>0.14861111111111111</v>
      </c>
      <c r="AT33" s="40">
        <v>0.22222222222222221</v>
      </c>
      <c r="AU33" s="40">
        <v>0.53611111111111109</v>
      </c>
      <c r="AV33" s="40">
        <v>0.20625000000000002</v>
      </c>
      <c r="AW33" s="40">
        <v>0.34930555555555554</v>
      </c>
      <c r="AX33" s="41">
        <v>0.42291666666666666</v>
      </c>
      <c r="AY33" s="36"/>
      <c r="AZ33" s="36"/>
      <c r="BA33" s="13" t="str">
        <f>VLOOKUP($B185,Sheet1!$A:$B,2,)</f>
        <v>Sun</v>
      </c>
      <c r="BB33" s="13">
        <v>18</v>
      </c>
      <c r="BC33" s="40">
        <v>0.12986111111111112</v>
      </c>
      <c r="BD33" s="40">
        <v>0.21180555555555555</v>
      </c>
      <c r="BE33" s="40">
        <v>0.5395833333333333</v>
      </c>
      <c r="BF33" s="40">
        <v>0.21319444444444444</v>
      </c>
      <c r="BG33" s="40">
        <v>0.3659722222222222</v>
      </c>
      <c r="BH33" s="41">
        <v>0.44930555555555557</v>
      </c>
      <c r="BI33" s="36"/>
      <c r="BJ33" s="36"/>
      <c r="BK33" s="46" t="str">
        <f>VLOOKUP($B215,Sheet1!$A:$B,2,)</f>
        <v>Tue</v>
      </c>
      <c r="BL33" s="7">
        <v>18</v>
      </c>
      <c r="BM33" s="9">
        <v>0.15</v>
      </c>
      <c r="BN33" s="9">
        <v>0.22430555555555556</v>
      </c>
      <c r="BO33" s="9">
        <v>4.3055555555555562E-2</v>
      </c>
      <c r="BP33" s="9">
        <v>0.21388888888888891</v>
      </c>
      <c r="BQ33" s="9">
        <v>0.36041666666666666</v>
      </c>
      <c r="BR33" s="9">
        <v>0.43611111111111112</v>
      </c>
      <c r="BS33" s="36"/>
      <c r="BT33" s="36"/>
      <c r="BU33" s="46" t="str">
        <f>VLOOKUP($B246,Sheet1!$A:$B,2,)</f>
        <v>Fri</v>
      </c>
      <c r="BV33" s="13">
        <v>18</v>
      </c>
      <c r="BW33" s="14">
        <v>0.18680555555555556</v>
      </c>
      <c r="BX33" s="14">
        <v>0.24930555555555556</v>
      </c>
      <c r="BY33" s="14">
        <v>0.54097222222222219</v>
      </c>
      <c r="BZ33" s="14">
        <v>0.20208333333333331</v>
      </c>
      <c r="CA33" s="14">
        <v>0.33194444444444443</v>
      </c>
      <c r="CB33" s="18">
        <v>0.39513888888888887</v>
      </c>
      <c r="CC33" s="36"/>
      <c r="CD33" s="36"/>
      <c r="CE33" s="47" t="str">
        <f>VLOOKUP($B277,Sheet1!$A:$B,2,)</f>
        <v>Mon</v>
      </c>
      <c r="CF33" s="13">
        <v>18</v>
      </c>
      <c r="CG33" s="14">
        <v>0.21944444444444444</v>
      </c>
      <c r="CH33" s="14">
        <v>0.27569444444444446</v>
      </c>
      <c r="CI33" s="14">
        <v>0.53402777777777777</v>
      </c>
      <c r="CJ33" s="14">
        <v>0.17777777777777778</v>
      </c>
      <c r="CK33" s="14">
        <v>0.29166666666666669</v>
      </c>
      <c r="CL33" s="18">
        <v>0.34861111111111115</v>
      </c>
      <c r="CM33" s="36"/>
      <c r="CN33" s="36"/>
      <c r="CO33" s="47" t="str">
        <f>VLOOKUP($B307,Sheet1!$A:$B,2,)</f>
        <v>Wed</v>
      </c>
      <c r="CP33" s="13">
        <v>18</v>
      </c>
      <c r="CQ33" s="14">
        <v>0.24652777777777779</v>
      </c>
      <c r="CR33" s="14">
        <v>0.30208333333333331</v>
      </c>
      <c r="CS33" s="14">
        <v>0.52847222222222223</v>
      </c>
      <c r="CT33" s="14">
        <v>0.14861111111111111</v>
      </c>
      <c r="CU33" s="14">
        <v>0.25277777777777777</v>
      </c>
      <c r="CV33" s="18">
        <v>0.30972222222222223</v>
      </c>
      <c r="CW33" s="36"/>
      <c r="CX33" s="36"/>
      <c r="CY33" s="47" t="str">
        <f>VLOOKUP($B338,Sheet1!$A:$B,2,)</f>
        <v>Sat</v>
      </c>
      <c r="CZ33" s="13">
        <v>18</v>
      </c>
      <c r="DA33" s="14">
        <v>0.23124999999999998</v>
      </c>
      <c r="DB33" s="14">
        <v>0.2902777777777778</v>
      </c>
      <c r="DC33" s="14">
        <v>0.48680555555555555</v>
      </c>
      <c r="DD33" s="14">
        <v>8.4027777777777771E-2</v>
      </c>
      <c r="DE33" s="14">
        <v>0.18194444444444444</v>
      </c>
      <c r="DF33" s="18">
        <v>0.24166666666666667</v>
      </c>
      <c r="DG33" s="36"/>
      <c r="DH33" s="36"/>
      <c r="DI33" s="48" t="str">
        <f>VLOOKUP($B368,Sheet1!$A:$B,2,)</f>
        <v>Mon</v>
      </c>
      <c r="DJ33" s="13">
        <v>18</v>
      </c>
      <c r="DK33" s="14">
        <v>0.25069444444444444</v>
      </c>
      <c r="DL33" s="14">
        <v>0.3125</v>
      </c>
      <c r="DM33" s="14">
        <v>0.49444444444444446</v>
      </c>
      <c r="DN33" s="14">
        <v>8.0555555555555561E-2</v>
      </c>
      <c r="DO33" s="14">
        <v>0.17569444444444446</v>
      </c>
      <c r="DP33" s="18">
        <v>0.23819444444444446</v>
      </c>
      <c r="DQ33" s="36"/>
    </row>
    <row r="34" spans="1:121" s="39" customFormat="1" ht="16.25" customHeight="1" x14ac:dyDescent="0.2">
      <c r="A34" s="59"/>
      <c r="B34" s="62">
        <f t="shared" si="0"/>
        <v>25</v>
      </c>
      <c r="C34" s="7" t="str">
        <f>VLOOKUP($B34,Sheet1!$A:$B,2,)</f>
        <v>Thu</v>
      </c>
      <c r="D34" s="7">
        <v>19</v>
      </c>
      <c r="E34" s="9">
        <v>0.25069444444444444</v>
      </c>
      <c r="F34" s="9">
        <v>0.31111111111111112</v>
      </c>
      <c r="G34" s="9">
        <v>0.50416666666666665</v>
      </c>
      <c r="H34" s="9">
        <v>9.9999999999999992E-2</v>
      </c>
      <c r="I34" s="9">
        <v>0.19722222222222222</v>
      </c>
      <c r="J34" s="9">
        <v>0.25763888888888892</v>
      </c>
      <c r="K34" s="36"/>
      <c r="L34" s="57"/>
      <c r="M34" s="7" t="str">
        <f>VLOOKUP($B65,Sheet1!$A:$B,2,)</f>
        <v>Sun</v>
      </c>
      <c r="N34" s="7">
        <v>19</v>
      </c>
      <c r="O34" s="34">
        <v>0.22777777777777777</v>
      </c>
      <c r="P34" s="34">
        <v>0.28402777777777777</v>
      </c>
      <c r="Q34" s="34">
        <v>0.50624999999999998</v>
      </c>
      <c r="R34" s="34">
        <v>0.125</v>
      </c>
      <c r="S34" s="34">
        <v>0.22847222222222222</v>
      </c>
      <c r="T34" s="34">
        <v>0.28541666666666665</v>
      </c>
      <c r="U34" s="36"/>
      <c r="V34" s="57"/>
      <c r="W34" s="37" t="str">
        <f>VLOOKUP($B94,Sheet1!$A:$B,2,)</f>
        <v>Sun</v>
      </c>
      <c r="X34" s="11">
        <v>19</v>
      </c>
      <c r="Y34" s="37">
        <v>0.23402777777777781</v>
      </c>
      <c r="Z34" s="37">
        <v>0.29097222222222224</v>
      </c>
      <c r="AA34" s="37">
        <v>4.3750000000000004E-2</v>
      </c>
      <c r="AB34" s="37">
        <v>0.18472222222222223</v>
      </c>
      <c r="AC34" s="37">
        <v>0.29652777777777778</v>
      </c>
      <c r="AD34" s="38">
        <v>0.35347222222222219</v>
      </c>
      <c r="AE34" s="36"/>
      <c r="AF34" s="36"/>
      <c r="AG34" s="76" t="str">
        <f>VLOOKUP($B125,Sheet1!$A:$B,2,)</f>
        <v>Wed</v>
      </c>
      <c r="AH34" s="76">
        <v>19</v>
      </c>
      <c r="AI34" s="75">
        <v>0.18819444444444444</v>
      </c>
      <c r="AJ34" s="75">
        <v>0.25138888888888888</v>
      </c>
      <c r="AK34" s="75">
        <v>0.53749999999999998</v>
      </c>
      <c r="AL34" s="75">
        <v>0.19722222222222222</v>
      </c>
      <c r="AM34" s="75">
        <v>0.32430555555555557</v>
      </c>
      <c r="AN34" s="77">
        <v>0.38750000000000001</v>
      </c>
      <c r="AO34" s="36"/>
      <c r="AP34" s="36"/>
      <c r="AQ34" s="11" t="str">
        <f>VLOOKUP($B155,Sheet1!$A:$B,2,)</f>
        <v>Fri</v>
      </c>
      <c r="AR34" s="11">
        <v>19</v>
      </c>
      <c r="AS34" s="37">
        <v>0.14791666666666667</v>
      </c>
      <c r="AT34" s="37">
        <v>0.22152777777777777</v>
      </c>
      <c r="AU34" s="37">
        <v>0.53611111111111109</v>
      </c>
      <c r="AV34" s="37">
        <v>0.20625000000000002</v>
      </c>
      <c r="AW34" s="37">
        <v>0.35000000000000003</v>
      </c>
      <c r="AX34" s="38">
        <v>0.42430555555555555</v>
      </c>
      <c r="AY34" s="36"/>
      <c r="AZ34" s="36"/>
      <c r="BA34" s="11" t="str">
        <f>VLOOKUP($B186,Sheet1!$A:$B,2,)</f>
        <v>Mon</v>
      </c>
      <c r="BB34" s="11">
        <v>19</v>
      </c>
      <c r="BC34" s="37">
        <v>0.12986111111111112</v>
      </c>
      <c r="BD34" s="37">
        <v>0.21180555555555555</v>
      </c>
      <c r="BE34" s="37">
        <v>0.5395833333333333</v>
      </c>
      <c r="BF34" s="37">
        <v>0.21319444444444444</v>
      </c>
      <c r="BG34" s="37">
        <v>0.3659722222222222</v>
      </c>
      <c r="BH34" s="38">
        <v>0.44930555555555557</v>
      </c>
      <c r="BI34" s="36"/>
      <c r="BJ34" s="36"/>
      <c r="BK34" s="46" t="str">
        <f>VLOOKUP($B216,Sheet1!$A:$B,2,)</f>
        <v>Wed</v>
      </c>
      <c r="BL34" s="7">
        <v>19</v>
      </c>
      <c r="BM34" s="9">
        <v>0.15069444444444444</v>
      </c>
      <c r="BN34" s="9">
        <v>0.22500000000000001</v>
      </c>
      <c r="BO34" s="9">
        <v>4.3055555555555562E-2</v>
      </c>
      <c r="BP34" s="9">
        <v>0.21388888888888891</v>
      </c>
      <c r="BQ34" s="9">
        <v>0.35972222222222222</v>
      </c>
      <c r="BR34" s="9">
        <v>0.43472222222222223</v>
      </c>
      <c r="BS34" s="36"/>
      <c r="BT34" s="36"/>
      <c r="BU34" s="46" t="str">
        <f>VLOOKUP($B247,Sheet1!$A:$B,2,)</f>
        <v>Sat</v>
      </c>
      <c r="BV34" s="11">
        <v>19</v>
      </c>
      <c r="BW34" s="12">
        <v>0.18819444444444444</v>
      </c>
      <c r="BX34" s="12">
        <v>0.25</v>
      </c>
      <c r="BY34" s="12">
        <v>0.54097222222222219</v>
      </c>
      <c r="BZ34" s="12">
        <v>0.20138888888888887</v>
      </c>
      <c r="CA34" s="12">
        <v>0.33055555555555555</v>
      </c>
      <c r="CB34" s="17">
        <v>0.39374999999999999</v>
      </c>
      <c r="CC34" s="36"/>
      <c r="CD34" s="36"/>
      <c r="CE34" s="47" t="str">
        <f>VLOOKUP($B278,Sheet1!$A:$B,2,)</f>
        <v>Tue</v>
      </c>
      <c r="CF34" s="11">
        <v>19</v>
      </c>
      <c r="CG34" s="12">
        <v>0.22083333333333333</v>
      </c>
      <c r="CH34" s="12">
        <v>0.27638888888888885</v>
      </c>
      <c r="CI34" s="12">
        <v>0.53402777777777777</v>
      </c>
      <c r="CJ34" s="12">
        <v>0.17708333333333334</v>
      </c>
      <c r="CK34" s="12">
        <v>0.2902777777777778</v>
      </c>
      <c r="CL34" s="17">
        <v>0.34722222222222227</v>
      </c>
      <c r="CM34" s="36"/>
      <c r="CN34" s="36"/>
      <c r="CO34" s="47" t="str">
        <f>VLOOKUP($B308,Sheet1!$A:$B,2,)</f>
        <v>Thu</v>
      </c>
      <c r="CP34" s="13">
        <v>19</v>
      </c>
      <c r="CQ34" s="14">
        <v>0.24791666666666667</v>
      </c>
      <c r="CR34" s="14">
        <v>0.30277777777777776</v>
      </c>
      <c r="CS34" s="14">
        <v>0.52777777777777779</v>
      </c>
      <c r="CT34" s="14">
        <v>0.14791666666666667</v>
      </c>
      <c r="CU34" s="14">
        <v>0.25208333333333333</v>
      </c>
      <c r="CV34" s="18">
        <v>0.30833333333333335</v>
      </c>
      <c r="CW34" s="36"/>
      <c r="CX34" s="36"/>
      <c r="CY34" s="47" t="str">
        <f>VLOOKUP($B339,Sheet1!$A:$B,2,)</f>
        <v>Sun</v>
      </c>
      <c r="CZ34" s="11">
        <v>19</v>
      </c>
      <c r="DA34" s="12">
        <v>0.23263888888888887</v>
      </c>
      <c r="DB34" s="12">
        <v>0.29097222222222224</v>
      </c>
      <c r="DC34" s="12">
        <v>0.48680555555555555</v>
      </c>
      <c r="DD34" s="12">
        <v>8.3333333333333329E-2</v>
      </c>
      <c r="DE34" s="12">
        <v>0.18124999999999999</v>
      </c>
      <c r="DF34" s="17">
        <v>0.24097222222222223</v>
      </c>
      <c r="DG34" s="36"/>
      <c r="DH34" s="36"/>
      <c r="DI34" s="48" t="str">
        <f>VLOOKUP($B369,Sheet1!$A:$B,2,)</f>
        <v>Tue</v>
      </c>
      <c r="DJ34" s="11">
        <v>19</v>
      </c>
      <c r="DK34" s="12">
        <v>0.25138888888888888</v>
      </c>
      <c r="DL34" s="12">
        <v>0.31319444444444444</v>
      </c>
      <c r="DM34" s="12">
        <v>0.49513888888888885</v>
      </c>
      <c r="DN34" s="12">
        <v>8.0555555555555561E-2</v>
      </c>
      <c r="DO34" s="12">
        <v>0.1763888888888889</v>
      </c>
      <c r="DP34" s="17">
        <v>0.2388888888888889</v>
      </c>
      <c r="DQ34" s="36"/>
    </row>
    <row r="35" spans="1:121" s="39" customFormat="1" ht="16.25" customHeight="1" x14ac:dyDescent="0.2">
      <c r="A35" s="59"/>
      <c r="B35" s="62">
        <f t="shared" si="0"/>
        <v>26</v>
      </c>
      <c r="C35" s="7" t="str">
        <f>VLOOKUP($B35,Sheet1!$A:$B,2,)</f>
        <v>Fri</v>
      </c>
      <c r="D35" s="7">
        <v>20</v>
      </c>
      <c r="E35" s="9">
        <v>0.25069444444444444</v>
      </c>
      <c r="F35" s="9">
        <v>0.31041666666666667</v>
      </c>
      <c r="G35" s="9">
        <v>0.50486111111111109</v>
      </c>
      <c r="H35" s="9">
        <v>0.10069444444444443</v>
      </c>
      <c r="I35" s="9">
        <v>0.19791666666666666</v>
      </c>
      <c r="J35" s="9">
        <v>0.25833333333333336</v>
      </c>
      <c r="K35" s="36"/>
      <c r="L35" s="57"/>
      <c r="M35" s="7" t="str">
        <f>VLOOKUP($B66,Sheet1!$A:$B,2,)</f>
        <v>Mon</v>
      </c>
      <c r="N35" s="7">
        <v>20</v>
      </c>
      <c r="O35" s="34">
        <v>0.22638888888888889</v>
      </c>
      <c r="P35" s="34">
        <v>0.28333333333333333</v>
      </c>
      <c r="Q35" s="34">
        <v>0.50624999999999998</v>
      </c>
      <c r="R35" s="34">
        <v>0.12569444444444444</v>
      </c>
      <c r="S35" s="34">
        <v>0.22916666666666666</v>
      </c>
      <c r="T35" s="34">
        <v>0.28611111111111115</v>
      </c>
      <c r="U35" s="36"/>
      <c r="V35" s="57"/>
      <c r="W35" s="40" t="str">
        <f>VLOOKUP($B95,Sheet1!$A:$B,2,)</f>
        <v>Mon</v>
      </c>
      <c r="X35" s="13">
        <v>20</v>
      </c>
      <c r="Y35" s="40">
        <v>0.23263888888888887</v>
      </c>
      <c r="Z35" s="40">
        <v>0.28958333333333336</v>
      </c>
      <c r="AA35" s="40">
        <v>4.3750000000000004E-2</v>
      </c>
      <c r="AB35" s="40">
        <v>0.18472222222222223</v>
      </c>
      <c r="AC35" s="40">
        <v>0.29722222222222222</v>
      </c>
      <c r="AD35" s="41">
        <v>0.35486111111111113</v>
      </c>
      <c r="AE35" s="36"/>
      <c r="AF35" s="36"/>
      <c r="AG35" s="79" t="str">
        <f>VLOOKUP($B126,Sheet1!$A:$B,2,)</f>
        <v>Thu</v>
      </c>
      <c r="AH35" s="79">
        <v>20</v>
      </c>
      <c r="AI35" s="78">
        <v>0.18680555555555556</v>
      </c>
      <c r="AJ35" s="78">
        <v>0.25</v>
      </c>
      <c r="AK35" s="78">
        <v>0.53749999999999998</v>
      </c>
      <c r="AL35" s="78">
        <v>0.19722222222222222</v>
      </c>
      <c r="AM35" s="78">
        <v>0.32500000000000001</v>
      </c>
      <c r="AN35" s="80">
        <v>0.38819444444444445</v>
      </c>
      <c r="AO35" s="36"/>
      <c r="AP35" s="36"/>
      <c r="AQ35" s="13" t="str">
        <f>VLOOKUP($B156,Sheet1!$A:$B,2,)</f>
        <v>Sat</v>
      </c>
      <c r="AR35" s="13">
        <v>20</v>
      </c>
      <c r="AS35" s="40">
        <v>0.14652777777777778</v>
      </c>
      <c r="AT35" s="40">
        <v>0.22083333333333333</v>
      </c>
      <c r="AU35" s="40">
        <v>0.53611111111111109</v>
      </c>
      <c r="AV35" s="40">
        <v>0.20625000000000002</v>
      </c>
      <c r="AW35" s="40">
        <v>0.35069444444444442</v>
      </c>
      <c r="AX35" s="41">
        <v>0.42569444444444443</v>
      </c>
      <c r="AY35" s="36"/>
      <c r="AZ35" s="36"/>
      <c r="BA35" s="13" t="str">
        <f>VLOOKUP($B187,Sheet1!$A:$B,2,)</f>
        <v>Tue</v>
      </c>
      <c r="BB35" s="13">
        <v>20</v>
      </c>
      <c r="BC35" s="40">
        <v>0.12986111111111112</v>
      </c>
      <c r="BD35" s="40">
        <v>0.21180555555555555</v>
      </c>
      <c r="BE35" s="40">
        <v>0.5395833333333333</v>
      </c>
      <c r="BF35" s="40">
        <v>0.21319444444444444</v>
      </c>
      <c r="BG35" s="40">
        <v>0.3666666666666667</v>
      </c>
      <c r="BH35" s="41">
        <v>0.44930555555555557</v>
      </c>
      <c r="BI35" s="36"/>
      <c r="BJ35" s="36"/>
      <c r="BK35" s="46" t="str">
        <f>VLOOKUP($B217,Sheet1!$A:$B,2,)</f>
        <v>Thu</v>
      </c>
      <c r="BL35" s="7">
        <v>20</v>
      </c>
      <c r="BM35" s="9">
        <v>0.15208333333333332</v>
      </c>
      <c r="BN35" s="9">
        <v>0.22569444444444445</v>
      </c>
      <c r="BO35" s="9">
        <v>4.3055555555555562E-2</v>
      </c>
      <c r="BP35" s="9">
        <v>0.21388888888888891</v>
      </c>
      <c r="BQ35" s="9">
        <v>0.35902777777777778</v>
      </c>
      <c r="BR35" s="9">
        <v>0.43402777777777773</v>
      </c>
      <c r="BS35" s="36"/>
      <c r="BT35" s="36"/>
      <c r="BU35" s="46" t="str">
        <f>VLOOKUP($B248,Sheet1!$A:$B,2,)</f>
        <v>Sun</v>
      </c>
      <c r="BV35" s="13">
        <v>20</v>
      </c>
      <c r="BW35" s="14">
        <v>0.18958333333333333</v>
      </c>
      <c r="BX35" s="14">
        <v>0.25069444444444444</v>
      </c>
      <c r="BY35" s="14">
        <v>0.54097222222222219</v>
      </c>
      <c r="BZ35" s="14">
        <v>0.20069444444444443</v>
      </c>
      <c r="CA35" s="14">
        <v>0.32916666666666666</v>
      </c>
      <c r="CB35" s="18">
        <v>0.3923611111111111</v>
      </c>
      <c r="CC35" s="36"/>
      <c r="CD35" s="36"/>
      <c r="CE35" s="47" t="str">
        <f>VLOOKUP($B279,Sheet1!$A:$B,2,)</f>
        <v>Wed</v>
      </c>
      <c r="CF35" s="13">
        <v>20</v>
      </c>
      <c r="CG35" s="14">
        <v>0.22152777777777777</v>
      </c>
      <c r="CH35" s="14">
        <v>0.27708333333333335</v>
      </c>
      <c r="CI35" s="14">
        <v>0.53402777777777777</v>
      </c>
      <c r="CJ35" s="14">
        <v>0.17569444444444446</v>
      </c>
      <c r="CK35" s="14">
        <v>0.28888888888888892</v>
      </c>
      <c r="CL35" s="18">
        <v>0.34583333333333338</v>
      </c>
      <c r="CM35" s="36"/>
      <c r="CN35" s="36"/>
      <c r="CO35" s="47" t="str">
        <f>VLOOKUP($B309,Sheet1!$A:$B,2,)</f>
        <v>Fri</v>
      </c>
      <c r="CP35" s="13">
        <v>20</v>
      </c>
      <c r="CQ35" s="14">
        <v>0.24861111111111112</v>
      </c>
      <c r="CR35" s="14">
        <v>0.30416666666666664</v>
      </c>
      <c r="CS35" s="14">
        <v>0.52777777777777779</v>
      </c>
      <c r="CT35" s="14">
        <v>0.14722222222222223</v>
      </c>
      <c r="CU35" s="14">
        <v>0.25069444444444444</v>
      </c>
      <c r="CV35" s="18">
        <v>0.30694444444444441</v>
      </c>
      <c r="CW35" s="36"/>
      <c r="CX35" s="36"/>
      <c r="CY35" s="47" t="str">
        <f>VLOOKUP($B340,Sheet1!$A:$B,2,)</f>
        <v>Mon</v>
      </c>
      <c r="CZ35" s="13">
        <v>20</v>
      </c>
      <c r="DA35" s="14">
        <v>0.23333333333333331</v>
      </c>
      <c r="DB35" s="14">
        <v>0.29236111111111113</v>
      </c>
      <c r="DC35" s="14">
        <v>0.48680555555555555</v>
      </c>
      <c r="DD35" s="14">
        <v>8.2638888888888887E-2</v>
      </c>
      <c r="DE35" s="14">
        <v>0.18055555555555555</v>
      </c>
      <c r="DF35" s="18">
        <v>0.24097222222222223</v>
      </c>
      <c r="DG35" s="36"/>
      <c r="DH35" s="36"/>
      <c r="DI35" s="48" t="str">
        <f>VLOOKUP($B370,Sheet1!$A:$B,2,)</f>
        <v>Wed</v>
      </c>
      <c r="DJ35" s="13">
        <v>20</v>
      </c>
      <c r="DK35" s="14">
        <v>0.25138888888888888</v>
      </c>
      <c r="DL35" s="14">
        <v>0.31319444444444444</v>
      </c>
      <c r="DM35" s="14">
        <v>0.49513888888888885</v>
      </c>
      <c r="DN35" s="14">
        <v>8.1250000000000003E-2</v>
      </c>
      <c r="DO35" s="14">
        <v>0.1763888888888889</v>
      </c>
      <c r="DP35" s="18">
        <v>0.2388888888888889</v>
      </c>
      <c r="DQ35" s="36"/>
    </row>
    <row r="36" spans="1:121" s="39" customFormat="1" ht="16.25" customHeight="1" x14ac:dyDescent="0.2">
      <c r="A36" s="59"/>
      <c r="B36" s="62">
        <f t="shared" si="0"/>
        <v>27</v>
      </c>
      <c r="C36" s="7" t="str">
        <f>VLOOKUP($B36,Sheet1!$A:$B,2,)</f>
        <v>Sat</v>
      </c>
      <c r="D36" s="7">
        <v>21</v>
      </c>
      <c r="E36" s="9">
        <v>0.25</v>
      </c>
      <c r="F36" s="9">
        <v>0.30972222222222223</v>
      </c>
      <c r="G36" s="9">
        <v>0.50486111111111109</v>
      </c>
      <c r="H36" s="9">
        <v>0.1013888888888889</v>
      </c>
      <c r="I36" s="9">
        <v>0.19930555555555554</v>
      </c>
      <c r="J36" s="9">
        <v>0.25972222222222224</v>
      </c>
      <c r="K36" s="36"/>
      <c r="L36" s="57"/>
      <c r="M36" s="7" t="str">
        <f>VLOOKUP($B67,Sheet1!$A:$B,2,)</f>
        <v>Tue</v>
      </c>
      <c r="N36" s="7">
        <v>21</v>
      </c>
      <c r="O36" s="34">
        <v>0.22500000000000001</v>
      </c>
      <c r="P36" s="34">
        <v>0.28194444444444444</v>
      </c>
      <c r="Q36" s="34">
        <v>0.50624999999999998</v>
      </c>
      <c r="R36" s="34">
        <v>0.12638888888888888</v>
      </c>
      <c r="S36" s="34">
        <v>0.23055555555555554</v>
      </c>
      <c r="T36" s="34">
        <v>0.28750000000000003</v>
      </c>
      <c r="U36" s="36"/>
      <c r="V36" s="57"/>
      <c r="W36" s="37" t="str">
        <f>VLOOKUP($B96,Sheet1!$A:$B,2,)</f>
        <v>Tue</v>
      </c>
      <c r="X36" s="11">
        <v>21</v>
      </c>
      <c r="Y36" s="37">
        <v>0.23124999999999998</v>
      </c>
      <c r="Z36" s="37">
        <v>0.28819444444444448</v>
      </c>
      <c r="AA36" s="37">
        <v>4.3055555555555562E-2</v>
      </c>
      <c r="AB36" s="37">
        <v>0.18541666666666667</v>
      </c>
      <c r="AC36" s="37">
        <v>0.2986111111111111</v>
      </c>
      <c r="AD36" s="38">
        <v>0.35555555555555557</v>
      </c>
      <c r="AE36" s="36"/>
      <c r="AF36" s="36"/>
      <c r="AG36" s="76" t="str">
        <f>VLOOKUP($B127,Sheet1!$A:$B,2,)</f>
        <v>Fri</v>
      </c>
      <c r="AH36" s="76">
        <v>21</v>
      </c>
      <c r="AI36" s="75">
        <v>0.18541666666666667</v>
      </c>
      <c r="AJ36" s="75">
        <v>0.24861111111111112</v>
      </c>
      <c r="AK36" s="75">
        <v>0.53749999999999998</v>
      </c>
      <c r="AL36" s="75">
        <v>0.19791666666666666</v>
      </c>
      <c r="AM36" s="75">
        <v>0.3263888888888889</v>
      </c>
      <c r="AN36" s="77">
        <v>0.38958333333333334</v>
      </c>
      <c r="AO36" s="36"/>
      <c r="AP36" s="36"/>
      <c r="AQ36" s="11" t="str">
        <f>VLOOKUP($B157,Sheet1!$A:$B,2,)</f>
        <v>Sun</v>
      </c>
      <c r="AR36" s="11">
        <v>21</v>
      </c>
      <c r="AS36" s="37">
        <v>0.14583333333333334</v>
      </c>
      <c r="AT36" s="37">
        <v>0.22013888888888888</v>
      </c>
      <c r="AU36" s="37">
        <v>0.53611111111111109</v>
      </c>
      <c r="AV36" s="37">
        <v>0.20694444444444446</v>
      </c>
      <c r="AW36" s="37">
        <v>0.35138888888888892</v>
      </c>
      <c r="AX36" s="38">
        <v>0.42638888888888887</v>
      </c>
      <c r="AY36" s="36"/>
      <c r="AZ36" s="36"/>
      <c r="BA36" s="11" t="str">
        <f>VLOOKUP($B188,Sheet1!$A:$B,2,)</f>
        <v>Wed</v>
      </c>
      <c r="BB36" s="11">
        <v>21</v>
      </c>
      <c r="BC36" s="37">
        <v>0.12986111111111112</v>
      </c>
      <c r="BD36" s="37">
        <v>0.21249999999999999</v>
      </c>
      <c r="BE36" s="37">
        <v>0.5395833333333333</v>
      </c>
      <c r="BF36" s="37">
        <v>0.21388888888888891</v>
      </c>
      <c r="BG36" s="37">
        <v>0.3666666666666667</v>
      </c>
      <c r="BH36" s="38">
        <v>0.44930555555555557</v>
      </c>
      <c r="BI36" s="36"/>
      <c r="BJ36" s="36"/>
      <c r="BK36" s="46" t="str">
        <f>VLOOKUP($B218,Sheet1!$A:$B,2,)</f>
        <v>Fri</v>
      </c>
      <c r="BL36" s="7">
        <v>21</v>
      </c>
      <c r="BM36" s="9">
        <v>0.15347222222222223</v>
      </c>
      <c r="BN36" s="9">
        <v>0.22638888888888889</v>
      </c>
      <c r="BO36" s="9">
        <v>4.3055555555555562E-2</v>
      </c>
      <c r="BP36" s="9">
        <v>0.21319444444444444</v>
      </c>
      <c r="BQ36" s="9">
        <v>0.35833333333333334</v>
      </c>
      <c r="BR36" s="9">
        <v>0.43263888888888885</v>
      </c>
      <c r="BS36" s="36"/>
      <c r="BT36" s="36"/>
      <c r="BU36" s="46" t="str">
        <f>VLOOKUP($B249,Sheet1!$A:$B,2,)</f>
        <v>Mon</v>
      </c>
      <c r="BV36" s="11">
        <v>21</v>
      </c>
      <c r="BW36" s="12">
        <v>0.19027777777777777</v>
      </c>
      <c r="BX36" s="12">
        <v>0.25208333333333333</v>
      </c>
      <c r="BY36" s="12">
        <v>0.54027777777777775</v>
      </c>
      <c r="BZ36" s="12">
        <v>0.19999999999999998</v>
      </c>
      <c r="CA36" s="12">
        <v>0.32777777777777778</v>
      </c>
      <c r="CB36" s="17">
        <v>0.39097222222222222</v>
      </c>
      <c r="CC36" s="36"/>
      <c r="CD36" s="36"/>
      <c r="CE36" s="47" t="str">
        <f>VLOOKUP($B280,Sheet1!$A:$B,2,)</f>
        <v>Thu</v>
      </c>
      <c r="CF36" s="11">
        <v>21</v>
      </c>
      <c r="CG36" s="12">
        <v>0.22222222222222221</v>
      </c>
      <c r="CH36" s="12">
        <v>0.27777777777777779</v>
      </c>
      <c r="CI36" s="12">
        <v>0.53333333333333333</v>
      </c>
      <c r="CJ36" s="12">
        <v>0.17500000000000002</v>
      </c>
      <c r="CK36" s="12">
        <v>0.28750000000000003</v>
      </c>
      <c r="CL36" s="17">
        <v>0.3444444444444445</v>
      </c>
      <c r="CM36" s="36"/>
      <c r="CN36" s="36"/>
      <c r="CO36" s="47" t="str">
        <f>VLOOKUP($B310,Sheet1!$A:$B,2,)</f>
        <v>Sat</v>
      </c>
      <c r="CP36" s="13">
        <v>21</v>
      </c>
      <c r="CQ36" s="14">
        <v>0.24930555555555556</v>
      </c>
      <c r="CR36" s="14">
        <v>0.30486111111111108</v>
      </c>
      <c r="CS36" s="14">
        <v>0.52777777777777779</v>
      </c>
      <c r="CT36" s="14">
        <v>0.14583333333333334</v>
      </c>
      <c r="CU36" s="14">
        <v>0.24930555555555556</v>
      </c>
      <c r="CV36" s="18">
        <v>0.30624999999999997</v>
      </c>
      <c r="CW36" s="36"/>
      <c r="CX36" s="36"/>
      <c r="CY36" s="47" t="str">
        <f>VLOOKUP($B341,Sheet1!$A:$B,2,)</f>
        <v>Tue</v>
      </c>
      <c r="CZ36" s="11">
        <v>21</v>
      </c>
      <c r="DA36" s="12">
        <v>0.23402777777777781</v>
      </c>
      <c r="DB36" s="12">
        <v>0.29305555555555557</v>
      </c>
      <c r="DC36" s="12">
        <v>0.48680555555555555</v>
      </c>
      <c r="DD36" s="12">
        <v>8.2638888888888887E-2</v>
      </c>
      <c r="DE36" s="12">
        <v>0.17986111111111111</v>
      </c>
      <c r="DF36" s="17">
        <v>0.24027777777777778</v>
      </c>
      <c r="DG36" s="36"/>
      <c r="DH36" s="36"/>
      <c r="DI36" s="48" t="str">
        <f>VLOOKUP($B371,Sheet1!$A:$B,2,)</f>
        <v>Thu</v>
      </c>
      <c r="DJ36" s="11">
        <v>21</v>
      </c>
      <c r="DK36" s="12">
        <v>0.25208333333333333</v>
      </c>
      <c r="DL36" s="12">
        <v>0.31388888888888888</v>
      </c>
      <c r="DM36" s="12">
        <v>0.49583333333333335</v>
      </c>
      <c r="DN36" s="12">
        <v>8.1250000000000003E-2</v>
      </c>
      <c r="DO36" s="12">
        <v>0.17708333333333334</v>
      </c>
      <c r="DP36" s="17">
        <v>0.23958333333333334</v>
      </c>
      <c r="DQ36" s="36"/>
    </row>
    <row r="37" spans="1:121" s="39" customFormat="1" ht="16.25" customHeight="1" x14ac:dyDescent="0.2">
      <c r="A37" s="59"/>
      <c r="B37" s="62">
        <f t="shared" si="0"/>
        <v>28</v>
      </c>
      <c r="C37" s="7" t="str">
        <f>VLOOKUP($B37,Sheet1!$A:$B,2,)</f>
        <v>Sun</v>
      </c>
      <c r="D37" s="7">
        <v>22</v>
      </c>
      <c r="E37" s="9">
        <v>0.25</v>
      </c>
      <c r="F37" s="9">
        <v>0.30972222222222223</v>
      </c>
      <c r="G37" s="9">
        <v>0.50486111111111109</v>
      </c>
      <c r="H37" s="9">
        <v>0.10277777777777779</v>
      </c>
      <c r="I37" s="9">
        <v>0.19999999999999998</v>
      </c>
      <c r="J37" s="9">
        <v>0.26041666666666669</v>
      </c>
      <c r="K37" s="36"/>
      <c r="L37" s="57"/>
      <c r="M37" s="7" t="str">
        <f>VLOOKUP($B68,Sheet1!$A:$B,2,)</f>
        <v>Wed</v>
      </c>
      <c r="N37" s="7">
        <v>22</v>
      </c>
      <c r="O37" s="34">
        <v>0.22500000000000001</v>
      </c>
      <c r="P37" s="34">
        <v>0.28194444444444444</v>
      </c>
      <c r="Q37" s="34">
        <v>0.50624999999999998</v>
      </c>
      <c r="R37" s="34">
        <v>0.12638888888888888</v>
      </c>
      <c r="S37" s="34">
        <v>0.23055555555555554</v>
      </c>
      <c r="T37" s="34">
        <v>0.28750000000000003</v>
      </c>
      <c r="U37" s="36"/>
      <c r="V37" s="57"/>
      <c r="W37" s="40" t="str">
        <f>VLOOKUP($B97,Sheet1!$A:$B,2,)</f>
        <v>Wed</v>
      </c>
      <c r="X37" s="13">
        <v>22</v>
      </c>
      <c r="Y37" s="40">
        <v>0.2298611111111111</v>
      </c>
      <c r="Z37" s="40">
        <v>0.28680555555555554</v>
      </c>
      <c r="AA37" s="40">
        <v>4.3055555555555562E-2</v>
      </c>
      <c r="AB37" s="40">
        <v>0.18611111111111112</v>
      </c>
      <c r="AC37" s="40">
        <v>0.29930555555555555</v>
      </c>
      <c r="AD37" s="41">
        <v>0.35694444444444445</v>
      </c>
      <c r="AE37" s="36"/>
      <c r="AF37" s="36"/>
      <c r="AG37" s="79" t="str">
        <f>VLOOKUP($B128,Sheet1!$A:$B,2,)</f>
        <v>Sat</v>
      </c>
      <c r="AH37" s="79">
        <v>22</v>
      </c>
      <c r="AI37" s="78">
        <v>0.18402777777777779</v>
      </c>
      <c r="AJ37" s="78">
        <v>0.24791666666666667</v>
      </c>
      <c r="AK37" s="78">
        <v>0.53749999999999998</v>
      </c>
      <c r="AL37" s="78">
        <v>0.19791666666666666</v>
      </c>
      <c r="AM37" s="78">
        <v>0.32708333333333334</v>
      </c>
      <c r="AN37" s="80">
        <v>0.39097222222222222</v>
      </c>
      <c r="AO37" s="36"/>
      <c r="AP37" s="36"/>
      <c r="AQ37" s="13" t="str">
        <f>VLOOKUP($B158,Sheet1!$A:$B,2,)</f>
        <v>Mon</v>
      </c>
      <c r="AR37" s="13">
        <v>22</v>
      </c>
      <c r="AS37" s="40">
        <v>0.14444444444444446</v>
      </c>
      <c r="AT37" s="40">
        <v>0.21944444444444444</v>
      </c>
      <c r="AU37" s="40">
        <v>0.53611111111111109</v>
      </c>
      <c r="AV37" s="40">
        <v>0.20694444444444446</v>
      </c>
      <c r="AW37" s="40">
        <v>0.3527777777777778</v>
      </c>
      <c r="AX37" s="41">
        <v>0.42777777777777781</v>
      </c>
      <c r="AY37" s="36"/>
      <c r="AZ37" s="36"/>
      <c r="BA37" s="13" t="str">
        <f>VLOOKUP($B189,Sheet1!$A:$B,2,)</f>
        <v>Thu</v>
      </c>
      <c r="BB37" s="13">
        <v>22</v>
      </c>
      <c r="BC37" s="40">
        <v>0.12986111111111112</v>
      </c>
      <c r="BD37" s="40">
        <v>0.21249999999999999</v>
      </c>
      <c r="BE37" s="40">
        <v>0.54027777777777775</v>
      </c>
      <c r="BF37" s="40">
        <v>0.21388888888888891</v>
      </c>
      <c r="BG37" s="40">
        <v>0.3666666666666667</v>
      </c>
      <c r="BH37" s="41">
        <v>0.45</v>
      </c>
      <c r="BI37" s="36"/>
      <c r="BJ37" s="36"/>
      <c r="BK37" s="46" t="str">
        <f>VLOOKUP($B219,Sheet1!$A:$B,2,)</f>
        <v>Sat</v>
      </c>
      <c r="BL37" s="7">
        <v>22</v>
      </c>
      <c r="BM37" s="9">
        <v>0.15416666666666667</v>
      </c>
      <c r="BN37" s="9">
        <v>0.22708333333333333</v>
      </c>
      <c r="BO37" s="9">
        <v>4.3055555555555562E-2</v>
      </c>
      <c r="BP37" s="9">
        <v>0.21319444444444444</v>
      </c>
      <c r="BQ37" s="9">
        <v>0.3576388888888889</v>
      </c>
      <c r="BR37" s="9">
        <v>0.43124999999999997</v>
      </c>
      <c r="BS37" s="36"/>
      <c r="BT37" s="36"/>
      <c r="BU37" s="46" t="str">
        <f>VLOOKUP($B250,Sheet1!$A:$B,2,)</f>
        <v>Tue</v>
      </c>
      <c r="BV37" s="13">
        <v>22</v>
      </c>
      <c r="BW37" s="14">
        <v>0.19166666666666665</v>
      </c>
      <c r="BX37" s="14">
        <v>0.25277777777777777</v>
      </c>
      <c r="BY37" s="14">
        <v>0.54027777777777775</v>
      </c>
      <c r="BZ37" s="14">
        <v>0.19930555555555554</v>
      </c>
      <c r="CA37" s="14">
        <v>0.32708333333333334</v>
      </c>
      <c r="CB37" s="18">
        <v>0.38958333333333334</v>
      </c>
      <c r="CC37" s="36"/>
      <c r="CD37" s="36"/>
      <c r="CE37" s="47" t="str">
        <f>VLOOKUP($B281,Sheet1!$A:$B,2,)</f>
        <v>Fri</v>
      </c>
      <c r="CF37" s="13">
        <v>22</v>
      </c>
      <c r="CG37" s="14">
        <v>0.22361111111111109</v>
      </c>
      <c r="CH37" s="14">
        <v>0.27916666666666667</v>
      </c>
      <c r="CI37" s="14">
        <v>0.53333333333333333</v>
      </c>
      <c r="CJ37" s="14">
        <v>0.17361111111111113</v>
      </c>
      <c r="CK37" s="14">
        <v>0.28680555555555554</v>
      </c>
      <c r="CL37" s="18">
        <v>0.3430555555555555</v>
      </c>
      <c r="CM37" s="36"/>
      <c r="CN37" s="36"/>
      <c r="CO37" s="47" t="str">
        <f>VLOOKUP($B311,Sheet1!$A:$B,2,)</f>
        <v>Sun</v>
      </c>
      <c r="CP37" s="13">
        <v>22</v>
      </c>
      <c r="CQ37" s="14">
        <v>0.25069444444444444</v>
      </c>
      <c r="CR37" s="14">
        <v>0.30555555555555552</v>
      </c>
      <c r="CS37" s="14">
        <v>0.52777777777777779</v>
      </c>
      <c r="CT37" s="14">
        <v>0.1451388888888889</v>
      </c>
      <c r="CU37" s="14">
        <v>0.24861111111111112</v>
      </c>
      <c r="CV37" s="18">
        <v>0.30486111111111108</v>
      </c>
      <c r="CW37" s="36"/>
      <c r="CX37" s="36"/>
      <c r="CY37" s="47" t="str">
        <f>VLOOKUP($B342,Sheet1!$A:$B,2,)</f>
        <v>Wed</v>
      </c>
      <c r="CZ37" s="13">
        <v>22</v>
      </c>
      <c r="DA37" s="14">
        <v>0.23472222222222219</v>
      </c>
      <c r="DB37" s="14">
        <v>0.29375000000000001</v>
      </c>
      <c r="DC37" s="14">
        <v>0.48749999999999999</v>
      </c>
      <c r="DD37" s="14">
        <v>8.1944444444444445E-2</v>
      </c>
      <c r="DE37" s="14">
        <v>0.17986111111111111</v>
      </c>
      <c r="DF37" s="18">
        <v>0.23958333333333334</v>
      </c>
      <c r="DG37" s="36"/>
      <c r="DH37" s="36"/>
      <c r="DI37" s="48" t="str">
        <f>VLOOKUP($B372,Sheet1!$A:$B,2,)</f>
        <v>Fri</v>
      </c>
      <c r="DJ37" s="13">
        <v>22</v>
      </c>
      <c r="DK37" s="14">
        <v>0.25208333333333333</v>
      </c>
      <c r="DL37" s="14">
        <v>0.31388888888888888</v>
      </c>
      <c r="DM37" s="14">
        <v>0.49583333333333335</v>
      </c>
      <c r="DN37" s="14">
        <v>8.1944444444444445E-2</v>
      </c>
      <c r="DO37" s="14">
        <v>0.17708333333333334</v>
      </c>
      <c r="DP37" s="18">
        <v>0.23958333333333334</v>
      </c>
      <c r="DQ37" s="36"/>
    </row>
    <row r="38" spans="1:121" s="39" customFormat="1" ht="16.25" customHeight="1" x14ac:dyDescent="0.2">
      <c r="A38" s="59"/>
      <c r="B38" s="62">
        <f t="shared" si="0"/>
        <v>29</v>
      </c>
      <c r="C38" s="7" t="str">
        <f>VLOOKUP($B38,Sheet1!$A:$B,2,)</f>
        <v>Mon</v>
      </c>
      <c r="D38" s="7">
        <v>23</v>
      </c>
      <c r="E38" s="9">
        <v>0.25</v>
      </c>
      <c r="F38" s="9">
        <v>0.30972222222222223</v>
      </c>
      <c r="G38" s="9">
        <v>0.50486111111111109</v>
      </c>
      <c r="H38" s="9">
        <v>0.10277777777777779</v>
      </c>
      <c r="I38" s="9">
        <v>0.19999999999999998</v>
      </c>
      <c r="J38" s="9">
        <v>0.26041666666666669</v>
      </c>
      <c r="K38" s="36"/>
      <c r="L38" s="57"/>
      <c r="M38" s="7" t="str">
        <f>VLOOKUP($B69,Sheet1!$A:$B,2,)</f>
        <v>Thu</v>
      </c>
      <c r="N38" s="7">
        <v>23</v>
      </c>
      <c r="O38" s="34">
        <v>0.22430555555555556</v>
      </c>
      <c r="P38" s="34">
        <v>0.28125</v>
      </c>
      <c r="Q38" s="34">
        <v>0.50624999999999998</v>
      </c>
      <c r="R38" s="34">
        <v>0.12708333333333333</v>
      </c>
      <c r="S38" s="34">
        <v>0.23124999999999998</v>
      </c>
      <c r="T38" s="34">
        <v>0.28819444444444448</v>
      </c>
      <c r="U38" s="36"/>
      <c r="V38" s="57"/>
      <c r="W38" s="75" t="str">
        <f>VLOOKUP($B98,Sheet1!$A:$B,2,)</f>
        <v>Thu</v>
      </c>
      <c r="X38" s="76" t="s">
        <v>49</v>
      </c>
      <c r="Y38" s="75">
        <v>0.22847222222222222</v>
      </c>
      <c r="Z38" s="75">
        <v>0.28541666666666665</v>
      </c>
      <c r="AA38" s="75">
        <v>4.3055555555555562E-2</v>
      </c>
      <c r="AB38" s="75">
        <v>0.18611111111111112</v>
      </c>
      <c r="AC38" s="75">
        <v>0.3</v>
      </c>
      <c r="AD38" s="77">
        <v>0.3576388888888889</v>
      </c>
      <c r="AE38" s="36"/>
      <c r="AF38" s="36"/>
      <c r="AG38" s="11" t="str">
        <f>VLOOKUP($B129,Sheet1!$A:$B,2,)</f>
        <v>Sun</v>
      </c>
      <c r="AH38" s="11">
        <v>23</v>
      </c>
      <c r="AI38" s="37">
        <v>0.18263888888888891</v>
      </c>
      <c r="AJ38" s="37">
        <v>0.24652777777777779</v>
      </c>
      <c r="AK38" s="37">
        <v>0.53749999999999998</v>
      </c>
      <c r="AL38" s="37">
        <v>0.1986111111111111</v>
      </c>
      <c r="AM38" s="37">
        <v>0.32777777777777778</v>
      </c>
      <c r="AN38" s="38">
        <v>0.3923611111111111</v>
      </c>
      <c r="AO38" s="36"/>
      <c r="AP38" s="36"/>
      <c r="AQ38" s="11" t="str">
        <f>VLOOKUP($B159,Sheet1!$A:$B,2,)</f>
        <v>Tue</v>
      </c>
      <c r="AR38" s="11">
        <v>23</v>
      </c>
      <c r="AS38" s="37">
        <v>0.14375000000000002</v>
      </c>
      <c r="AT38" s="37">
        <v>0.21875</v>
      </c>
      <c r="AU38" s="37">
        <v>0.53611111111111109</v>
      </c>
      <c r="AV38" s="37">
        <v>0.2076388888888889</v>
      </c>
      <c r="AW38" s="37">
        <v>0.35347222222222219</v>
      </c>
      <c r="AX38" s="38">
        <v>0.4291666666666667</v>
      </c>
      <c r="AY38" s="36"/>
      <c r="AZ38" s="36"/>
      <c r="BA38" s="11" t="str">
        <f>VLOOKUP($B190,Sheet1!$A:$B,2,)</f>
        <v>Fri</v>
      </c>
      <c r="BB38" s="11">
        <v>23</v>
      </c>
      <c r="BC38" s="37">
        <v>0.13055555555555556</v>
      </c>
      <c r="BD38" s="37">
        <v>0.21249999999999999</v>
      </c>
      <c r="BE38" s="37">
        <v>0.54027777777777775</v>
      </c>
      <c r="BF38" s="37">
        <v>0.21388888888888891</v>
      </c>
      <c r="BG38" s="37">
        <v>0.3666666666666667</v>
      </c>
      <c r="BH38" s="38">
        <v>0.45</v>
      </c>
      <c r="BI38" s="36"/>
      <c r="BJ38" s="36"/>
      <c r="BK38" s="46" t="str">
        <f>VLOOKUP($B220,Sheet1!$A:$B,2,)</f>
        <v>Sun</v>
      </c>
      <c r="BL38" s="7">
        <v>23</v>
      </c>
      <c r="BM38" s="9">
        <v>0.15555555555555556</v>
      </c>
      <c r="BN38" s="9">
        <v>0.22777777777777777</v>
      </c>
      <c r="BO38" s="9">
        <v>4.3055555555555562E-2</v>
      </c>
      <c r="BP38" s="9">
        <v>0.21319444444444444</v>
      </c>
      <c r="BQ38" s="9">
        <v>0.35694444444444445</v>
      </c>
      <c r="BR38" s="9">
        <v>0.43055555555555558</v>
      </c>
      <c r="BS38" s="36"/>
      <c r="BT38" s="36"/>
      <c r="BU38" s="46" t="str">
        <f>VLOOKUP($B251,Sheet1!$A:$B,2,)</f>
        <v>Wed</v>
      </c>
      <c r="BV38" s="11">
        <v>23</v>
      </c>
      <c r="BW38" s="12">
        <v>0.19236111111111112</v>
      </c>
      <c r="BX38" s="12">
        <v>0.25347222222222221</v>
      </c>
      <c r="BY38" s="12">
        <v>0.54027777777777775</v>
      </c>
      <c r="BZ38" s="12">
        <v>0.1986111111111111</v>
      </c>
      <c r="CA38" s="12">
        <v>0.32569444444444445</v>
      </c>
      <c r="CB38" s="17">
        <v>0.38750000000000001</v>
      </c>
      <c r="CC38" s="36"/>
      <c r="CD38" s="36"/>
      <c r="CE38" s="47" t="str">
        <f>VLOOKUP($B282,Sheet1!$A:$B,2,)</f>
        <v>Sat</v>
      </c>
      <c r="CF38" s="11">
        <v>23</v>
      </c>
      <c r="CG38" s="12">
        <v>0.22430555555555556</v>
      </c>
      <c r="CH38" s="12">
        <v>0.27986111111111112</v>
      </c>
      <c r="CI38" s="12">
        <v>0.53333333333333333</v>
      </c>
      <c r="CJ38" s="12">
        <v>0.17291666666666669</v>
      </c>
      <c r="CK38" s="12">
        <v>0.28541666666666665</v>
      </c>
      <c r="CL38" s="17">
        <v>0.34166666666666662</v>
      </c>
      <c r="CM38" s="36"/>
      <c r="CN38" s="36"/>
      <c r="CO38" s="47" t="str">
        <f>VLOOKUP($B312,Sheet1!$A:$B,2,)</f>
        <v>Mon</v>
      </c>
      <c r="CP38" s="13">
        <v>23</v>
      </c>
      <c r="CQ38" s="14">
        <v>0.25138888888888888</v>
      </c>
      <c r="CR38" s="14">
        <v>0.30694444444444441</v>
      </c>
      <c r="CS38" s="14">
        <v>0.52777777777777779</v>
      </c>
      <c r="CT38" s="14">
        <v>0.14444444444444446</v>
      </c>
      <c r="CU38" s="14">
        <v>0.24722222222222223</v>
      </c>
      <c r="CV38" s="18">
        <v>0.30416666666666664</v>
      </c>
      <c r="CW38" s="36"/>
      <c r="CX38" s="36"/>
      <c r="CY38" s="47" t="str">
        <f>VLOOKUP($B343,Sheet1!$A:$B,2,)</f>
        <v>Thu</v>
      </c>
      <c r="CZ38" s="11">
        <v>23</v>
      </c>
      <c r="DA38" s="12">
        <v>0.23541666666666669</v>
      </c>
      <c r="DB38" s="12">
        <v>0.2951388888888889</v>
      </c>
      <c r="DC38" s="12">
        <v>0.48749999999999999</v>
      </c>
      <c r="DD38" s="12">
        <v>8.1944444444444445E-2</v>
      </c>
      <c r="DE38" s="12">
        <v>0.17916666666666667</v>
      </c>
      <c r="DF38" s="17">
        <v>0.23958333333333334</v>
      </c>
      <c r="DG38" s="36"/>
      <c r="DH38" s="36"/>
      <c r="DI38" s="48" t="str">
        <f>VLOOKUP($B373,Sheet1!$A:$B,2,)</f>
        <v>Sat</v>
      </c>
      <c r="DJ38" s="11">
        <v>23</v>
      </c>
      <c r="DK38" s="12">
        <v>0.25208333333333333</v>
      </c>
      <c r="DL38" s="12">
        <v>0.31458333333333333</v>
      </c>
      <c r="DM38" s="12">
        <v>0.49652777777777773</v>
      </c>
      <c r="DN38" s="12">
        <v>8.2638888888888887E-2</v>
      </c>
      <c r="DO38" s="12">
        <v>0.17777777777777778</v>
      </c>
      <c r="DP38" s="17">
        <v>0.24027777777777778</v>
      </c>
      <c r="DQ38" s="36"/>
    </row>
    <row r="39" spans="1:121" s="39" customFormat="1" ht="16.25" customHeight="1" x14ac:dyDescent="0.2">
      <c r="A39" s="59"/>
      <c r="B39" s="62">
        <f t="shared" si="0"/>
        <v>30</v>
      </c>
      <c r="C39" s="7" t="str">
        <f>VLOOKUP($B39,Sheet1!$A:$B,2,)</f>
        <v>Tue</v>
      </c>
      <c r="D39" s="7">
        <v>24</v>
      </c>
      <c r="E39" s="9">
        <v>0.24930555555555556</v>
      </c>
      <c r="F39" s="9">
        <v>0.30902777777777779</v>
      </c>
      <c r="G39" s="9">
        <v>0.50486111111111109</v>
      </c>
      <c r="H39" s="9">
        <v>0.10347222222222223</v>
      </c>
      <c r="I39" s="9">
        <v>0.20138888888888887</v>
      </c>
      <c r="J39" s="9">
        <v>0.26111111111111113</v>
      </c>
      <c r="K39" s="36"/>
      <c r="L39" s="57"/>
      <c r="M39" s="7" t="str">
        <f>VLOOKUP($B70,Sheet1!$A:$B,2,)</f>
        <v>Fri</v>
      </c>
      <c r="N39" s="7">
        <v>24</v>
      </c>
      <c r="O39" s="34">
        <v>0.22222222222222221</v>
      </c>
      <c r="P39" s="34">
        <v>0.27847222222222223</v>
      </c>
      <c r="Q39" s="34">
        <v>0.50624999999999998</v>
      </c>
      <c r="R39" s="34">
        <v>0.12847222222222224</v>
      </c>
      <c r="S39" s="34">
        <v>0.23333333333333331</v>
      </c>
      <c r="T39" s="34">
        <v>0.2902777777777778</v>
      </c>
      <c r="U39" s="36"/>
      <c r="V39" s="57"/>
      <c r="W39" s="78" t="str">
        <f>VLOOKUP($B99,Sheet1!$A:$B,2,)</f>
        <v>Fri</v>
      </c>
      <c r="X39" s="79">
        <v>24</v>
      </c>
      <c r="Y39" s="78">
        <v>0.22708333333333333</v>
      </c>
      <c r="Z39" s="78">
        <v>0.28472222222222221</v>
      </c>
      <c r="AA39" s="78">
        <v>4.3055555555555562E-2</v>
      </c>
      <c r="AB39" s="78">
        <v>0.18680555555555556</v>
      </c>
      <c r="AC39" s="78">
        <v>0.30138888888888887</v>
      </c>
      <c r="AD39" s="80">
        <v>0.35902777777777778</v>
      </c>
      <c r="AE39" s="36"/>
      <c r="AF39" s="36"/>
      <c r="AG39" s="13" t="str">
        <f>VLOOKUP($B130,Sheet1!$A:$B,2,)</f>
        <v>Mon</v>
      </c>
      <c r="AH39" s="13">
        <v>24</v>
      </c>
      <c r="AI39" s="40">
        <v>0.18124999999999999</v>
      </c>
      <c r="AJ39" s="40">
        <v>0.24513888888888888</v>
      </c>
      <c r="AK39" s="40">
        <v>0.53680555555555554</v>
      </c>
      <c r="AL39" s="40">
        <v>0.1986111111111111</v>
      </c>
      <c r="AM39" s="40">
        <v>0.32916666666666666</v>
      </c>
      <c r="AN39" s="41">
        <v>0.39305555555555555</v>
      </c>
      <c r="AO39" s="36"/>
      <c r="AP39" s="36"/>
      <c r="AQ39" s="13" t="str">
        <f>VLOOKUP($B160,Sheet1!$A:$B,2,)</f>
        <v>Wed</v>
      </c>
      <c r="AR39" s="13">
        <v>24</v>
      </c>
      <c r="AS39" s="40">
        <v>0.1423611111111111</v>
      </c>
      <c r="AT39" s="40">
        <v>0.21875</v>
      </c>
      <c r="AU39" s="40">
        <v>0.53611111111111109</v>
      </c>
      <c r="AV39" s="40">
        <v>0.2076388888888889</v>
      </c>
      <c r="AW39" s="40">
        <v>0.35416666666666669</v>
      </c>
      <c r="AX39" s="41">
        <v>0.42986111111111108</v>
      </c>
      <c r="AY39" s="36"/>
      <c r="AZ39" s="36"/>
      <c r="BA39" s="13" t="str">
        <f>VLOOKUP($B191,Sheet1!$A:$B,2,)</f>
        <v>Sat</v>
      </c>
      <c r="BB39" s="13">
        <v>24</v>
      </c>
      <c r="BC39" s="40">
        <v>0.13055555555555556</v>
      </c>
      <c r="BD39" s="40">
        <v>0.21319444444444444</v>
      </c>
      <c r="BE39" s="40">
        <v>0.54027777777777775</v>
      </c>
      <c r="BF39" s="40">
        <v>0.21388888888888891</v>
      </c>
      <c r="BG39" s="40">
        <v>0.3666666666666667</v>
      </c>
      <c r="BH39" s="41">
        <v>0.45</v>
      </c>
      <c r="BI39" s="36"/>
      <c r="BJ39" s="36"/>
      <c r="BK39" s="46" t="str">
        <f>VLOOKUP($B221,Sheet1!$A:$B,2,)</f>
        <v>Mon</v>
      </c>
      <c r="BL39" s="7">
        <v>24</v>
      </c>
      <c r="BM39" s="9">
        <v>0.15694444444444444</v>
      </c>
      <c r="BN39" s="9">
        <v>0.22916666666666666</v>
      </c>
      <c r="BO39" s="9">
        <v>4.3055555555555562E-2</v>
      </c>
      <c r="BP39" s="9">
        <v>0.21249999999999999</v>
      </c>
      <c r="BQ39" s="9">
        <v>0.35625000000000001</v>
      </c>
      <c r="BR39" s="9">
        <v>0.4291666666666667</v>
      </c>
      <c r="BS39" s="36"/>
      <c r="BT39" s="36"/>
      <c r="BU39" s="46" t="str">
        <f>VLOOKUP($B252,Sheet1!$A:$B,2,)</f>
        <v>Thu</v>
      </c>
      <c r="BV39" s="13">
        <v>24</v>
      </c>
      <c r="BW39" s="14">
        <v>0.19375000000000001</v>
      </c>
      <c r="BX39" s="14">
        <v>0.25416666666666665</v>
      </c>
      <c r="BY39" s="14">
        <v>0.54027777777777775</v>
      </c>
      <c r="BZ39" s="14">
        <v>0.19791666666666666</v>
      </c>
      <c r="CA39" s="14">
        <v>0.32430555555555557</v>
      </c>
      <c r="CB39" s="18">
        <v>0.38611111111111113</v>
      </c>
      <c r="CC39" s="36"/>
      <c r="CD39" s="36"/>
      <c r="CE39" s="47" t="str">
        <f>VLOOKUP($B283,Sheet1!$A:$B,2,)</f>
        <v>Sun</v>
      </c>
      <c r="CF39" s="13">
        <v>24</v>
      </c>
      <c r="CG39" s="14">
        <v>0.22569444444444445</v>
      </c>
      <c r="CH39" s="14">
        <v>0.28055555555555556</v>
      </c>
      <c r="CI39" s="14">
        <v>0.53263888888888888</v>
      </c>
      <c r="CJ39" s="14">
        <v>0.17222222222222225</v>
      </c>
      <c r="CK39" s="14">
        <v>0.28402777777777777</v>
      </c>
      <c r="CL39" s="18">
        <v>0.34027777777777773</v>
      </c>
      <c r="CM39" s="36"/>
      <c r="CN39" s="36"/>
      <c r="CO39" s="47" t="str">
        <f>VLOOKUP($B313,Sheet1!$A:$B,2,)</f>
        <v>Tue</v>
      </c>
      <c r="CP39" s="13">
        <v>24</v>
      </c>
      <c r="CQ39" s="14">
        <v>0.25208333333333333</v>
      </c>
      <c r="CR39" s="14">
        <v>0.30763888888888891</v>
      </c>
      <c r="CS39" s="14">
        <v>0.52777777777777779</v>
      </c>
      <c r="CT39" s="14">
        <v>0.14305555555555557</v>
      </c>
      <c r="CU39" s="14">
        <v>0.24583333333333335</v>
      </c>
      <c r="CV39" s="18">
        <v>0.30277777777777776</v>
      </c>
      <c r="CW39" s="36"/>
      <c r="CX39" s="36"/>
      <c r="CY39" s="47" t="str">
        <f>VLOOKUP($B344,Sheet1!$A:$B,2,)</f>
        <v>Fri</v>
      </c>
      <c r="CZ39" s="13">
        <v>24</v>
      </c>
      <c r="DA39" s="14">
        <v>0.23611111111111113</v>
      </c>
      <c r="DB39" s="14">
        <v>0.29583333333333334</v>
      </c>
      <c r="DC39" s="14">
        <v>0.48749999999999999</v>
      </c>
      <c r="DD39" s="14">
        <v>8.1250000000000003E-2</v>
      </c>
      <c r="DE39" s="14">
        <v>0.17847222222222223</v>
      </c>
      <c r="DF39" s="18">
        <v>0.2388888888888889</v>
      </c>
      <c r="DG39" s="36"/>
      <c r="DH39" s="36"/>
      <c r="DI39" s="48" t="str">
        <f>VLOOKUP($B374,Sheet1!$A:$B,2,)</f>
        <v>Sun</v>
      </c>
      <c r="DJ39" s="13">
        <v>24</v>
      </c>
      <c r="DK39" s="14">
        <v>0.25277777777777777</v>
      </c>
      <c r="DL39" s="14">
        <v>0.31458333333333333</v>
      </c>
      <c r="DM39" s="14">
        <v>0.49652777777777773</v>
      </c>
      <c r="DN39" s="14">
        <v>8.2638888888888887E-2</v>
      </c>
      <c r="DO39" s="14">
        <v>0.17777777777777778</v>
      </c>
      <c r="DP39" s="18">
        <v>0.24027777777777778</v>
      </c>
      <c r="DQ39" s="36"/>
    </row>
    <row r="40" spans="1:121" s="39" customFormat="1" ht="16.25" customHeight="1" x14ac:dyDescent="0.2">
      <c r="A40" s="59"/>
      <c r="B40" s="62">
        <f t="shared" si="0"/>
        <v>31</v>
      </c>
      <c r="C40" s="7" t="str">
        <f>VLOOKUP($B40,Sheet1!$A:$B,2,)</f>
        <v>Wed</v>
      </c>
      <c r="D40" s="7">
        <v>25</v>
      </c>
      <c r="E40" s="9">
        <v>0.24791666666666667</v>
      </c>
      <c r="F40" s="9">
        <v>0.30763888888888891</v>
      </c>
      <c r="G40" s="9">
        <v>0.50555555555555554</v>
      </c>
      <c r="H40" s="9">
        <v>0.10486111111111111</v>
      </c>
      <c r="I40" s="9">
        <v>0.20277777777777781</v>
      </c>
      <c r="J40" s="9">
        <v>0.26250000000000001</v>
      </c>
      <c r="K40" s="36"/>
      <c r="L40" s="57"/>
      <c r="M40" s="7" t="str">
        <f>VLOOKUP($B71,Sheet1!$A:$B,2,)</f>
        <v>Sat</v>
      </c>
      <c r="N40" s="7">
        <v>25</v>
      </c>
      <c r="O40" s="34">
        <v>0.22083333333333333</v>
      </c>
      <c r="P40" s="34">
        <v>0.27708333333333335</v>
      </c>
      <c r="Q40" s="34">
        <v>0.50555555555555554</v>
      </c>
      <c r="R40" s="34">
        <v>0.12916666666666668</v>
      </c>
      <c r="S40" s="34">
        <v>0.23402777777777781</v>
      </c>
      <c r="T40" s="34">
        <v>0.29097222222222224</v>
      </c>
      <c r="U40" s="36"/>
      <c r="V40" s="57"/>
      <c r="W40" s="75" t="str">
        <f>VLOOKUP($B100,Sheet1!$A:$B,2,)</f>
        <v>Sat</v>
      </c>
      <c r="X40" s="76">
        <v>25</v>
      </c>
      <c r="Y40" s="75">
        <v>0.22569444444444445</v>
      </c>
      <c r="Z40" s="75">
        <v>0.28333333333333333</v>
      </c>
      <c r="AA40" s="75">
        <v>4.2361111111111106E-2</v>
      </c>
      <c r="AB40" s="75">
        <v>0.1875</v>
      </c>
      <c r="AC40" s="75">
        <v>0.30208333333333331</v>
      </c>
      <c r="AD40" s="77">
        <v>0.35972222222222222</v>
      </c>
      <c r="AE40" s="36"/>
      <c r="AF40" s="36"/>
      <c r="AG40" s="11" t="str">
        <f>VLOOKUP($B131,Sheet1!$A:$B,2,)</f>
        <v>Tue</v>
      </c>
      <c r="AH40" s="11">
        <v>25</v>
      </c>
      <c r="AI40" s="37">
        <v>0.17986111111111111</v>
      </c>
      <c r="AJ40" s="37">
        <v>0.24444444444444446</v>
      </c>
      <c r="AK40" s="37">
        <v>0.53680555555555554</v>
      </c>
      <c r="AL40" s="37">
        <v>0.19930555555555554</v>
      </c>
      <c r="AM40" s="37">
        <v>0.3298611111111111</v>
      </c>
      <c r="AN40" s="38">
        <v>0.39444444444444443</v>
      </c>
      <c r="AO40" s="36"/>
      <c r="AP40" s="36"/>
      <c r="AQ40" s="11" t="str">
        <f>VLOOKUP($B161,Sheet1!$A:$B,2,)</f>
        <v>Thu</v>
      </c>
      <c r="AR40" s="11">
        <v>25</v>
      </c>
      <c r="AS40" s="37">
        <v>0.14166666666666666</v>
      </c>
      <c r="AT40" s="37">
        <v>0.21805555555555556</v>
      </c>
      <c r="AU40" s="37">
        <v>0.53611111111111109</v>
      </c>
      <c r="AV40" s="37">
        <v>0.2076388888888889</v>
      </c>
      <c r="AW40" s="37">
        <v>0.35486111111111113</v>
      </c>
      <c r="AX40" s="38">
        <v>0.43124999999999997</v>
      </c>
      <c r="AY40" s="36"/>
      <c r="AZ40" s="36"/>
      <c r="BA40" s="11" t="str">
        <f>VLOOKUP($B192,Sheet1!$A:$B,2,)</f>
        <v>Sun</v>
      </c>
      <c r="BB40" s="11">
        <v>25</v>
      </c>
      <c r="BC40" s="37">
        <v>0.13125000000000001</v>
      </c>
      <c r="BD40" s="37">
        <v>0.21319444444444444</v>
      </c>
      <c r="BE40" s="37">
        <v>0.54027777777777775</v>
      </c>
      <c r="BF40" s="37">
        <v>0.21388888888888891</v>
      </c>
      <c r="BG40" s="37">
        <v>0.3666666666666667</v>
      </c>
      <c r="BH40" s="38">
        <v>0.44930555555555557</v>
      </c>
      <c r="BI40" s="36"/>
      <c r="BJ40" s="36"/>
      <c r="BK40" s="46" t="str">
        <f>VLOOKUP($B222,Sheet1!$A:$B,2,)</f>
        <v>Tue</v>
      </c>
      <c r="BL40" s="7">
        <v>25</v>
      </c>
      <c r="BM40" s="9">
        <v>0.15833333333333333</v>
      </c>
      <c r="BN40" s="9">
        <v>0.2298611111111111</v>
      </c>
      <c r="BO40" s="9">
        <v>4.3055555555555562E-2</v>
      </c>
      <c r="BP40" s="9">
        <v>0.21249999999999999</v>
      </c>
      <c r="BQ40" s="9">
        <v>0.35555555555555557</v>
      </c>
      <c r="BR40" s="9">
        <v>0.42777777777777781</v>
      </c>
      <c r="BS40" s="36"/>
      <c r="BT40" s="36"/>
      <c r="BU40" s="46" t="str">
        <f>VLOOKUP($B253,Sheet1!$A:$B,2,)</f>
        <v>Fri</v>
      </c>
      <c r="BV40" s="11">
        <v>25</v>
      </c>
      <c r="BW40" s="12">
        <v>0.19513888888888889</v>
      </c>
      <c r="BX40" s="12">
        <v>0.25555555555555559</v>
      </c>
      <c r="BY40" s="12">
        <v>0.5395833333333333</v>
      </c>
      <c r="BZ40" s="12">
        <v>0.19722222222222222</v>
      </c>
      <c r="CA40" s="12">
        <v>0.32291666666666669</v>
      </c>
      <c r="CB40" s="17">
        <v>0.38472222222222219</v>
      </c>
      <c r="CC40" s="36"/>
      <c r="CD40" s="36"/>
      <c r="CE40" s="47" t="str">
        <f>VLOOKUP($B284,Sheet1!$A:$B,2,)</f>
        <v>Mon</v>
      </c>
      <c r="CF40" s="11">
        <v>25</v>
      </c>
      <c r="CG40" s="12">
        <v>0.22638888888888889</v>
      </c>
      <c r="CH40" s="12">
        <v>0.28125</v>
      </c>
      <c r="CI40" s="12">
        <v>0.53263888888888888</v>
      </c>
      <c r="CJ40" s="12">
        <v>0.17083333333333331</v>
      </c>
      <c r="CK40" s="12">
        <v>0.28263888888888888</v>
      </c>
      <c r="CL40" s="17">
        <v>0.33888888888888885</v>
      </c>
      <c r="CM40" s="36"/>
      <c r="CN40" s="36"/>
      <c r="CO40" s="47" t="str">
        <f>VLOOKUP($B314,Sheet1!$A:$B,2,)</f>
        <v>Wed</v>
      </c>
      <c r="CP40" s="13">
        <v>25</v>
      </c>
      <c r="CQ40" s="14">
        <v>0.25277777777777777</v>
      </c>
      <c r="CR40" s="14">
        <v>0.30902777777777779</v>
      </c>
      <c r="CS40" s="14">
        <v>0.52708333333333335</v>
      </c>
      <c r="CT40" s="14">
        <v>0.1423611111111111</v>
      </c>
      <c r="CU40" s="14">
        <v>0.24513888888888888</v>
      </c>
      <c r="CV40" s="18">
        <v>0.30208333333333331</v>
      </c>
      <c r="CW40" s="36"/>
      <c r="CX40" s="36"/>
      <c r="CY40" s="47" t="str">
        <f>VLOOKUP($B345,Sheet1!$A:$B,2,)</f>
        <v>Sat</v>
      </c>
      <c r="CZ40" s="11">
        <v>25</v>
      </c>
      <c r="DA40" s="12">
        <v>0.23680555555555557</v>
      </c>
      <c r="DB40" s="12">
        <v>0.29652777777777778</v>
      </c>
      <c r="DC40" s="12">
        <v>0.48819444444444443</v>
      </c>
      <c r="DD40" s="12">
        <v>8.1250000000000003E-2</v>
      </c>
      <c r="DE40" s="12">
        <v>0.17847222222222223</v>
      </c>
      <c r="DF40" s="17">
        <v>0.2388888888888889</v>
      </c>
      <c r="DG40" s="36"/>
      <c r="DH40" s="36"/>
      <c r="DI40" s="48" t="str">
        <f>VLOOKUP($B375,Sheet1!$A:$B,2,)</f>
        <v>Mon</v>
      </c>
      <c r="DJ40" s="11">
        <v>25</v>
      </c>
      <c r="DK40" s="12">
        <v>0.25277777777777777</v>
      </c>
      <c r="DL40" s="12">
        <v>0.31458333333333333</v>
      </c>
      <c r="DM40" s="12">
        <v>0.49722222222222223</v>
      </c>
      <c r="DN40" s="12">
        <v>8.3333333333333329E-2</v>
      </c>
      <c r="DO40" s="12">
        <v>0.17847222222222223</v>
      </c>
      <c r="DP40" s="17">
        <v>0.24097222222222223</v>
      </c>
      <c r="DQ40" s="36"/>
    </row>
    <row r="41" spans="1:121" s="39" customFormat="1" ht="16.25" customHeight="1" x14ac:dyDescent="0.2">
      <c r="A41" s="59"/>
      <c r="B41" s="62">
        <f t="shared" si="0"/>
        <v>32</v>
      </c>
      <c r="C41" s="7" t="str">
        <f>VLOOKUP($B41,Sheet1!$A:$B,2,)</f>
        <v>Thu</v>
      </c>
      <c r="D41" s="7">
        <v>26</v>
      </c>
      <c r="E41" s="9">
        <v>0.24791666666666667</v>
      </c>
      <c r="F41" s="9">
        <v>0.30694444444444441</v>
      </c>
      <c r="G41" s="9">
        <v>0.50555555555555554</v>
      </c>
      <c r="H41" s="9">
        <v>0.10555555555555556</v>
      </c>
      <c r="I41" s="9">
        <v>0.20416666666666669</v>
      </c>
      <c r="J41" s="9">
        <v>0.2638888888888889</v>
      </c>
      <c r="K41" s="36"/>
      <c r="L41" s="57"/>
      <c r="M41" s="7" t="str">
        <f>VLOOKUP($B72,Sheet1!$A:$B,2,)</f>
        <v>Sun</v>
      </c>
      <c r="N41" s="7">
        <v>26</v>
      </c>
      <c r="O41" s="34">
        <v>0.21944444444444444</v>
      </c>
      <c r="P41" s="34">
        <v>0.27638888888888885</v>
      </c>
      <c r="Q41" s="34">
        <v>0.50555555555555554</v>
      </c>
      <c r="R41" s="34">
        <v>0.12986111111111112</v>
      </c>
      <c r="S41" s="34">
        <v>0.23541666666666669</v>
      </c>
      <c r="T41" s="34">
        <v>0.29166666666666669</v>
      </c>
      <c r="U41" s="36"/>
      <c r="V41" s="57"/>
      <c r="W41" s="78" t="str">
        <f>VLOOKUP($B101,Sheet1!$A:$B,2,)</f>
        <v>Sun</v>
      </c>
      <c r="X41" s="79">
        <v>26</v>
      </c>
      <c r="Y41" s="78">
        <v>0.22361111111111109</v>
      </c>
      <c r="Z41" s="78">
        <v>0.28194444444444444</v>
      </c>
      <c r="AA41" s="78">
        <v>4.2361111111111106E-2</v>
      </c>
      <c r="AB41" s="78">
        <v>0.1875</v>
      </c>
      <c r="AC41" s="78">
        <v>0.30277777777777776</v>
      </c>
      <c r="AD41" s="80">
        <v>0.36041666666666666</v>
      </c>
      <c r="AE41" s="36"/>
      <c r="AF41" s="36"/>
      <c r="AG41" s="13" t="str">
        <f>VLOOKUP($B132,Sheet1!$A:$B,2,)</f>
        <v>Wed</v>
      </c>
      <c r="AH41" s="13">
        <v>26</v>
      </c>
      <c r="AI41" s="40">
        <v>0.17777777777777778</v>
      </c>
      <c r="AJ41" s="40">
        <v>0.24305555555555555</v>
      </c>
      <c r="AK41" s="40">
        <v>0.53680555555555554</v>
      </c>
      <c r="AL41" s="40">
        <v>0.19930555555555554</v>
      </c>
      <c r="AM41" s="40">
        <v>0.33055555555555555</v>
      </c>
      <c r="AN41" s="41">
        <v>0.39583333333333331</v>
      </c>
      <c r="AO41" s="36"/>
      <c r="AP41" s="36"/>
      <c r="AQ41" s="13" t="str">
        <f>VLOOKUP($B162,Sheet1!$A:$B,2,)</f>
        <v>Fri</v>
      </c>
      <c r="AR41" s="13">
        <v>26</v>
      </c>
      <c r="AS41" s="40">
        <v>0.14027777777777778</v>
      </c>
      <c r="AT41" s="40">
        <v>0.21736111111111112</v>
      </c>
      <c r="AU41" s="40">
        <v>0.53611111111111109</v>
      </c>
      <c r="AV41" s="40">
        <v>0.20833333333333334</v>
      </c>
      <c r="AW41" s="40">
        <v>0.35555555555555557</v>
      </c>
      <c r="AX41" s="41">
        <v>0.43263888888888885</v>
      </c>
      <c r="AY41" s="36"/>
      <c r="AZ41" s="36"/>
      <c r="BA41" s="13" t="str">
        <f>VLOOKUP($B193,Sheet1!$A:$B,2,)</f>
        <v>Mon</v>
      </c>
      <c r="BB41" s="13">
        <v>26</v>
      </c>
      <c r="BC41" s="40">
        <v>0.13125000000000001</v>
      </c>
      <c r="BD41" s="40">
        <v>0.21319444444444444</v>
      </c>
      <c r="BE41" s="40">
        <v>0.54027777777777775</v>
      </c>
      <c r="BF41" s="40">
        <v>0.21458333333333335</v>
      </c>
      <c r="BG41" s="40">
        <v>0.3666666666666667</v>
      </c>
      <c r="BH41" s="41">
        <v>0.44930555555555557</v>
      </c>
      <c r="BI41" s="36"/>
      <c r="BJ41" s="36"/>
      <c r="BK41" s="46" t="str">
        <f>VLOOKUP($B223,Sheet1!$A:$B,2,)</f>
        <v>Wed</v>
      </c>
      <c r="BL41" s="7">
        <v>26</v>
      </c>
      <c r="BM41" s="9">
        <v>0.15902777777777777</v>
      </c>
      <c r="BN41" s="9">
        <v>0.23055555555555554</v>
      </c>
      <c r="BO41" s="9">
        <v>4.3055555555555562E-2</v>
      </c>
      <c r="BP41" s="9">
        <v>0.21249999999999999</v>
      </c>
      <c r="BQ41" s="9">
        <v>0.35416666666666669</v>
      </c>
      <c r="BR41" s="9">
        <v>0.42708333333333331</v>
      </c>
      <c r="BS41" s="36"/>
      <c r="BT41" s="36"/>
      <c r="BU41" s="46" t="str">
        <f>VLOOKUP($B254,Sheet1!$A:$B,2,)</f>
        <v>Sat</v>
      </c>
      <c r="BV41" s="13">
        <v>26</v>
      </c>
      <c r="BW41" s="14">
        <v>0.19583333333333333</v>
      </c>
      <c r="BX41" s="14">
        <v>0.25625000000000003</v>
      </c>
      <c r="BY41" s="14">
        <v>0.5395833333333333</v>
      </c>
      <c r="BZ41" s="14">
        <v>0.19652777777777777</v>
      </c>
      <c r="CA41" s="14">
        <v>0.32222222222222224</v>
      </c>
      <c r="CB41" s="18">
        <v>0.3833333333333333</v>
      </c>
      <c r="CC41" s="36"/>
      <c r="CD41" s="36"/>
      <c r="CE41" s="47" t="str">
        <f>VLOOKUP($B285,Sheet1!$A:$B,2,)</f>
        <v>Tue</v>
      </c>
      <c r="CF41" s="13">
        <v>26</v>
      </c>
      <c r="CG41" s="14">
        <v>0.22708333333333333</v>
      </c>
      <c r="CH41" s="14">
        <v>0.28263888888888888</v>
      </c>
      <c r="CI41" s="14">
        <v>0.53263888888888888</v>
      </c>
      <c r="CJ41" s="14">
        <v>0.17013888888888887</v>
      </c>
      <c r="CK41" s="14">
        <v>0.28125</v>
      </c>
      <c r="CL41" s="18">
        <v>0.33749999999999997</v>
      </c>
      <c r="CM41" s="36"/>
      <c r="CN41" s="36"/>
      <c r="CO41" s="47" t="str">
        <f>VLOOKUP($B315,Sheet1!$A:$B,2,)</f>
        <v>Thu</v>
      </c>
      <c r="CP41" s="13">
        <v>26</v>
      </c>
      <c r="CQ41" s="14">
        <v>0.25416666666666665</v>
      </c>
      <c r="CR41" s="14">
        <v>0.30972222222222223</v>
      </c>
      <c r="CS41" s="14">
        <v>0.52708333333333335</v>
      </c>
      <c r="CT41" s="14">
        <v>0.14166666666666666</v>
      </c>
      <c r="CU41" s="14">
        <v>0.24374999999999999</v>
      </c>
      <c r="CV41" s="18">
        <v>0.30069444444444443</v>
      </c>
      <c r="CW41" s="36"/>
      <c r="CX41" s="36"/>
      <c r="CY41" s="47" t="str">
        <f>VLOOKUP($B346,Sheet1!$A:$B,2,)</f>
        <v>Sun</v>
      </c>
      <c r="CZ41" s="13">
        <v>26</v>
      </c>
      <c r="DA41" s="14">
        <v>0.23750000000000002</v>
      </c>
      <c r="DB41" s="14">
        <v>0.29722222222222222</v>
      </c>
      <c r="DC41" s="14">
        <v>0.48819444444444443</v>
      </c>
      <c r="DD41" s="14">
        <v>8.0555555555555561E-2</v>
      </c>
      <c r="DE41" s="14">
        <v>0.17777777777777778</v>
      </c>
      <c r="DF41" s="18">
        <v>0.23819444444444446</v>
      </c>
      <c r="DG41" s="36"/>
      <c r="DH41" s="36"/>
      <c r="DI41" s="48" t="str">
        <f>VLOOKUP($B376,Sheet1!$A:$B,2,)</f>
        <v>Tue</v>
      </c>
      <c r="DJ41" s="13">
        <v>26</v>
      </c>
      <c r="DK41" s="14">
        <v>0.25347222222222221</v>
      </c>
      <c r="DL41" s="14">
        <v>0.31527777777777777</v>
      </c>
      <c r="DM41" s="14">
        <v>0.49722222222222223</v>
      </c>
      <c r="DN41" s="14">
        <v>8.3333333333333329E-2</v>
      </c>
      <c r="DO41" s="14">
        <v>0.17916666666666667</v>
      </c>
      <c r="DP41" s="18">
        <v>0.24166666666666667</v>
      </c>
      <c r="DQ41" s="36"/>
    </row>
    <row r="42" spans="1:121" s="39" customFormat="1" ht="16.25" customHeight="1" x14ac:dyDescent="0.2">
      <c r="A42" s="59"/>
      <c r="B42" s="62">
        <f t="shared" si="0"/>
        <v>33</v>
      </c>
      <c r="C42" s="7" t="str">
        <f>VLOOKUP($B42,Sheet1!$A:$B,2,)</f>
        <v>Fri</v>
      </c>
      <c r="D42" s="7">
        <v>27</v>
      </c>
      <c r="E42" s="9">
        <v>0.24722222222222223</v>
      </c>
      <c r="F42" s="9">
        <v>0.30624999999999997</v>
      </c>
      <c r="G42" s="9">
        <v>0.50555555555555554</v>
      </c>
      <c r="H42" s="9">
        <v>0.10694444444444444</v>
      </c>
      <c r="I42" s="9">
        <v>0.20486111111111113</v>
      </c>
      <c r="J42" s="9">
        <v>0.26458333333333334</v>
      </c>
      <c r="K42" s="36"/>
      <c r="L42" s="57"/>
      <c r="M42" s="7" t="str">
        <f>VLOOKUP($B73,Sheet1!$A:$B,2,)</f>
        <v>Mon</v>
      </c>
      <c r="N42" s="7">
        <v>27</v>
      </c>
      <c r="O42" s="34">
        <v>0.21875</v>
      </c>
      <c r="P42" s="34">
        <v>0.27499999999999997</v>
      </c>
      <c r="Q42" s="34">
        <v>0.50555555555555554</v>
      </c>
      <c r="R42" s="34">
        <v>0.13055555555555556</v>
      </c>
      <c r="S42" s="34">
        <v>0.23611111111111113</v>
      </c>
      <c r="T42" s="34">
        <v>0.29166666666666669</v>
      </c>
      <c r="U42" s="36"/>
      <c r="V42" s="57"/>
      <c r="W42" s="75" t="str">
        <f>VLOOKUP($B102,Sheet1!$A:$B,2,)</f>
        <v>Mon</v>
      </c>
      <c r="X42" s="76">
        <v>27</v>
      </c>
      <c r="Y42" s="75">
        <v>0.22222222222222221</v>
      </c>
      <c r="Z42" s="75">
        <v>0.28055555555555556</v>
      </c>
      <c r="AA42" s="75">
        <v>4.2361111111111106E-2</v>
      </c>
      <c r="AB42" s="75">
        <v>0.18819444444444444</v>
      </c>
      <c r="AC42" s="75">
        <v>0.3034722222222222</v>
      </c>
      <c r="AD42" s="77">
        <v>0.36180555555555555</v>
      </c>
      <c r="AE42" s="36"/>
      <c r="AF42" s="36"/>
      <c r="AG42" s="11" t="str">
        <f>VLOOKUP($B133,Sheet1!$A:$B,2,)</f>
        <v>Thu</v>
      </c>
      <c r="AH42" s="11">
        <v>27</v>
      </c>
      <c r="AI42" s="37">
        <v>0.1763888888888889</v>
      </c>
      <c r="AJ42" s="37">
        <v>0.24166666666666667</v>
      </c>
      <c r="AK42" s="37">
        <v>0.53680555555555554</v>
      </c>
      <c r="AL42" s="37">
        <v>0.19999999999999998</v>
      </c>
      <c r="AM42" s="37">
        <v>0.33124999999999999</v>
      </c>
      <c r="AN42" s="38">
        <v>0.3972222222222222</v>
      </c>
      <c r="AO42" s="36"/>
      <c r="AP42" s="36"/>
      <c r="AQ42" s="11" t="str">
        <f>VLOOKUP($B163,Sheet1!$A:$B,2,)</f>
        <v>Sat</v>
      </c>
      <c r="AR42" s="11">
        <v>27</v>
      </c>
      <c r="AS42" s="37">
        <v>0.13958333333333334</v>
      </c>
      <c r="AT42" s="37">
        <v>0.21666666666666667</v>
      </c>
      <c r="AU42" s="37">
        <v>0.53680555555555554</v>
      </c>
      <c r="AV42" s="37">
        <v>0.20833333333333334</v>
      </c>
      <c r="AW42" s="37">
        <v>0.35625000000000001</v>
      </c>
      <c r="AX42" s="38">
        <v>0.43333333333333335</v>
      </c>
      <c r="AY42" s="36"/>
      <c r="AZ42" s="36"/>
      <c r="BA42" s="11" t="str">
        <f>VLOOKUP($B194,Sheet1!$A:$B,2,)</f>
        <v>Tue</v>
      </c>
      <c r="BB42" s="11">
        <v>27</v>
      </c>
      <c r="BC42" s="37">
        <v>0.13194444444444445</v>
      </c>
      <c r="BD42" s="37">
        <v>0.21388888888888891</v>
      </c>
      <c r="BE42" s="37">
        <v>0.54097222222222219</v>
      </c>
      <c r="BF42" s="37">
        <v>0.21458333333333335</v>
      </c>
      <c r="BG42" s="37">
        <v>0.3666666666666667</v>
      </c>
      <c r="BH42" s="38">
        <v>0.44930555555555557</v>
      </c>
      <c r="BI42" s="36"/>
      <c r="BJ42" s="36"/>
      <c r="BK42" s="46" t="str">
        <f>VLOOKUP($B224,Sheet1!$A:$B,2,)</f>
        <v>Thu</v>
      </c>
      <c r="BL42" s="7">
        <v>27</v>
      </c>
      <c r="BM42" s="9">
        <v>0.16041666666666668</v>
      </c>
      <c r="BN42" s="9">
        <v>0.23124999999999998</v>
      </c>
      <c r="BO42" s="9">
        <v>4.3055555555555562E-2</v>
      </c>
      <c r="BP42" s="9">
        <v>0.21180555555555555</v>
      </c>
      <c r="BQ42" s="9">
        <v>0.35347222222222219</v>
      </c>
      <c r="BR42" s="9">
        <v>0.42569444444444443</v>
      </c>
      <c r="BS42" s="36"/>
      <c r="BT42" s="36"/>
      <c r="BU42" s="46" t="str">
        <f>VLOOKUP($B255,Sheet1!$A:$B,2,)</f>
        <v>Sun</v>
      </c>
      <c r="BV42" s="11">
        <v>27</v>
      </c>
      <c r="BW42" s="12">
        <v>0.19722222222222222</v>
      </c>
      <c r="BX42" s="12">
        <v>0.25694444444444448</v>
      </c>
      <c r="BY42" s="12">
        <v>0.5395833333333333</v>
      </c>
      <c r="BZ42" s="12">
        <v>0.19583333333333333</v>
      </c>
      <c r="CA42" s="12">
        <v>0.32083333333333336</v>
      </c>
      <c r="CB42" s="17">
        <v>0.38194444444444442</v>
      </c>
      <c r="CC42" s="36"/>
      <c r="CD42" s="36"/>
      <c r="CE42" s="47" t="str">
        <f>VLOOKUP($B286,Sheet1!$A:$B,2,)</f>
        <v>Wed</v>
      </c>
      <c r="CF42" s="11">
        <v>27</v>
      </c>
      <c r="CG42" s="12">
        <v>0.22847222222222222</v>
      </c>
      <c r="CH42" s="12">
        <v>0.28333333333333333</v>
      </c>
      <c r="CI42" s="12">
        <v>0.53194444444444444</v>
      </c>
      <c r="CJ42" s="12">
        <v>0.16944444444444443</v>
      </c>
      <c r="CK42" s="12">
        <v>0.27986111111111112</v>
      </c>
      <c r="CL42" s="17">
        <v>0.33611111111111108</v>
      </c>
      <c r="CM42" s="36"/>
      <c r="CN42" s="36"/>
      <c r="CO42" s="47" t="str">
        <f>VLOOKUP($B316,Sheet1!$A:$B,2,)</f>
        <v>Fri</v>
      </c>
      <c r="CP42" s="13">
        <v>27</v>
      </c>
      <c r="CQ42" s="14">
        <v>0.25486111111111109</v>
      </c>
      <c r="CR42" s="14">
        <v>0.31041666666666667</v>
      </c>
      <c r="CS42" s="14">
        <v>0.52708333333333335</v>
      </c>
      <c r="CT42" s="14">
        <v>0.14097222222222222</v>
      </c>
      <c r="CU42" s="14">
        <v>0.24305555555555555</v>
      </c>
      <c r="CV42" s="18">
        <v>0.3</v>
      </c>
      <c r="CW42" s="36"/>
      <c r="CX42" s="36"/>
      <c r="CY42" s="47" t="str">
        <f>VLOOKUP($B347,Sheet1!$A:$B,2,)</f>
        <v>Mon</v>
      </c>
      <c r="CZ42" s="11">
        <v>27</v>
      </c>
      <c r="DA42" s="12">
        <v>0.23819444444444446</v>
      </c>
      <c r="DB42" s="12">
        <v>0.2986111111111111</v>
      </c>
      <c r="DC42" s="12">
        <v>0.48819444444444443</v>
      </c>
      <c r="DD42" s="12">
        <v>8.0555555555555561E-2</v>
      </c>
      <c r="DE42" s="12">
        <v>0.17708333333333334</v>
      </c>
      <c r="DF42" s="17">
        <v>0.23819444444444446</v>
      </c>
      <c r="DG42" s="36"/>
      <c r="DH42" s="36"/>
      <c r="DI42" s="48" t="str">
        <f>VLOOKUP($B377,Sheet1!$A:$B,2,)</f>
        <v>Wed</v>
      </c>
      <c r="DJ42" s="11">
        <v>27</v>
      </c>
      <c r="DK42" s="12">
        <v>0.25347222222222221</v>
      </c>
      <c r="DL42" s="12">
        <v>0.31527777777777777</v>
      </c>
      <c r="DM42" s="12">
        <v>0.49791666666666662</v>
      </c>
      <c r="DN42" s="12">
        <v>8.4027777777777771E-2</v>
      </c>
      <c r="DO42" s="12">
        <v>0.17986111111111111</v>
      </c>
      <c r="DP42" s="17">
        <v>0.24166666666666667</v>
      </c>
      <c r="DQ42" s="36"/>
    </row>
    <row r="43" spans="1:121" s="39" customFormat="1" ht="16.25" customHeight="1" x14ac:dyDescent="0.2">
      <c r="A43" s="59"/>
      <c r="B43" s="62">
        <f t="shared" si="0"/>
        <v>34</v>
      </c>
      <c r="C43" s="7" t="str">
        <f>VLOOKUP($B43,Sheet1!$A:$B,2,)</f>
        <v>Sat</v>
      </c>
      <c r="D43" s="7">
        <v>28</v>
      </c>
      <c r="E43" s="9">
        <v>0.24652777777777779</v>
      </c>
      <c r="F43" s="9">
        <v>0.30555555555555552</v>
      </c>
      <c r="G43" s="9">
        <v>0.50555555555555554</v>
      </c>
      <c r="H43" s="9">
        <v>0.1076388888888889</v>
      </c>
      <c r="I43" s="9">
        <v>0.20625000000000002</v>
      </c>
      <c r="J43" s="9">
        <v>0.26527777777777778</v>
      </c>
      <c r="K43" s="36"/>
      <c r="L43" s="57"/>
      <c r="M43" s="7" t="str">
        <f>VLOOKUP($B74,Sheet1!$A:$B,2,)</f>
        <v>Tue</v>
      </c>
      <c r="N43" s="7">
        <v>28</v>
      </c>
      <c r="O43" s="34">
        <v>0.21736111111111112</v>
      </c>
      <c r="P43" s="34">
        <v>0.27361111111111108</v>
      </c>
      <c r="Q43" s="34">
        <v>0.50555555555555554</v>
      </c>
      <c r="R43" s="34">
        <v>0.13125000000000001</v>
      </c>
      <c r="S43" s="34">
        <v>0.23680555555555557</v>
      </c>
      <c r="T43" s="34">
        <v>0.29236111111111113</v>
      </c>
      <c r="U43" s="36"/>
      <c r="V43" s="57"/>
      <c r="W43" s="78" t="str">
        <f>VLOOKUP($B103,Sheet1!$A:$B,2,)</f>
        <v>Tue</v>
      </c>
      <c r="X43" s="79">
        <v>28</v>
      </c>
      <c r="Y43" s="78">
        <v>0.22083333333333333</v>
      </c>
      <c r="Z43" s="78">
        <v>0.27916666666666667</v>
      </c>
      <c r="AA43" s="78">
        <v>4.1666666666666664E-2</v>
      </c>
      <c r="AB43" s="78">
        <v>0.18888888888888888</v>
      </c>
      <c r="AC43" s="78">
        <v>0.30486111111111108</v>
      </c>
      <c r="AD43" s="80">
        <v>0.36249999999999999</v>
      </c>
      <c r="AE43" s="36"/>
      <c r="AF43" s="36"/>
      <c r="AG43" s="13" t="str">
        <f>VLOOKUP($B134,Sheet1!$A:$B,2,)</f>
        <v>Fri</v>
      </c>
      <c r="AH43" s="13">
        <v>28</v>
      </c>
      <c r="AI43" s="40">
        <v>0.17500000000000002</v>
      </c>
      <c r="AJ43" s="40">
        <v>0.24097222222222223</v>
      </c>
      <c r="AK43" s="40">
        <v>0.53680555555555554</v>
      </c>
      <c r="AL43" s="40">
        <v>0.19999999999999998</v>
      </c>
      <c r="AM43" s="40">
        <v>0.33263888888888887</v>
      </c>
      <c r="AN43" s="41">
        <v>0.3979166666666667</v>
      </c>
      <c r="AO43" s="36"/>
      <c r="AP43" s="36"/>
      <c r="AQ43" s="13" t="str">
        <f>VLOOKUP($B164,Sheet1!$A:$B,2,)</f>
        <v>Sun</v>
      </c>
      <c r="AR43" s="13">
        <v>28</v>
      </c>
      <c r="AS43" s="40">
        <v>0.1388888888888889</v>
      </c>
      <c r="AT43" s="40">
        <v>0.21597222222222223</v>
      </c>
      <c r="AU43" s="40">
        <v>0.53680555555555554</v>
      </c>
      <c r="AV43" s="40">
        <v>0.20833333333333334</v>
      </c>
      <c r="AW43" s="40">
        <v>0.35694444444444445</v>
      </c>
      <c r="AX43" s="41">
        <v>0.43472222222222223</v>
      </c>
      <c r="AY43" s="36"/>
      <c r="AZ43" s="36"/>
      <c r="BA43" s="13" t="str">
        <f>VLOOKUP($B195,Sheet1!$A:$B,2,)</f>
        <v>Wed</v>
      </c>
      <c r="BB43" s="13">
        <v>28</v>
      </c>
      <c r="BC43" s="40">
        <v>0.13263888888888889</v>
      </c>
      <c r="BD43" s="40">
        <v>0.21388888888888891</v>
      </c>
      <c r="BE43" s="40">
        <v>0.54097222222222219</v>
      </c>
      <c r="BF43" s="40">
        <v>0.21458333333333335</v>
      </c>
      <c r="BG43" s="40">
        <v>0.3666666666666667</v>
      </c>
      <c r="BH43" s="41">
        <v>0.44930555555555557</v>
      </c>
      <c r="BI43" s="36"/>
      <c r="BJ43" s="36"/>
      <c r="BK43" s="46" t="str">
        <f>VLOOKUP($B225,Sheet1!$A:$B,2,)</f>
        <v>Fri</v>
      </c>
      <c r="BL43" s="7">
        <v>28</v>
      </c>
      <c r="BM43" s="9">
        <v>0.16180555555555556</v>
      </c>
      <c r="BN43" s="9">
        <v>0.23194444444444443</v>
      </c>
      <c r="BO43" s="9">
        <v>4.3055555555555562E-2</v>
      </c>
      <c r="BP43" s="9">
        <v>0.21180555555555555</v>
      </c>
      <c r="BQ43" s="9">
        <v>0.3527777777777778</v>
      </c>
      <c r="BR43" s="9">
        <v>0.42430555555555555</v>
      </c>
      <c r="BS43" s="36"/>
      <c r="BT43" s="36"/>
      <c r="BU43" s="46" t="str">
        <f>VLOOKUP($B256,Sheet1!$A:$B,2,)</f>
        <v>Mon</v>
      </c>
      <c r="BV43" s="13">
        <v>28</v>
      </c>
      <c r="BW43" s="14">
        <v>0.19791666666666666</v>
      </c>
      <c r="BX43" s="14">
        <v>0.25763888888888892</v>
      </c>
      <c r="BY43" s="14">
        <v>0.5395833333333333</v>
      </c>
      <c r="BZ43" s="14">
        <v>0.19513888888888889</v>
      </c>
      <c r="CA43" s="14">
        <v>0.31944444444444448</v>
      </c>
      <c r="CB43" s="18">
        <v>0.38055555555555554</v>
      </c>
      <c r="CC43" s="36"/>
      <c r="CD43" s="36"/>
      <c r="CE43" s="47" t="str">
        <f>VLOOKUP($B287,Sheet1!$A:$B,2,)</f>
        <v>Thu</v>
      </c>
      <c r="CF43" s="13">
        <v>28</v>
      </c>
      <c r="CG43" s="14">
        <v>0.22916666666666666</v>
      </c>
      <c r="CH43" s="14">
        <v>0.28402777777777777</v>
      </c>
      <c r="CI43" s="14">
        <v>0.53194444444444444</v>
      </c>
      <c r="CJ43" s="14">
        <v>0.16805555555555554</v>
      </c>
      <c r="CK43" s="14">
        <v>0.27847222222222223</v>
      </c>
      <c r="CL43" s="18">
        <v>0.3347222222222222</v>
      </c>
      <c r="CM43" s="36"/>
      <c r="CN43" s="36"/>
      <c r="CO43" s="47" t="str">
        <f>VLOOKUP($B317,Sheet1!$A:$B,2,)</f>
        <v>Sat</v>
      </c>
      <c r="CP43" s="13">
        <v>28</v>
      </c>
      <c r="CQ43" s="14">
        <v>0.25555555555555559</v>
      </c>
      <c r="CR43" s="14">
        <v>0.31180555555555556</v>
      </c>
      <c r="CS43" s="14">
        <v>0.52708333333333335</v>
      </c>
      <c r="CT43" s="14">
        <v>0.13958333333333334</v>
      </c>
      <c r="CU43" s="14">
        <v>0.24166666666666667</v>
      </c>
      <c r="CV43" s="18">
        <v>0.2986111111111111</v>
      </c>
      <c r="CW43" s="36"/>
      <c r="CX43" s="36"/>
      <c r="CY43" s="47" t="str">
        <f>VLOOKUP($B348,Sheet1!$A:$B,2,)</f>
        <v>Tue</v>
      </c>
      <c r="CZ43" s="13">
        <v>28</v>
      </c>
      <c r="DA43" s="14">
        <v>0.23819444444444446</v>
      </c>
      <c r="DB43" s="14">
        <v>0.2986111111111111</v>
      </c>
      <c r="DC43" s="14">
        <v>0.48819444444444443</v>
      </c>
      <c r="DD43" s="14">
        <v>8.0555555555555561E-2</v>
      </c>
      <c r="DE43" s="14">
        <v>0.17708333333333334</v>
      </c>
      <c r="DF43" s="18">
        <v>0.23819444444444446</v>
      </c>
      <c r="DG43" s="36"/>
      <c r="DH43" s="36"/>
      <c r="DI43" s="48" t="str">
        <f>VLOOKUP($B378,Sheet1!$A:$B,2,)</f>
        <v>Thu</v>
      </c>
      <c r="DJ43" s="13">
        <v>28</v>
      </c>
      <c r="DK43" s="14">
        <v>0.25347222222222221</v>
      </c>
      <c r="DL43" s="14">
        <v>0.31527777777777777</v>
      </c>
      <c r="DM43" s="14">
        <v>0.49791666666666662</v>
      </c>
      <c r="DN43" s="14">
        <v>8.4027777777777771E-2</v>
      </c>
      <c r="DO43" s="14">
        <v>0.17986111111111111</v>
      </c>
      <c r="DP43" s="18">
        <v>0.24166666666666667</v>
      </c>
      <c r="DQ43" s="36"/>
    </row>
    <row r="44" spans="1:121" s="39" customFormat="1" ht="16.25" customHeight="1" x14ac:dyDescent="0.2">
      <c r="A44" s="59"/>
      <c r="B44" s="62">
        <f t="shared" si="0"/>
        <v>35</v>
      </c>
      <c r="C44" s="7" t="str">
        <f>VLOOKUP($B44,Sheet1!$A:$B,2,)</f>
        <v>Sun</v>
      </c>
      <c r="D44" s="7">
        <v>29</v>
      </c>
      <c r="E44" s="9">
        <v>0.24583333333333335</v>
      </c>
      <c r="F44" s="9">
        <v>0.30486111111111108</v>
      </c>
      <c r="G44" s="9">
        <v>0.50624999999999998</v>
      </c>
      <c r="H44" s="9">
        <v>0.10833333333333334</v>
      </c>
      <c r="I44" s="9">
        <v>0.20694444444444446</v>
      </c>
      <c r="J44" s="9">
        <v>0.26597222222222222</v>
      </c>
      <c r="K44" s="36"/>
      <c r="L44" s="57"/>
      <c r="M44" s="7"/>
      <c r="N44" s="46"/>
      <c r="O44" s="34"/>
      <c r="P44" s="34"/>
      <c r="Q44" s="34"/>
      <c r="R44" s="34"/>
      <c r="S44" s="34"/>
      <c r="T44" s="34"/>
      <c r="U44" s="36"/>
      <c r="V44" s="57"/>
      <c r="W44" s="75" t="str">
        <f>VLOOKUP($B104,Sheet1!$A:$B,2,)</f>
        <v>Wed</v>
      </c>
      <c r="X44" s="76">
        <v>29</v>
      </c>
      <c r="Y44" s="75">
        <v>0.21944444444444444</v>
      </c>
      <c r="Z44" s="75">
        <v>0.27777777777777779</v>
      </c>
      <c r="AA44" s="75">
        <v>4.1666666666666664E-2</v>
      </c>
      <c r="AB44" s="75">
        <v>0.18888888888888888</v>
      </c>
      <c r="AC44" s="75">
        <v>0.30555555555555552</v>
      </c>
      <c r="AD44" s="77">
        <v>0.36388888888888887</v>
      </c>
      <c r="AE44" s="36"/>
      <c r="AF44" s="36"/>
      <c r="AG44" s="11" t="str">
        <f>VLOOKUP($B135,Sheet1!$A:$B,2,)</f>
        <v>Sat</v>
      </c>
      <c r="AH44" s="11">
        <v>29</v>
      </c>
      <c r="AI44" s="37">
        <v>0.17361111111111113</v>
      </c>
      <c r="AJ44" s="37">
        <v>0.23958333333333334</v>
      </c>
      <c r="AK44" s="37">
        <v>0.53680555555555554</v>
      </c>
      <c r="AL44" s="37">
        <v>0.20069444444444443</v>
      </c>
      <c r="AM44" s="37">
        <v>0.33333333333333331</v>
      </c>
      <c r="AN44" s="38">
        <v>0.39930555555555558</v>
      </c>
      <c r="AO44" s="36"/>
      <c r="AP44" s="36"/>
      <c r="AQ44" s="11" t="str">
        <f>VLOOKUP($B165,Sheet1!$A:$B,2,)</f>
        <v>Mon</v>
      </c>
      <c r="AR44" s="11">
        <v>29</v>
      </c>
      <c r="AS44" s="37">
        <v>0.13819444444444443</v>
      </c>
      <c r="AT44" s="37">
        <v>0.21597222222222223</v>
      </c>
      <c r="AU44" s="37">
        <v>0.53680555555555554</v>
      </c>
      <c r="AV44" s="37">
        <v>0.20902777777777778</v>
      </c>
      <c r="AW44" s="37">
        <v>0.35694444444444445</v>
      </c>
      <c r="AX44" s="38">
        <v>0.43541666666666662</v>
      </c>
      <c r="AY44" s="36"/>
      <c r="AZ44" s="36"/>
      <c r="BA44" s="11" t="str">
        <f>VLOOKUP($B196,Sheet1!$A:$B,2,)</f>
        <v>Thu</v>
      </c>
      <c r="BB44" s="11">
        <v>29</v>
      </c>
      <c r="BC44" s="37">
        <v>0.13333333333333333</v>
      </c>
      <c r="BD44" s="37">
        <v>0.21458333333333335</v>
      </c>
      <c r="BE44" s="37">
        <v>0.54097222222222219</v>
      </c>
      <c r="BF44" s="37">
        <v>0.21458333333333335</v>
      </c>
      <c r="BG44" s="37">
        <v>0.3666666666666667</v>
      </c>
      <c r="BH44" s="38">
        <v>0.44861111111111113</v>
      </c>
      <c r="BI44" s="36"/>
      <c r="BJ44" s="36"/>
      <c r="BK44" s="46" t="str">
        <f>VLOOKUP($B226,Sheet1!$A:$B,2,)</f>
        <v>Sat</v>
      </c>
      <c r="BL44" s="7">
        <v>29</v>
      </c>
      <c r="BM44" s="9">
        <v>0.16250000000000001</v>
      </c>
      <c r="BN44" s="9">
        <v>0.23263888888888887</v>
      </c>
      <c r="BO44" s="9">
        <v>4.3055555555555562E-2</v>
      </c>
      <c r="BP44" s="9">
        <v>0.21111111111111111</v>
      </c>
      <c r="BQ44" s="9">
        <v>0.3520833333333333</v>
      </c>
      <c r="BR44" s="9">
        <v>0.42291666666666666</v>
      </c>
      <c r="BS44" s="36"/>
      <c r="BT44" s="36"/>
      <c r="BU44" s="46" t="str">
        <f>VLOOKUP($B257,Sheet1!$A:$B,2,)</f>
        <v>Tue</v>
      </c>
      <c r="BV44" s="11">
        <v>29</v>
      </c>
      <c r="BW44" s="12">
        <v>0.19930555555555554</v>
      </c>
      <c r="BX44" s="12">
        <v>0.25833333333333336</v>
      </c>
      <c r="BY44" s="12">
        <v>0.53888888888888886</v>
      </c>
      <c r="BZ44" s="12">
        <v>0.19444444444444445</v>
      </c>
      <c r="CA44" s="12">
        <v>0.31805555555555554</v>
      </c>
      <c r="CB44" s="17">
        <v>0.37847222222222227</v>
      </c>
      <c r="CC44" s="36"/>
      <c r="CD44" s="36"/>
      <c r="CE44" s="47" t="str">
        <f>VLOOKUP($B288,Sheet1!$A:$B,2,)</f>
        <v>Fri</v>
      </c>
      <c r="CF44" s="11">
        <v>29</v>
      </c>
      <c r="CG44" s="12">
        <v>0.2298611111111111</v>
      </c>
      <c r="CH44" s="12">
        <v>0.28472222222222221</v>
      </c>
      <c r="CI44" s="12">
        <v>0.53194444444444444</v>
      </c>
      <c r="CJ44" s="12">
        <v>0.1673611111111111</v>
      </c>
      <c r="CK44" s="12">
        <v>0.27708333333333335</v>
      </c>
      <c r="CL44" s="17">
        <v>0.33333333333333331</v>
      </c>
      <c r="CM44" s="36"/>
      <c r="CN44" s="36"/>
      <c r="CO44" s="47" t="str">
        <f>VLOOKUP($B318,Sheet1!$A:$B,2,)</f>
        <v>Sun</v>
      </c>
      <c r="CP44" s="13">
        <v>29</v>
      </c>
      <c r="CQ44" s="14">
        <v>0.25625000000000003</v>
      </c>
      <c r="CR44" s="14">
        <v>0.3125</v>
      </c>
      <c r="CS44" s="14">
        <v>0.52708333333333335</v>
      </c>
      <c r="CT44" s="14">
        <v>0.1388888888888889</v>
      </c>
      <c r="CU44" s="14">
        <v>0.24097222222222223</v>
      </c>
      <c r="CV44" s="18">
        <v>0.29791666666666666</v>
      </c>
      <c r="CW44" s="36"/>
      <c r="CX44" s="36"/>
      <c r="CY44" s="47" t="str">
        <f>VLOOKUP($B349,Sheet1!$A:$B,2,)</f>
        <v>Wed</v>
      </c>
      <c r="CZ44" s="11">
        <v>29</v>
      </c>
      <c r="DA44" s="12">
        <v>0.2388888888888889</v>
      </c>
      <c r="DB44" s="12">
        <v>0.29930555555555555</v>
      </c>
      <c r="DC44" s="12">
        <v>0.48888888888888887</v>
      </c>
      <c r="DD44" s="12">
        <v>7.9861111111111105E-2</v>
      </c>
      <c r="DE44" s="12">
        <v>0.17708333333333334</v>
      </c>
      <c r="DF44" s="17">
        <v>0.23819444444444446</v>
      </c>
      <c r="DG44" s="36"/>
      <c r="DH44" s="36"/>
      <c r="DI44" s="48" t="str">
        <f>VLOOKUP($B379,Sheet1!$A:$B,2,)</f>
        <v>Fri</v>
      </c>
      <c r="DJ44" s="11">
        <v>29</v>
      </c>
      <c r="DK44" s="12">
        <v>0.25347222222222221</v>
      </c>
      <c r="DL44" s="12">
        <v>0.31527777777777777</v>
      </c>
      <c r="DM44" s="12">
        <v>0.49791666666666662</v>
      </c>
      <c r="DN44" s="12">
        <v>8.4722222222222213E-2</v>
      </c>
      <c r="DO44" s="12">
        <v>0.17986111111111111</v>
      </c>
      <c r="DP44" s="17">
        <v>0.24236111111111111</v>
      </c>
      <c r="DQ44" s="36"/>
    </row>
    <row r="45" spans="1:121" s="39" customFormat="1" ht="16.25" customHeight="1" x14ac:dyDescent="0.2">
      <c r="A45" s="59"/>
      <c r="B45" s="62">
        <f t="shared" si="0"/>
        <v>36</v>
      </c>
      <c r="C45" s="7" t="str">
        <f>VLOOKUP($B45,Sheet1!$A:$B,2,)</f>
        <v>Mon</v>
      </c>
      <c r="D45" s="7">
        <v>30</v>
      </c>
      <c r="E45" s="9">
        <v>0.24513888888888888</v>
      </c>
      <c r="F45" s="9">
        <v>0.30416666666666664</v>
      </c>
      <c r="G45" s="9">
        <v>0.50624999999999998</v>
      </c>
      <c r="H45" s="9">
        <v>0.10902777777777778</v>
      </c>
      <c r="I45" s="9">
        <v>0.20833333333333334</v>
      </c>
      <c r="J45" s="9">
        <v>0.2673611111111111</v>
      </c>
      <c r="K45" s="36"/>
      <c r="L45" s="57"/>
      <c r="M45" s="25"/>
      <c r="N45" s="7"/>
      <c r="O45" s="34"/>
      <c r="P45" s="34"/>
      <c r="Q45" s="34"/>
      <c r="R45" s="34"/>
      <c r="S45" s="34"/>
      <c r="T45" s="34"/>
      <c r="U45" s="36"/>
      <c r="V45" s="57"/>
      <c r="W45" s="78" t="str">
        <f>VLOOKUP($B105,Sheet1!$A:$B,2,)</f>
        <v>Thu</v>
      </c>
      <c r="X45" s="79">
        <v>30</v>
      </c>
      <c r="Y45" s="78">
        <v>0.21805555555555556</v>
      </c>
      <c r="Z45" s="78">
        <v>0.27638888888888885</v>
      </c>
      <c r="AA45" s="78">
        <v>4.1666666666666664E-2</v>
      </c>
      <c r="AB45" s="78">
        <v>0.18958333333333333</v>
      </c>
      <c r="AC45" s="78">
        <v>0.30624999999999997</v>
      </c>
      <c r="AD45" s="80">
        <v>0.36458333333333331</v>
      </c>
      <c r="AE45" s="36"/>
      <c r="AF45" s="36"/>
      <c r="AG45" s="15" t="str">
        <f>VLOOKUP($B136,Sheet1!$A:$B,2,)</f>
        <v>Sun</v>
      </c>
      <c r="AH45" s="15">
        <v>30</v>
      </c>
      <c r="AI45" s="42">
        <v>0.17222222222222225</v>
      </c>
      <c r="AJ45" s="42">
        <v>0.2388888888888889</v>
      </c>
      <c r="AK45" s="42">
        <v>0.53680555555555554</v>
      </c>
      <c r="AL45" s="42">
        <v>0.20069444444444443</v>
      </c>
      <c r="AM45" s="42">
        <v>0.33402777777777781</v>
      </c>
      <c r="AN45" s="34">
        <v>0.40069444444444446</v>
      </c>
      <c r="AO45" s="36"/>
      <c r="AP45" s="36"/>
      <c r="AQ45" s="13" t="str">
        <f>VLOOKUP($B166,Sheet1!$A:$B,2,)</f>
        <v>Tue</v>
      </c>
      <c r="AR45" s="13">
        <v>30</v>
      </c>
      <c r="AS45" s="40">
        <v>0.13680555555555554</v>
      </c>
      <c r="AT45" s="40">
        <v>0.21527777777777779</v>
      </c>
      <c r="AU45" s="40">
        <v>0.53680555555555554</v>
      </c>
      <c r="AV45" s="40">
        <v>0.20902777777777778</v>
      </c>
      <c r="AW45" s="40">
        <v>0.3576388888888889</v>
      </c>
      <c r="AX45" s="41">
        <v>0.4368055555555555</v>
      </c>
      <c r="AY45" s="36"/>
      <c r="AZ45" s="36"/>
      <c r="BA45" s="15" t="str">
        <f>VLOOKUP($B197,Sheet1!$A:$B,2,)</f>
        <v>Fri</v>
      </c>
      <c r="BB45" s="15">
        <v>30</v>
      </c>
      <c r="BC45" s="42">
        <v>0.13333333333333333</v>
      </c>
      <c r="BD45" s="42">
        <v>0.21458333333333335</v>
      </c>
      <c r="BE45" s="42">
        <v>0.54097222222222219</v>
      </c>
      <c r="BF45" s="42">
        <v>0.21458333333333335</v>
      </c>
      <c r="BG45" s="42">
        <v>0.3666666666666667</v>
      </c>
      <c r="BH45" s="34">
        <v>0.44861111111111113</v>
      </c>
      <c r="BI45" s="36"/>
      <c r="BJ45" s="36"/>
      <c r="BK45" s="46" t="str">
        <f>VLOOKUP($B227,Sheet1!$A:$B,2,)</f>
        <v>Sun</v>
      </c>
      <c r="BL45" s="7">
        <v>30</v>
      </c>
      <c r="BM45" s="9">
        <v>0.16388888888888889</v>
      </c>
      <c r="BN45" s="9">
        <v>0.23333333333333331</v>
      </c>
      <c r="BO45" s="9">
        <v>4.3055555555555562E-2</v>
      </c>
      <c r="BP45" s="9">
        <v>0.21111111111111111</v>
      </c>
      <c r="BQ45" s="9">
        <v>0.35138888888888892</v>
      </c>
      <c r="BR45" s="9">
        <v>0.42152777777777778</v>
      </c>
      <c r="BS45" s="36"/>
      <c r="BT45" s="36"/>
      <c r="BU45" s="46" t="str">
        <f>VLOOKUP($B258,Sheet1!$A:$B,2,)</f>
        <v>Wed</v>
      </c>
      <c r="BV45" s="13">
        <v>30</v>
      </c>
      <c r="BW45" s="14">
        <v>0.20069444444444443</v>
      </c>
      <c r="BX45" s="14">
        <v>0.25972222222222224</v>
      </c>
      <c r="BY45" s="14">
        <v>0.53888888888888886</v>
      </c>
      <c r="BZ45" s="14">
        <v>0.19375000000000001</v>
      </c>
      <c r="CA45" s="14">
        <v>0.31666666666666665</v>
      </c>
      <c r="CB45" s="18">
        <v>0.37708333333333338</v>
      </c>
      <c r="CC45" s="36"/>
      <c r="CD45" s="36"/>
      <c r="CE45" s="48" t="str">
        <f>VLOOKUP($B289,Sheet1!$A:$B,2,)</f>
        <v>Sat</v>
      </c>
      <c r="CF45" s="15">
        <v>30</v>
      </c>
      <c r="CG45" s="16">
        <v>0.23055555555555554</v>
      </c>
      <c r="CH45" s="16">
        <v>0.28611111111111115</v>
      </c>
      <c r="CI45" s="16">
        <v>0.53125</v>
      </c>
      <c r="CJ45" s="16">
        <v>0.16597222222222222</v>
      </c>
      <c r="CK45" s="16">
        <v>0.27569444444444446</v>
      </c>
      <c r="CL45" s="9">
        <v>0.33194444444444443</v>
      </c>
      <c r="CM45" s="36"/>
      <c r="CN45" s="36"/>
      <c r="CO45" s="47" t="str">
        <f>VLOOKUP($B319,Sheet1!$A:$B,2,)</f>
        <v>Mon</v>
      </c>
      <c r="CP45" s="13">
        <v>30</v>
      </c>
      <c r="CQ45" s="14">
        <v>0.25694444444444448</v>
      </c>
      <c r="CR45" s="14">
        <v>0.31388888888888888</v>
      </c>
      <c r="CS45" s="14">
        <v>0.52708333333333335</v>
      </c>
      <c r="CT45" s="14">
        <v>0.13819444444444443</v>
      </c>
      <c r="CU45" s="14">
        <v>0.23958333333333334</v>
      </c>
      <c r="CV45" s="18">
        <v>0.29722222222222222</v>
      </c>
      <c r="CW45" s="36"/>
      <c r="CX45" s="36"/>
      <c r="CY45" s="48" t="str">
        <f>VLOOKUP($B350,Sheet1!$A:$B,2,)</f>
        <v>Thu</v>
      </c>
      <c r="CZ45" s="15">
        <v>30</v>
      </c>
      <c r="DA45" s="16">
        <v>0.24027777777777778</v>
      </c>
      <c r="DB45" s="16">
        <v>0.30069444444444443</v>
      </c>
      <c r="DC45" s="16">
        <v>0.48888888888888887</v>
      </c>
      <c r="DD45" s="16">
        <v>7.9861111111111105E-2</v>
      </c>
      <c r="DE45" s="16">
        <v>0.1763888888888889</v>
      </c>
      <c r="DF45" s="9">
        <v>0.23750000000000002</v>
      </c>
      <c r="DG45" s="36"/>
      <c r="DH45" s="36"/>
      <c r="DI45" s="48" t="str">
        <f>VLOOKUP($B380,Sheet1!$A:$B,2,)</f>
        <v>Sat</v>
      </c>
      <c r="DJ45" s="13">
        <v>30</v>
      </c>
      <c r="DK45" s="14">
        <v>0.25416666666666665</v>
      </c>
      <c r="DL45" s="14">
        <v>0.31527777777777777</v>
      </c>
      <c r="DM45" s="14">
        <v>0.49861111111111112</v>
      </c>
      <c r="DN45" s="14">
        <v>8.5416666666666655E-2</v>
      </c>
      <c r="DO45" s="14">
        <v>0.18124999999999999</v>
      </c>
      <c r="DP45" s="18">
        <v>0.24374999999999999</v>
      </c>
      <c r="DQ45" s="36"/>
    </row>
    <row r="46" spans="1:121" s="39" customFormat="1" ht="16.25" customHeight="1" x14ac:dyDescent="0.2">
      <c r="A46" s="59"/>
      <c r="B46" s="62">
        <f t="shared" si="0"/>
        <v>37</v>
      </c>
      <c r="C46" s="7" t="str">
        <f>VLOOKUP($B46,Sheet1!$A:$B,2,)</f>
        <v>Tue</v>
      </c>
      <c r="D46" s="7">
        <v>31</v>
      </c>
      <c r="E46" s="9">
        <v>0.24444444444444446</v>
      </c>
      <c r="F46" s="9">
        <v>0.30277777777777776</v>
      </c>
      <c r="G46" s="9">
        <v>0.50624999999999998</v>
      </c>
      <c r="H46" s="9">
        <v>0.10972222222222222</v>
      </c>
      <c r="I46" s="9">
        <v>0.20902777777777778</v>
      </c>
      <c r="J46" s="9">
        <v>0.26805555555555555</v>
      </c>
      <c r="K46" s="36"/>
      <c r="L46" s="57"/>
      <c r="M46" s="7"/>
      <c r="N46" s="43"/>
      <c r="U46" s="36"/>
      <c r="V46" s="57"/>
      <c r="W46" s="81" t="str">
        <f>VLOOKUP($B106,Sheet1!$A:$B,2,)</f>
        <v>Fri</v>
      </c>
      <c r="X46" s="82">
        <v>31</v>
      </c>
      <c r="Y46" s="81">
        <v>0.21666666666666667</v>
      </c>
      <c r="Z46" s="81">
        <v>0.27499999999999997</v>
      </c>
      <c r="AA46" s="81">
        <v>0.54097222222222219</v>
      </c>
      <c r="AB46" s="81">
        <v>0.19027777777777777</v>
      </c>
      <c r="AC46" s="81">
        <v>0.30763888888888891</v>
      </c>
      <c r="AD46" s="83">
        <v>0.3659722222222222</v>
      </c>
      <c r="AE46" s="36"/>
      <c r="AF46" s="36"/>
      <c r="AG46" s="87"/>
      <c r="AH46" s="87"/>
      <c r="AI46" s="87"/>
      <c r="AJ46" s="87"/>
      <c r="AK46" s="87"/>
      <c r="AL46" s="87"/>
      <c r="AM46" s="87"/>
      <c r="AN46" s="87"/>
      <c r="AO46" s="36"/>
      <c r="AP46" s="36"/>
      <c r="AQ46" s="20" t="str">
        <f>VLOOKUP($B167,Sheet1!$A:$B,2,)</f>
        <v>Wed</v>
      </c>
      <c r="AR46" s="20">
        <v>31</v>
      </c>
      <c r="AS46" s="44">
        <v>0.1361111111111111</v>
      </c>
      <c r="AT46" s="44">
        <v>0.21527777777777779</v>
      </c>
      <c r="AU46" s="44">
        <v>0.53680555555555554</v>
      </c>
      <c r="AV46" s="44">
        <v>0.20902777777777778</v>
      </c>
      <c r="AW46" s="44">
        <v>0.35833333333333334</v>
      </c>
      <c r="AX46" s="45">
        <v>0.4375</v>
      </c>
      <c r="AY46" s="36"/>
      <c r="AZ46" s="36"/>
      <c r="BI46" s="36"/>
      <c r="BJ46" s="36"/>
      <c r="BK46" s="46" t="str">
        <f>VLOOKUP($B228,Sheet1!$A:$B,2,)</f>
        <v>Mon</v>
      </c>
      <c r="BL46" s="7">
        <v>31</v>
      </c>
      <c r="BM46" s="9">
        <v>0.16527777777777777</v>
      </c>
      <c r="BN46" s="9">
        <v>0.23402777777777781</v>
      </c>
      <c r="BO46" s="9">
        <v>4.3055555555555562E-2</v>
      </c>
      <c r="BP46" s="9">
        <v>0.21041666666666667</v>
      </c>
      <c r="BQ46" s="9">
        <v>0.35000000000000003</v>
      </c>
      <c r="BR46" s="9">
        <v>0.42083333333333334</v>
      </c>
      <c r="BS46" s="36"/>
      <c r="BT46" s="36"/>
      <c r="BU46" s="46" t="str">
        <f>VLOOKUP($B259,Sheet1!$A:$B,2,)</f>
        <v>Thu</v>
      </c>
      <c r="BV46" s="20">
        <v>31</v>
      </c>
      <c r="BW46" s="21">
        <v>0.20138888888888887</v>
      </c>
      <c r="BX46" s="21">
        <v>0.26041666666666669</v>
      </c>
      <c r="BY46" s="21">
        <v>0.53888888888888886</v>
      </c>
      <c r="BZ46" s="21">
        <v>0.19305555555555554</v>
      </c>
      <c r="CA46" s="21">
        <v>0.31597222222222221</v>
      </c>
      <c r="CB46" s="10">
        <v>0.3756944444444445</v>
      </c>
      <c r="CC46" s="36"/>
      <c r="CD46" s="36"/>
      <c r="CM46" s="36"/>
      <c r="CN46" s="36"/>
      <c r="CO46" s="48" t="str">
        <f>VLOOKUP($B320,Sheet1!$A:$B,2,)</f>
        <v>Tue</v>
      </c>
      <c r="CP46" s="15">
        <v>31</v>
      </c>
      <c r="CQ46" s="16">
        <v>0.25833333333333336</v>
      </c>
      <c r="CR46" s="16">
        <v>0.31458333333333333</v>
      </c>
      <c r="CS46" s="16">
        <v>0.52708333333333335</v>
      </c>
      <c r="CT46" s="16">
        <v>0.13749999999999998</v>
      </c>
      <c r="CU46" s="16">
        <v>0.2388888888888889</v>
      </c>
      <c r="CV46" s="9">
        <v>0.29583333333333334</v>
      </c>
      <c r="CW46" s="36"/>
      <c r="CX46" s="36"/>
      <c r="DG46" s="36"/>
      <c r="DH46" s="36"/>
      <c r="DI46" s="48" t="str">
        <f>VLOOKUP($B381,Sheet1!$A:$B,2,)</f>
        <v>Sun</v>
      </c>
      <c r="DJ46" s="20">
        <v>31</v>
      </c>
      <c r="DK46" s="21">
        <v>0.25416666666666665</v>
      </c>
      <c r="DL46" s="21">
        <v>0.31597222222222221</v>
      </c>
      <c r="DM46" s="21">
        <v>0.4993055555555555</v>
      </c>
      <c r="DN46" s="21">
        <v>8.6111111111111124E-2</v>
      </c>
      <c r="DO46" s="21">
        <v>0.18194444444444444</v>
      </c>
      <c r="DP46" s="10">
        <v>0.24444444444444446</v>
      </c>
      <c r="DQ46" s="36"/>
    </row>
    <row r="47" spans="1:121" x14ac:dyDescent="0.2">
      <c r="B47" s="62">
        <f t="shared" si="0"/>
        <v>38</v>
      </c>
      <c r="C47" s="7"/>
      <c r="D47" s="3"/>
      <c r="E47" s="4"/>
      <c r="F47" s="4"/>
      <c r="G47" s="4"/>
      <c r="H47" s="4"/>
      <c r="I47" s="4"/>
      <c r="J47" s="4"/>
      <c r="W47" s="87" t="s">
        <v>48</v>
      </c>
      <c r="X47" s="87"/>
      <c r="Y47" s="87"/>
      <c r="Z47" s="87"/>
      <c r="AA47" s="87"/>
      <c r="AB47" s="87"/>
      <c r="AC47" s="87"/>
      <c r="AD47" s="87"/>
      <c r="AG47" s="87"/>
      <c r="AH47" s="87"/>
      <c r="AI47" s="87"/>
      <c r="AJ47" s="87"/>
      <c r="AK47" s="87"/>
      <c r="AL47" s="87"/>
      <c r="AM47" s="87"/>
      <c r="AN47" s="87"/>
    </row>
    <row r="48" spans="1:121" ht="21" x14ac:dyDescent="0.2">
      <c r="B48" s="62">
        <f t="shared" si="0"/>
        <v>39</v>
      </c>
      <c r="C48" s="85" t="s">
        <v>57</v>
      </c>
      <c r="D48" s="85"/>
      <c r="M48" s="85" t="s">
        <v>57</v>
      </c>
      <c r="N48" s="85"/>
      <c r="W48" s="85" t="s">
        <v>57</v>
      </c>
      <c r="X48" s="85"/>
      <c r="AG48" s="85" t="s">
        <v>57</v>
      </c>
      <c r="AH48" s="85"/>
      <c r="AQ48" s="85" t="s">
        <v>57</v>
      </c>
      <c r="AR48" s="85"/>
      <c r="BA48" s="85" t="s">
        <v>57</v>
      </c>
      <c r="BB48" s="85"/>
      <c r="BK48" s="85" t="s">
        <v>57</v>
      </c>
      <c r="BL48" s="85"/>
      <c r="BU48" s="85" t="s">
        <v>57</v>
      </c>
      <c r="BV48" s="85"/>
      <c r="CE48" s="85" t="s">
        <v>57</v>
      </c>
      <c r="CF48" s="85"/>
      <c r="CO48" s="85" t="s">
        <v>57</v>
      </c>
      <c r="CP48" s="85"/>
      <c r="CY48" s="85" t="s">
        <v>57</v>
      </c>
      <c r="CZ48" s="85"/>
      <c r="DI48" s="85" t="s">
        <v>57</v>
      </c>
      <c r="DJ48" s="85"/>
    </row>
    <row r="49" spans="1:121" ht="17" customHeight="1" x14ac:dyDescent="0.2">
      <c r="B49" s="62">
        <f t="shared" si="0"/>
        <v>40</v>
      </c>
      <c r="C49" s="88" t="s">
        <v>29</v>
      </c>
      <c r="D49" s="89"/>
      <c r="E49" s="22" t="s">
        <v>28</v>
      </c>
      <c r="F49" s="22" t="s">
        <v>2</v>
      </c>
      <c r="G49" s="22" t="s">
        <v>4</v>
      </c>
      <c r="H49" s="22" t="s">
        <v>5</v>
      </c>
      <c r="I49" s="22" t="s">
        <v>6</v>
      </c>
      <c r="J49" s="22" t="s">
        <v>7</v>
      </c>
      <c r="M49" s="88" t="s">
        <v>29</v>
      </c>
      <c r="N49" s="89"/>
      <c r="O49" s="22" t="s">
        <v>28</v>
      </c>
      <c r="P49" s="22" t="s">
        <v>2</v>
      </c>
      <c r="Q49" s="22" t="s">
        <v>4</v>
      </c>
      <c r="R49" s="22" t="s">
        <v>5</v>
      </c>
      <c r="S49" s="22" t="s">
        <v>6</v>
      </c>
      <c r="T49" s="22" t="s">
        <v>7</v>
      </c>
      <c r="W49" s="88" t="s">
        <v>29</v>
      </c>
      <c r="X49" s="89"/>
      <c r="Y49" s="22" t="s">
        <v>28</v>
      </c>
      <c r="Z49" s="22" t="s">
        <v>2</v>
      </c>
      <c r="AA49" s="22" t="s">
        <v>4</v>
      </c>
      <c r="AB49" s="22" t="s">
        <v>5</v>
      </c>
      <c r="AC49" s="22" t="s">
        <v>6</v>
      </c>
      <c r="AD49" s="22" t="s">
        <v>7</v>
      </c>
      <c r="AG49" s="88" t="s">
        <v>29</v>
      </c>
      <c r="AH49" s="89"/>
      <c r="AI49" s="22" t="s">
        <v>28</v>
      </c>
      <c r="AJ49" s="22" t="s">
        <v>2</v>
      </c>
      <c r="AK49" s="22" t="s">
        <v>4</v>
      </c>
      <c r="AL49" s="22" t="s">
        <v>5</v>
      </c>
      <c r="AM49" s="22" t="s">
        <v>6</v>
      </c>
      <c r="AN49" s="22" t="s">
        <v>7</v>
      </c>
      <c r="AQ49" s="88" t="s">
        <v>29</v>
      </c>
      <c r="AR49" s="89"/>
      <c r="AS49" s="22" t="s">
        <v>28</v>
      </c>
      <c r="AT49" s="22" t="s">
        <v>2</v>
      </c>
      <c r="AU49" s="22" t="s">
        <v>4</v>
      </c>
      <c r="AV49" s="22" t="s">
        <v>5</v>
      </c>
      <c r="AW49" s="22" t="s">
        <v>6</v>
      </c>
      <c r="AX49" s="22" t="s">
        <v>7</v>
      </c>
      <c r="BA49" s="88" t="s">
        <v>29</v>
      </c>
      <c r="BB49" s="89"/>
      <c r="BC49" s="22" t="s">
        <v>28</v>
      </c>
      <c r="BD49" s="22" t="s">
        <v>2</v>
      </c>
      <c r="BE49" s="22" t="s">
        <v>4</v>
      </c>
      <c r="BF49" s="22" t="s">
        <v>5</v>
      </c>
      <c r="BG49" s="22" t="s">
        <v>6</v>
      </c>
      <c r="BH49" s="22" t="s">
        <v>7</v>
      </c>
      <c r="BK49" s="88" t="s">
        <v>29</v>
      </c>
      <c r="BL49" s="89"/>
      <c r="BM49" s="22" t="s">
        <v>28</v>
      </c>
      <c r="BN49" s="22" t="s">
        <v>2</v>
      </c>
      <c r="BO49" s="22" t="s">
        <v>4</v>
      </c>
      <c r="BP49" s="22" t="s">
        <v>5</v>
      </c>
      <c r="BQ49" s="22" t="s">
        <v>6</v>
      </c>
      <c r="BR49" s="22" t="s">
        <v>7</v>
      </c>
      <c r="BU49" s="88" t="s">
        <v>29</v>
      </c>
      <c r="BV49" s="89"/>
      <c r="BW49" s="22" t="s">
        <v>28</v>
      </c>
      <c r="BX49" s="22" t="s">
        <v>2</v>
      </c>
      <c r="BY49" s="22" t="s">
        <v>4</v>
      </c>
      <c r="BZ49" s="22" t="s">
        <v>5</v>
      </c>
      <c r="CA49" s="22" t="s">
        <v>6</v>
      </c>
      <c r="CB49" s="22" t="s">
        <v>7</v>
      </c>
      <c r="CE49" s="88" t="s">
        <v>29</v>
      </c>
      <c r="CF49" s="89"/>
      <c r="CG49" s="22" t="s">
        <v>28</v>
      </c>
      <c r="CH49" s="22" t="s">
        <v>2</v>
      </c>
      <c r="CI49" s="22" t="s">
        <v>4</v>
      </c>
      <c r="CJ49" s="22" t="s">
        <v>5</v>
      </c>
      <c r="CK49" s="22" t="s">
        <v>6</v>
      </c>
      <c r="CL49" s="22" t="s">
        <v>7</v>
      </c>
      <c r="CO49" s="88" t="s">
        <v>29</v>
      </c>
      <c r="CP49" s="89"/>
      <c r="CQ49" s="22" t="s">
        <v>28</v>
      </c>
      <c r="CR49" s="22" t="s">
        <v>2</v>
      </c>
      <c r="CS49" s="22" t="s">
        <v>4</v>
      </c>
      <c r="CT49" s="22" t="s">
        <v>5</v>
      </c>
      <c r="CU49" s="22" t="s">
        <v>6</v>
      </c>
      <c r="CV49" s="22" t="s">
        <v>7</v>
      </c>
      <c r="CY49" s="88" t="s">
        <v>29</v>
      </c>
      <c r="CZ49" s="89"/>
      <c r="DA49" s="22" t="s">
        <v>28</v>
      </c>
      <c r="DB49" s="22" t="s">
        <v>2</v>
      </c>
      <c r="DC49" s="22" t="s">
        <v>4</v>
      </c>
      <c r="DD49" s="22" t="s">
        <v>5</v>
      </c>
      <c r="DE49" s="22" t="s">
        <v>6</v>
      </c>
      <c r="DF49" s="22" t="s">
        <v>7</v>
      </c>
      <c r="DI49" s="88" t="s">
        <v>29</v>
      </c>
      <c r="DJ49" s="88"/>
      <c r="DK49" s="22" t="s">
        <v>28</v>
      </c>
      <c r="DL49" s="22" t="s">
        <v>2</v>
      </c>
      <c r="DM49" s="22" t="s">
        <v>4</v>
      </c>
      <c r="DN49" s="22" t="s">
        <v>5</v>
      </c>
      <c r="DO49" s="22" t="s">
        <v>6</v>
      </c>
      <c r="DP49" s="22" t="s">
        <v>7</v>
      </c>
    </row>
    <row r="50" spans="1:121" ht="17" customHeight="1" x14ac:dyDescent="0.2">
      <c r="B50" s="62">
        <f t="shared" si="0"/>
        <v>41</v>
      </c>
      <c r="C50" s="88"/>
      <c r="D50" s="89"/>
      <c r="E50" s="23" t="str">
        <f>CONCATENATE(1," To ",VLOOKUP("Sat",C$16:D$22,2,FALSE))</f>
        <v>1 To 7</v>
      </c>
      <c r="F50" s="4">
        <v>0.2638888888888889</v>
      </c>
      <c r="G50" s="4">
        <v>0.51041666666666663</v>
      </c>
      <c r="H50" s="4">
        <v>9.375E-2</v>
      </c>
      <c r="I50" s="72" t="s">
        <v>47</v>
      </c>
      <c r="J50" s="4">
        <v>0.26041666666666669</v>
      </c>
      <c r="M50" s="88"/>
      <c r="N50" s="89"/>
      <c r="O50" s="23" t="str">
        <f>CONCATENATE(1," To ",VLOOKUP("Sat",M$16:N$22,2,FALSE))</f>
        <v>1 To 4</v>
      </c>
      <c r="P50" s="56">
        <v>0.25694444444444448</v>
      </c>
      <c r="Q50" s="4">
        <v>0.52083333333333337</v>
      </c>
      <c r="R50" s="4">
        <v>0.125</v>
      </c>
      <c r="S50" s="72" t="s">
        <v>47</v>
      </c>
      <c r="T50" s="4">
        <v>0.28125</v>
      </c>
      <c r="W50" s="88"/>
      <c r="X50" s="89"/>
      <c r="Y50" s="23" t="str">
        <f>CONCATENATE(1," To ",VLOOKUP("Sat",W$16:X$22,2,FALSE))</f>
        <v>1 To 4</v>
      </c>
      <c r="Z50" s="4">
        <v>0.23958333333333334</v>
      </c>
      <c r="AA50" s="4">
        <v>0.52083333333333337</v>
      </c>
      <c r="AB50" s="4">
        <v>0.14583333333333334</v>
      </c>
      <c r="AC50" s="72" t="s">
        <v>47</v>
      </c>
      <c r="AD50" s="4">
        <v>0.3125</v>
      </c>
      <c r="AG50" s="88"/>
      <c r="AH50" s="89"/>
      <c r="AI50" s="23" t="str">
        <f>CONCATENATE(1," To ",VLOOKUP("Sat",AG$16:AH$22,2,FALSE))</f>
        <v>1 To 1</v>
      </c>
      <c r="AJ50" s="72" t="s">
        <v>50</v>
      </c>
      <c r="AK50" s="4">
        <v>5.2083333333333336E-2</v>
      </c>
      <c r="AL50" s="4">
        <v>0.20833333333333334</v>
      </c>
      <c r="AM50" s="72" t="s">
        <v>47</v>
      </c>
      <c r="AN50" s="4">
        <v>0.375</v>
      </c>
      <c r="AQ50" s="88"/>
      <c r="AR50" s="89"/>
      <c r="AS50" s="23" t="str">
        <f>CONCATENATE(1," To ",VLOOKUP("Sat",AQ$16:AR$22,2,FALSE))</f>
        <v>1 To 6</v>
      </c>
      <c r="AT50" s="4">
        <v>0.1875</v>
      </c>
      <c r="AU50" s="4">
        <v>5.2083333333333336E-2</v>
      </c>
      <c r="AV50" s="4">
        <v>0.21875</v>
      </c>
      <c r="AW50" s="72" t="s">
        <v>47</v>
      </c>
      <c r="AX50" s="4">
        <v>0.41666666666666669</v>
      </c>
      <c r="BA50" s="88"/>
      <c r="BB50" s="89"/>
      <c r="BC50" s="23" t="str">
        <f>CONCATENATE(1," To ",VLOOKUP("Sat",BA$16:BB$22,2,FALSE))</f>
        <v>1 To 3</v>
      </c>
      <c r="BD50" s="50">
        <v>0.15625</v>
      </c>
      <c r="BE50" s="4">
        <v>5.2083333333333336E-2</v>
      </c>
      <c r="BF50" s="4">
        <v>0.21875</v>
      </c>
      <c r="BG50" s="72" t="s">
        <v>47</v>
      </c>
      <c r="BH50" s="72" t="s">
        <v>47</v>
      </c>
      <c r="BK50" s="88"/>
      <c r="BL50" s="89"/>
      <c r="BM50" s="23" t="str">
        <f>CONCATENATE(1," To ",VLOOKUP("Sat",BK$16:BL$22,2,FALSE))</f>
        <v>1 To 1</v>
      </c>
      <c r="BN50" s="50">
        <v>0.14583333333333334</v>
      </c>
      <c r="BO50" s="4">
        <v>5.2083333333333336E-2</v>
      </c>
      <c r="BP50" s="4">
        <v>0.21875</v>
      </c>
      <c r="BQ50" s="72" t="s">
        <v>47</v>
      </c>
      <c r="BR50" s="72" t="s">
        <v>47</v>
      </c>
      <c r="BU50" s="88"/>
      <c r="BV50" s="89"/>
      <c r="BW50" s="23" t="str">
        <f>CONCATENATE(1," To ",VLOOKUP("Sat",BU$16:BV$22,2,FALSE))</f>
        <v>1 To 5</v>
      </c>
      <c r="BX50" s="50" t="s">
        <v>51</v>
      </c>
      <c r="BY50" s="4">
        <v>5.2083333333333336E-2</v>
      </c>
      <c r="BZ50" s="4">
        <v>0.21875</v>
      </c>
      <c r="CA50" s="72" t="s">
        <v>47</v>
      </c>
      <c r="CB50" s="72" t="s">
        <v>47</v>
      </c>
      <c r="CE50" s="88"/>
      <c r="CF50" s="89"/>
      <c r="CG50" s="23" t="str">
        <f>CONCATENATE(1," To ",VLOOKUP("Sat",CE$16:CF$22,2,FALSE))</f>
        <v>1 To 2</v>
      </c>
      <c r="CH50" s="4">
        <v>0.21875</v>
      </c>
      <c r="CI50" s="4">
        <v>5.2083333333333336E-2</v>
      </c>
      <c r="CJ50" s="4">
        <v>0.20833333333333334</v>
      </c>
      <c r="CK50" s="72" t="s">
        <v>47</v>
      </c>
      <c r="CL50" s="72" t="s">
        <v>47</v>
      </c>
      <c r="CO50" s="88"/>
      <c r="CP50" s="89"/>
      <c r="CQ50" s="23" t="str">
        <f>CONCATENATE(1," To ",VLOOKUP("Sat",CO$16:CP$22,2,FALSE))</f>
        <v>1 To 7</v>
      </c>
      <c r="CR50" s="4">
        <v>0.25</v>
      </c>
      <c r="CS50" s="4">
        <v>5.2083333333333336E-2</v>
      </c>
      <c r="CT50" s="4">
        <v>0.17708333333333334</v>
      </c>
      <c r="CU50" s="72" t="s">
        <v>47</v>
      </c>
      <c r="CV50" s="4">
        <v>0.34375</v>
      </c>
      <c r="CY50" s="88"/>
      <c r="CZ50" s="89"/>
      <c r="DA50" s="23" t="str">
        <f>CONCATENATE(1," To ",VLOOKUP("Sat",CY$16:CZ$22,2,FALSE))</f>
        <v>1 To 4</v>
      </c>
      <c r="DB50" s="4">
        <v>0.27083333333333331</v>
      </c>
      <c r="DC50" s="4">
        <v>5.2083333333333336E-2</v>
      </c>
      <c r="DD50" s="4">
        <v>0.14583333333333334</v>
      </c>
      <c r="DE50" s="72" t="s">
        <v>47</v>
      </c>
      <c r="DF50" s="4">
        <v>0.30208333333333331</v>
      </c>
      <c r="DI50" s="88"/>
      <c r="DJ50" s="88"/>
      <c r="DK50" s="23" t="str">
        <f>CONCATENATE(1," To ",VLOOKUP("Sat",DI$16:DJ$22,2,FALSE))</f>
        <v>1 To 2</v>
      </c>
      <c r="DL50" s="4">
        <v>0.25</v>
      </c>
      <c r="DM50" s="4">
        <v>0.51041666666666663</v>
      </c>
      <c r="DN50" s="4">
        <v>9.375E-2</v>
      </c>
      <c r="DO50" s="72" t="s">
        <v>47</v>
      </c>
      <c r="DP50" s="4">
        <v>0.26041666666666669</v>
      </c>
    </row>
    <row r="51" spans="1:121" ht="17" customHeight="1" x14ac:dyDescent="0.2">
      <c r="B51" s="62">
        <f t="shared" si="0"/>
        <v>42</v>
      </c>
      <c r="C51" s="88"/>
      <c r="D51" s="89"/>
      <c r="E51" s="51" t="str">
        <f>CONCATENATE(VLOOKUP("Sat",C$16:D$22,2,FALSE)+1," To ",VLOOKUP("Sat",C$16:D$22,2,FALSE)+7)</f>
        <v>8 To 14</v>
      </c>
      <c r="F51" s="50">
        <v>0.2638888888888889</v>
      </c>
      <c r="G51" s="50">
        <v>0.51041666666666663</v>
      </c>
      <c r="H51" s="50">
        <v>0.10416666666666667</v>
      </c>
      <c r="I51" s="72" t="s">
        <v>47</v>
      </c>
      <c r="J51" s="50">
        <v>0.27083333333333331</v>
      </c>
      <c r="M51" s="88"/>
      <c r="N51" s="89"/>
      <c r="O51" s="51" t="str">
        <f>CONCATENATE(VLOOKUP("Sat",M$16:N$22,2,FALSE)+1," To ",VLOOKUP("Sat",M$16:N$22,2,FALSE)+7)</f>
        <v>5 To 11</v>
      </c>
      <c r="P51" s="50">
        <v>0.25</v>
      </c>
      <c r="Q51" s="50">
        <v>0.52083333333333337</v>
      </c>
      <c r="R51" s="50">
        <v>0.125</v>
      </c>
      <c r="S51" s="72" t="s">
        <v>47</v>
      </c>
      <c r="T51" s="50">
        <v>0.29166666666666669</v>
      </c>
      <c r="W51" s="88"/>
      <c r="X51" s="89"/>
      <c r="Y51" s="51" t="str">
        <f>CONCATENATE(VLOOKUP("Sat",W$16:X$22,2,FALSE)+1," To ",VLOOKUP("Sat",W$16:X$22,2,FALSE)+7)</f>
        <v>5 To 11</v>
      </c>
      <c r="Z51" s="50">
        <v>0.22916666666666666</v>
      </c>
      <c r="AA51" s="4">
        <v>0.52083333333333337</v>
      </c>
      <c r="AB51" s="50">
        <v>0.14583333333333334</v>
      </c>
      <c r="AC51" s="72" t="s">
        <v>47</v>
      </c>
      <c r="AD51" s="50">
        <v>0.3125</v>
      </c>
      <c r="AG51" s="88"/>
      <c r="AH51" s="89"/>
      <c r="AI51" s="51" t="str">
        <f>CONCATENATE(VLOOKUP("Sat",AG$16:AH$22,2,FALSE)+1," To ",VLOOKUP("Sat",AG$16:AH$22,2,FALSE)+7)</f>
        <v>2 To 8</v>
      </c>
      <c r="AJ51" s="72" t="s">
        <v>50</v>
      </c>
      <c r="AK51" s="50">
        <v>5.2083333333333336E-2</v>
      </c>
      <c r="AL51" s="50">
        <v>0.20833333333333334</v>
      </c>
      <c r="AM51" s="72" t="s">
        <v>47</v>
      </c>
      <c r="AN51" s="50">
        <v>0.38541666666666669</v>
      </c>
      <c r="AQ51" s="88"/>
      <c r="AR51" s="89"/>
      <c r="AS51" s="51" t="str">
        <f>CONCATENATE(VLOOKUP("Sat",AQ$16:AR$22,2,FALSE)+1," To ",VLOOKUP("Sat",AQ$16:AR$22,2,FALSE)+7)</f>
        <v>7 To 13</v>
      </c>
      <c r="AT51" s="50">
        <v>0.17708333333333334</v>
      </c>
      <c r="AU51" s="50">
        <v>5.2083333333333336E-2</v>
      </c>
      <c r="AV51" s="50">
        <v>0.21875</v>
      </c>
      <c r="AW51" s="72" t="s">
        <v>47</v>
      </c>
      <c r="AX51" s="50">
        <v>0.41666666666666669</v>
      </c>
      <c r="BA51" s="88"/>
      <c r="BB51" s="89"/>
      <c r="BC51" s="51" t="str">
        <f>CONCATENATE(VLOOKUP("Sat",BA$16:BB$22,2,FALSE)+1," To ",VLOOKUP("Sat",BA$16:BB$22,2,FALSE)+7)</f>
        <v>4 To 10</v>
      </c>
      <c r="BD51" s="50">
        <v>0.15625</v>
      </c>
      <c r="BE51" s="50">
        <v>5.2083333333333336E-2</v>
      </c>
      <c r="BF51" s="50">
        <v>0.21875</v>
      </c>
      <c r="BG51" s="72" t="s">
        <v>47</v>
      </c>
      <c r="BH51" s="72" t="s">
        <v>47</v>
      </c>
      <c r="BK51" s="88"/>
      <c r="BL51" s="89"/>
      <c r="BM51" s="51" t="str">
        <f>CONCATENATE(VLOOKUP("Sat",BK$16:BL$22,2,FALSE)+1," To ",VLOOKUP("Sat",BK$16:BL$22,2,FALSE)+7)</f>
        <v>2 To 8</v>
      </c>
      <c r="BN51" s="50">
        <v>0.15625</v>
      </c>
      <c r="BO51" s="50">
        <v>5.2083333333333336E-2</v>
      </c>
      <c r="BP51" s="50">
        <v>0.21875</v>
      </c>
      <c r="BQ51" s="72" t="s">
        <v>47</v>
      </c>
      <c r="BR51" s="72" t="s">
        <v>47</v>
      </c>
      <c r="BU51" s="88"/>
      <c r="BV51" s="89"/>
      <c r="BW51" s="51" t="str">
        <f>CONCATENATE(VLOOKUP("Sat",BU$16:BV$22,2,FALSE)+1," To ",VLOOKUP("Sat",BU$16:BV$22,2,FALSE)+7)</f>
        <v>6 To 12</v>
      </c>
      <c r="BX51" s="50">
        <v>0.19791666666666666</v>
      </c>
      <c r="BY51" s="50">
        <v>5.2083333333333336E-2</v>
      </c>
      <c r="BZ51" s="50">
        <v>0.21875</v>
      </c>
      <c r="CA51" s="72" t="s">
        <v>47</v>
      </c>
      <c r="CB51" s="72" t="s">
        <v>47</v>
      </c>
      <c r="CE51" s="88"/>
      <c r="CF51" s="89"/>
      <c r="CG51" s="51" t="str">
        <f>CONCATENATE(VLOOKUP("Sat",CE$16:CF$22,2,FALSE)+1," To ",VLOOKUP("Sat",CE$16:CF$22,2,FALSE)+7)</f>
        <v>3 To 9</v>
      </c>
      <c r="CH51" s="50">
        <v>0.22916666666666666</v>
      </c>
      <c r="CI51" s="50">
        <v>5.2083333333333336E-2</v>
      </c>
      <c r="CJ51" s="50">
        <v>0.19791666666666666</v>
      </c>
      <c r="CK51" s="72" t="s">
        <v>47</v>
      </c>
      <c r="CL51" s="50">
        <v>0.375</v>
      </c>
      <c r="CO51" s="88"/>
      <c r="CP51" s="89"/>
      <c r="CQ51" s="51" t="str">
        <f>CONCATENATE(VLOOKUP("Sat",CO$16:CP$22,2,FALSE)+1," To ",VLOOKUP("Sat",CO$16:CP$22,2,FALSE)+7)</f>
        <v>8 To 14</v>
      </c>
      <c r="CR51" s="50">
        <v>0.25</v>
      </c>
      <c r="CS51" s="50">
        <v>5.2083333333333336E-2</v>
      </c>
      <c r="CT51" s="50">
        <v>0.16666666666666666</v>
      </c>
      <c r="CU51" s="72" t="s">
        <v>47</v>
      </c>
      <c r="CV51" s="50">
        <v>0.33333333333333331</v>
      </c>
      <c r="CY51" s="88"/>
      <c r="CZ51" s="89"/>
      <c r="DA51" s="51" t="str">
        <f>CONCATENATE(VLOOKUP("Sat",CY$16:CZ$22,2,FALSE)+1," To ",VLOOKUP("Sat",CY$16:CZ$22,2,FALSE)+7)</f>
        <v>5 To 11</v>
      </c>
      <c r="DB51" s="50">
        <v>0.23958333333333334</v>
      </c>
      <c r="DC51" s="50">
        <v>0.51041666666666663</v>
      </c>
      <c r="DD51" s="50">
        <v>0.10416666666666667</v>
      </c>
      <c r="DE51" s="72" t="s">
        <v>47</v>
      </c>
      <c r="DF51" s="50">
        <v>0.26041666666666669</v>
      </c>
      <c r="DI51" s="88"/>
      <c r="DJ51" s="88"/>
      <c r="DK51" s="51" t="str">
        <f>CONCATENATE(VLOOKUP("Sat",DI$16:DJ$22,2,FALSE)+1," To ",VLOOKUP("Sat",DI$16:DJ$22,2,FALSE)+7)</f>
        <v>3 To 9</v>
      </c>
      <c r="DL51" s="50">
        <v>0.25694444444444448</v>
      </c>
      <c r="DM51" s="50">
        <v>0.51041666666666663</v>
      </c>
      <c r="DN51" s="50">
        <v>9.375E-2</v>
      </c>
      <c r="DO51" s="72" t="s">
        <v>47</v>
      </c>
      <c r="DP51" s="50">
        <v>0.26041666666666669</v>
      </c>
    </row>
    <row r="52" spans="1:121" ht="17" customHeight="1" x14ac:dyDescent="0.2">
      <c r="B52" s="62">
        <f t="shared" si="0"/>
        <v>43</v>
      </c>
      <c r="C52" s="88"/>
      <c r="D52" s="89"/>
      <c r="E52" s="51" t="str">
        <f>CONCATENATE(VLOOKUP("Sat",C$16:D$22,2,FALSE)+8," To ",VLOOKUP("Sat",C$16:D$22,2,FALSE)+14)</f>
        <v>15 To 21</v>
      </c>
      <c r="F52" s="4">
        <v>0.2638888888888889</v>
      </c>
      <c r="G52" s="50">
        <v>0.51041666666666663</v>
      </c>
      <c r="H52" s="50">
        <v>0.11458333333333333</v>
      </c>
      <c r="I52" s="72" t="s">
        <v>47</v>
      </c>
      <c r="J52" s="50">
        <v>0.27083333333333331</v>
      </c>
      <c r="M52" s="88"/>
      <c r="N52" s="89"/>
      <c r="O52" s="51" t="str">
        <f>CONCATENATE(VLOOKUP("Sat",M$16:N$22,2,FALSE)+8," To ",VLOOKUP("Sat",M$16:N$22,2,FALSE)+14)</f>
        <v>12 To 18</v>
      </c>
      <c r="P52" s="50">
        <v>0.25</v>
      </c>
      <c r="Q52" s="50">
        <v>0.52083333333333337</v>
      </c>
      <c r="R52" s="50">
        <v>0.13541666666666666</v>
      </c>
      <c r="S52" s="72" t="s">
        <v>47</v>
      </c>
      <c r="T52" s="50">
        <v>0.29166666666666669</v>
      </c>
      <c r="W52" s="88"/>
      <c r="X52" s="89"/>
      <c r="Y52" s="51" t="str">
        <f>CONCATENATE(VLOOKUP("Sat",W$16:X$22,2,FALSE)+8," To ",VLOOKUP("Sat",W$16:X$22,2,FALSE)+14)</f>
        <v>12 To 18</v>
      </c>
      <c r="Z52" s="50">
        <v>0.25</v>
      </c>
      <c r="AA52" s="50">
        <v>5.2083333333333336E-2</v>
      </c>
      <c r="AB52" s="50">
        <v>0.19791666666666666</v>
      </c>
      <c r="AC52" s="72" t="s">
        <v>47</v>
      </c>
      <c r="AD52" s="50">
        <v>0.36458333333333331</v>
      </c>
      <c r="AG52" s="88"/>
      <c r="AH52" s="89"/>
      <c r="AI52" s="51" t="str">
        <f>CONCATENATE(VLOOKUP("Sat",AG$16:AH$22,2,FALSE)+8," To ",VLOOKUP("Sat",AG$16:AH$22,2,FALSE)+14)</f>
        <v>9 To 15</v>
      </c>
      <c r="AJ52" s="72" t="s">
        <v>50</v>
      </c>
      <c r="AK52" s="50">
        <v>5.2083333333333336E-2</v>
      </c>
      <c r="AL52" s="50">
        <v>0.20833333333333334</v>
      </c>
      <c r="AM52" s="72" t="s">
        <v>47</v>
      </c>
      <c r="AN52" s="50">
        <v>0.39583333333333331</v>
      </c>
      <c r="AQ52" s="88"/>
      <c r="AR52" s="89"/>
      <c r="AS52" s="51" t="str">
        <f>CONCATENATE(VLOOKUP("Sat",AQ$16:AR$22,2,FALSE)+8," To ",VLOOKUP("Sat",AQ$16:AR$22,2,FALSE)+14)</f>
        <v>14 To 20</v>
      </c>
      <c r="AT52" s="50">
        <v>0.16666666666666666</v>
      </c>
      <c r="AU52" s="50">
        <v>5.2083333333333336E-2</v>
      </c>
      <c r="AV52" s="50">
        <v>0.21875</v>
      </c>
      <c r="AW52" s="72" t="s">
        <v>47</v>
      </c>
      <c r="AX52" s="72" t="s">
        <v>47</v>
      </c>
      <c r="BA52" s="88"/>
      <c r="BB52" s="89"/>
      <c r="BC52" s="51" t="str">
        <f>CONCATENATE(VLOOKUP("Sat",BA$16:BB$22,2,FALSE)+8," To ",VLOOKUP("Sat",BA$16:BB$22,2,FALSE)+14)</f>
        <v>11 To 17</v>
      </c>
      <c r="BD52" s="50">
        <v>0.14583333333333334</v>
      </c>
      <c r="BE52" s="50">
        <v>5.2083333333333336E-2</v>
      </c>
      <c r="BF52" s="50">
        <v>0.21875</v>
      </c>
      <c r="BG52" s="72" t="s">
        <v>47</v>
      </c>
      <c r="BH52" s="72" t="s">
        <v>47</v>
      </c>
      <c r="BK52" s="88"/>
      <c r="BL52" s="89"/>
      <c r="BM52" s="51" t="str">
        <f>CONCATENATE(VLOOKUP("Sat",BK$16:BL$22,2,FALSE)+8," To ",VLOOKUP("Sat",BK$16:BL$22,2,FALSE)+14)</f>
        <v>9 To 15</v>
      </c>
      <c r="BN52" s="50">
        <v>0.15625</v>
      </c>
      <c r="BO52" s="50">
        <v>5.2083333333333336E-2</v>
      </c>
      <c r="BP52" s="50">
        <v>0.21875</v>
      </c>
      <c r="BQ52" s="72" t="s">
        <v>47</v>
      </c>
      <c r="BR52" s="72" t="s">
        <v>47</v>
      </c>
      <c r="BU52" s="88"/>
      <c r="BV52" s="89"/>
      <c r="BW52" s="51" t="str">
        <f>CONCATENATE(VLOOKUP("Sat",BU$16:BV$22,2,FALSE)+8," To ",VLOOKUP("Sat",BU$16:BV$22,2,FALSE)+14)</f>
        <v>13 To 19</v>
      </c>
      <c r="BX52" s="50">
        <v>0.19791666666666666</v>
      </c>
      <c r="BY52" s="50">
        <v>5.2083333333333336E-2</v>
      </c>
      <c r="BZ52" s="50">
        <v>0.21875</v>
      </c>
      <c r="CA52" s="72" t="s">
        <v>47</v>
      </c>
      <c r="CB52" s="72" t="s">
        <v>47</v>
      </c>
      <c r="CE52" s="88"/>
      <c r="CF52" s="89"/>
      <c r="CG52" s="51" t="str">
        <f>CONCATENATE(VLOOKUP("Sat",CE$16:CF$22,2,FALSE)+8," To ",VLOOKUP("Sat",CE$16:CF$22,2,FALSE)+14)</f>
        <v>10 To 16</v>
      </c>
      <c r="CH52" s="50">
        <v>0.22916666666666666</v>
      </c>
      <c r="CI52" s="50">
        <v>5.2083333333333336E-2</v>
      </c>
      <c r="CJ52" s="50">
        <v>0.19791666666666666</v>
      </c>
      <c r="CK52" s="72" t="s">
        <v>47</v>
      </c>
      <c r="CL52" s="50">
        <v>0.36458333333333331</v>
      </c>
      <c r="CO52" s="88"/>
      <c r="CP52" s="89"/>
      <c r="CQ52" s="51" t="str">
        <f>CONCATENATE(VLOOKUP("Sat",CO$16:CP$22,2,FALSE)+8," To ",VLOOKUP("Sat",CO$16:CP$22,2,FALSE)+14)</f>
        <v>15 To 21</v>
      </c>
      <c r="CR52" s="50">
        <v>0.25694444444444448</v>
      </c>
      <c r="CS52" s="50">
        <v>5.2083333333333336E-2</v>
      </c>
      <c r="CT52" s="50">
        <v>0.15625</v>
      </c>
      <c r="CU52" s="72" t="s">
        <v>47</v>
      </c>
      <c r="CV52" s="50">
        <v>0.32291666666666669</v>
      </c>
      <c r="CY52" s="88"/>
      <c r="CZ52" s="89"/>
      <c r="DA52" s="51" t="str">
        <f>CONCATENATE(VLOOKUP("Sat",CY$16:CZ$22,2,FALSE)+8," To ",VLOOKUP("Sat",CY$16:CZ$22,2,FALSE)+14)</f>
        <v>12 To 18</v>
      </c>
      <c r="DB52" s="50">
        <v>0.25</v>
      </c>
      <c r="DC52" s="50">
        <v>0.51041666666666663</v>
      </c>
      <c r="DD52" s="50">
        <v>9.375E-2</v>
      </c>
      <c r="DE52" s="72" t="s">
        <v>47</v>
      </c>
      <c r="DF52" s="50">
        <v>0.26041666666666669</v>
      </c>
      <c r="DI52" s="88"/>
      <c r="DJ52" s="88"/>
      <c r="DK52" s="51" t="str">
        <f>CONCATENATE(VLOOKUP("Sat",DI$16:DJ$22,2,FALSE)+8," To ",VLOOKUP("Sat",DI$16:DJ$22,2,FALSE)+14)</f>
        <v>10 To 16</v>
      </c>
      <c r="DL52" s="50">
        <v>0.2638888888888889</v>
      </c>
      <c r="DM52" s="50">
        <v>0.51041666666666663</v>
      </c>
      <c r="DN52" s="50">
        <v>9.375E-2</v>
      </c>
      <c r="DO52" s="72" t="s">
        <v>47</v>
      </c>
      <c r="DP52" s="50">
        <v>0.26041666666666669</v>
      </c>
    </row>
    <row r="53" spans="1:121" ht="17" customHeight="1" x14ac:dyDescent="0.2">
      <c r="B53" s="62">
        <f t="shared" si="0"/>
        <v>44</v>
      </c>
      <c r="C53" s="88"/>
      <c r="D53" s="89"/>
      <c r="E53" s="51" t="str">
        <f>CONCATENATE(VLOOKUP("Sat",C$16:D$22,2,FALSE)+15," To ",VLOOKUP("Sat",C$16:D$22,2,FALSE)+21)</f>
        <v>22 To 28</v>
      </c>
      <c r="F53" s="50">
        <v>0.25694444444444448</v>
      </c>
      <c r="G53" s="50">
        <v>0.52083333333333337</v>
      </c>
      <c r="H53" s="50">
        <v>0.11458333333333333</v>
      </c>
      <c r="I53" s="72" t="s">
        <v>47</v>
      </c>
      <c r="J53" s="50">
        <v>0.28125</v>
      </c>
      <c r="M53" s="88"/>
      <c r="N53" s="89"/>
      <c r="O53" s="51" t="str">
        <f>CONCATENATE(VLOOKUP("Sat",M$16:N$22,2,FALSE)+15," To ",VLOOKUP("Sat",M$16:N$22,2,FALSE)+21)</f>
        <v>19 To 25</v>
      </c>
      <c r="P53" s="50">
        <v>0.23958333333333334</v>
      </c>
      <c r="Q53" s="50">
        <v>0.52083333333333337</v>
      </c>
      <c r="R53" s="50">
        <v>0.13541666666666666</v>
      </c>
      <c r="S53" s="72" t="s">
        <v>47</v>
      </c>
      <c r="T53" s="50">
        <v>0.30208333333333331</v>
      </c>
      <c r="W53" s="88"/>
      <c r="X53" s="89"/>
      <c r="Y53" s="51" t="str">
        <f>CONCATENATE(VLOOKUP("Sat",W$16:X$22,2,FALSE)+15," To ",VLOOKUP("Sat",W$16:X$22,2,FALSE)+18)</f>
        <v>19 To 22</v>
      </c>
      <c r="Z53" s="50">
        <v>0.25</v>
      </c>
      <c r="AA53" s="50">
        <v>5.2083333333333336E-2</v>
      </c>
      <c r="AB53" s="50">
        <v>0.19791666666666666</v>
      </c>
      <c r="AC53" s="72" t="s">
        <v>47</v>
      </c>
      <c r="AD53" s="50">
        <v>0.36458333333333331</v>
      </c>
      <c r="AG53" s="88"/>
      <c r="AH53" s="89"/>
      <c r="AI53" s="51" t="str">
        <f>CONCATENATE(VLOOKUP("Sat",AG$16:AH$22,2,FALSE)+15," To ",VLOOKUP("Sat",AG$16:AH$22,2,FALSE)+20)</f>
        <v>16 To 21</v>
      </c>
      <c r="AJ53" s="72" t="s">
        <v>50</v>
      </c>
      <c r="AK53" s="50">
        <v>5.2083333333333336E-2</v>
      </c>
      <c r="AL53" s="50">
        <v>0.20833333333333334</v>
      </c>
      <c r="AM53" s="72" t="s">
        <v>47</v>
      </c>
      <c r="AN53" s="50">
        <v>0.39583333333333331</v>
      </c>
      <c r="AQ53" s="88"/>
      <c r="AR53" s="89"/>
      <c r="AS53" s="51" t="str">
        <f>CONCATENATE(VLOOKUP("Sat",AQ$16:AR$22,2,FALSE)+15," To ",VLOOKUP("Sat",AQ$16:AR$22,2,FALSE)+21)</f>
        <v>21 To 27</v>
      </c>
      <c r="AT53" s="50">
        <v>0.16666666666666666</v>
      </c>
      <c r="AU53" s="50">
        <v>5.2083333333333336E-2</v>
      </c>
      <c r="AV53" s="50">
        <v>0.21875</v>
      </c>
      <c r="AW53" s="72" t="s">
        <v>47</v>
      </c>
      <c r="AX53" s="72" t="s">
        <v>47</v>
      </c>
      <c r="BA53" s="88"/>
      <c r="BB53" s="89"/>
      <c r="BC53" s="51" t="str">
        <f>CONCATENATE(VLOOKUP("Sat",BA$16:BB$22,2,FALSE)+15," To ",VLOOKUP("Sat",BA$16:BB$22,2,FALSE)+21)</f>
        <v>18 To 24</v>
      </c>
      <c r="BD53" s="50">
        <v>0.14583333333333334</v>
      </c>
      <c r="BE53" s="50">
        <v>5.2083333333333336E-2</v>
      </c>
      <c r="BF53" s="50">
        <v>0.21875</v>
      </c>
      <c r="BG53" s="72" t="s">
        <v>47</v>
      </c>
      <c r="BH53" s="72" t="s">
        <v>47</v>
      </c>
      <c r="BK53" s="88"/>
      <c r="BL53" s="89"/>
      <c r="BM53" s="51" t="str">
        <f>CONCATENATE(VLOOKUP("Sat",BK$16:BL$22,2,FALSE)+15," To ",VLOOKUP("Sat",BK$16:BL$22,2,FALSE)+21)</f>
        <v>16 To 22</v>
      </c>
      <c r="BN53" s="50">
        <v>0.16666666666666666</v>
      </c>
      <c r="BO53" s="50">
        <v>5.2083333333333336E-2</v>
      </c>
      <c r="BP53" s="50">
        <v>0.21875</v>
      </c>
      <c r="BQ53" s="72" t="s">
        <v>47</v>
      </c>
      <c r="BR53" s="72" t="s">
        <v>47</v>
      </c>
      <c r="BU53" s="88"/>
      <c r="BV53" s="89"/>
      <c r="BW53" s="51" t="str">
        <f>CONCATENATE(VLOOKUP("Sat",BU$16:BV$22,2,FALSE)+15," To ",VLOOKUP("Sat",BU$16:BV$22,2,FALSE)+21)</f>
        <v>20 To 26</v>
      </c>
      <c r="BX53" s="50">
        <v>0.20833333333333334</v>
      </c>
      <c r="BY53" s="50">
        <v>5.2083333333333336E-2</v>
      </c>
      <c r="BZ53" s="50">
        <v>0.21875</v>
      </c>
      <c r="CA53" s="72" t="s">
        <v>47</v>
      </c>
      <c r="CB53" s="72" t="s">
        <v>47</v>
      </c>
      <c r="CE53" s="88"/>
      <c r="CF53" s="89"/>
      <c r="CG53" s="51" t="str">
        <f>CONCATENATE(VLOOKUP("Sat",CE$16:CF$22,2,FALSE)+15," To ",VLOOKUP("Sat",CE$16:CF$22,2,FALSE)+21)</f>
        <v>17 To 23</v>
      </c>
      <c r="CH53" s="50">
        <v>0.23958333333333334</v>
      </c>
      <c r="CI53" s="50">
        <v>5.2083333333333336E-2</v>
      </c>
      <c r="CJ53" s="50">
        <v>0.1875</v>
      </c>
      <c r="CK53" s="72" t="s">
        <v>47</v>
      </c>
      <c r="CL53" s="50">
        <v>0.35416666666666669</v>
      </c>
      <c r="CO53" s="88"/>
      <c r="CP53" s="89"/>
      <c r="CQ53" s="51" t="str">
        <f>CONCATENATE(VLOOKUP("Sat",CO$16:CP$22,2,FALSE)+15," To ",VLOOKUP("Sat",CO$16:CP$22,2,FALSE)+21)</f>
        <v>22 To 28</v>
      </c>
      <c r="CR53" s="50">
        <v>0.2638888888888889</v>
      </c>
      <c r="CS53" s="50">
        <v>5.2083333333333336E-2</v>
      </c>
      <c r="CT53" s="50">
        <v>0.15625</v>
      </c>
      <c r="CU53" s="72" t="s">
        <v>47</v>
      </c>
      <c r="CV53" s="50">
        <v>0.3125</v>
      </c>
      <c r="CY53" s="88"/>
      <c r="CZ53" s="89"/>
      <c r="DA53" s="51" t="str">
        <f>CONCATENATE(VLOOKUP("Sat",CY$16:CZ$22,2,FALSE)+15," To ",VLOOKUP("Sat",CY$16:CZ$22,2,FALSE)+21)</f>
        <v>19 To 25</v>
      </c>
      <c r="DB53" s="50">
        <v>0.25</v>
      </c>
      <c r="DC53" s="50">
        <v>0.51041666666666663</v>
      </c>
      <c r="DD53" s="50">
        <v>9.375E-2</v>
      </c>
      <c r="DE53" s="72" t="s">
        <v>47</v>
      </c>
      <c r="DF53" s="50">
        <v>0.26041666666666669</v>
      </c>
      <c r="DI53" s="88"/>
      <c r="DJ53" s="88"/>
      <c r="DK53" s="51" t="str">
        <f>CONCATENATE(VLOOKUP("Sat",DI$16:DJ$22,2,FALSE)+15," To ",VLOOKUP("Sat",DI$16:DJ$22,2,FALSE)+21)</f>
        <v>17 To 23</v>
      </c>
      <c r="DL53" s="50">
        <v>0.2638888888888889</v>
      </c>
      <c r="DM53" s="50">
        <v>0.51041666666666663</v>
      </c>
      <c r="DN53" s="50">
        <v>9.375E-2</v>
      </c>
      <c r="DO53" s="72" t="s">
        <v>47</v>
      </c>
      <c r="DP53" s="50">
        <v>0.26041666666666669</v>
      </c>
    </row>
    <row r="54" spans="1:121" s="2" customFormat="1" ht="17" customHeight="1" x14ac:dyDescent="0.2">
      <c r="A54" s="58"/>
      <c r="B54" s="62">
        <f t="shared" si="0"/>
        <v>45</v>
      </c>
      <c r="C54" s="88"/>
      <c r="D54" s="89"/>
      <c r="E54" s="55" t="str">
        <f>CONCATENATE(VLOOKUP("Sat",C$16:D$22,2,FALSE)+22," To ",IF(VLOOKUP("Sat",C$16:D$22,2,FALSE)&lt;3,VLOOKUP("Sat",C$16:D$22,2,FALSE)+28,31))</f>
        <v>29 To 31</v>
      </c>
      <c r="F54" s="56">
        <v>0.25694444444444448</v>
      </c>
      <c r="G54" s="56">
        <v>0.52083333333333337</v>
      </c>
      <c r="H54" s="56">
        <v>0.125</v>
      </c>
      <c r="I54" s="72" t="s">
        <v>47</v>
      </c>
      <c r="J54" s="50">
        <v>0.28125</v>
      </c>
      <c r="K54"/>
      <c r="L54"/>
      <c r="M54" s="88"/>
      <c r="N54" s="89"/>
      <c r="O54" s="55" t="str">
        <f>CONCATENATE(VLOOKUP("Sat",M$16:N$22,2,FALSE)+22," To ",MAX(N16:N44))</f>
        <v>26 To 28</v>
      </c>
      <c r="P54" s="56">
        <v>0.23958333333333334</v>
      </c>
      <c r="Q54" s="56">
        <v>0.52083333333333337</v>
      </c>
      <c r="R54" s="56">
        <v>0.14583333333333334</v>
      </c>
      <c r="S54" s="72" t="s">
        <v>47</v>
      </c>
      <c r="T54" s="56">
        <v>0.3125</v>
      </c>
      <c r="U54"/>
      <c r="V54"/>
      <c r="W54" s="88"/>
      <c r="X54" s="89"/>
      <c r="Y54" s="51" t="str">
        <f>CONCATENATE(VLOOKUP("Sat",W$16:X$22,2,FALSE)+19," To ",IF(VLOOKUP("Sat",W$16:X$22,2,FALSE)&lt;3,VLOOKUP("Sat",W$16:X$22,2,FALSE)+28,31))</f>
        <v>23 To 31</v>
      </c>
      <c r="Z54" s="72" t="s">
        <v>50</v>
      </c>
      <c r="AA54" s="50">
        <v>5.2083333333333336E-2</v>
      </c>
      <c r="AB54" s="50">
        <v>0.20833333333333334</v>
      </c>
      <c r="AC54" s="72" t="s">
        <v>47</v>
      </c>
      <c r="AD54" s="50">
        <v>0.375</v>
      </c>
      <c r="AE54"/>
      <c r="AF54"/>
      <c r="AG54" s="88"/>
      <c r="AH54" s="89"/>
      <c r="AI54" s="51" t="str">
        <f>CONCATENATE(VLOOKUP("Sat",AG$16:AH$22,2,FALSE)+21," To ",IF(VLOOKUP("Sat",AG$16:AH$22,2,FALSE)&lt;3,VLOOKUP("Sat",AG$16:AH$22,2,FALSE)+28,30))</f>
        <v>22 To 29</v>
      </c>
      <c r="AJ54" s="50">
        <v>0.19791666666666666</v>
      </c>
      <c r="AK54" s="50">
        <v>5.2083333333333336E-2</v>
      </c>
      <c r="AL54" s="50">
        <v>0.21875</v>
      </c>
      <c r="AM54" s="72" t="s">
        <v>47</v>
      </c>
      <c r="AN54" s="50">
        <v>0.40625</v>
      </c>
      <c r="AO54"/>
      <c r="AP54"/>
      <c r="AQ54" s="88"/>
      <c r="AR54" s="89"/>
      <c r="AS54" s="51" t="str">
        <f>CONCATENATE(VLOOKUP("Sat",AQ$16:AR$22,2,FALSE)+22," To ",IF(VLOOKUP("Sat",AQ$16:AR$22,2,FALSE)&lt;3,VLOOKUP("Sat",AQ$16:AR$22,2,FALSE)+28,31))</f>
        <v>28 To 31</v>
      </c>
      <c r="AT54" s="50">
        <v>0.15625</v>
      </c>
      <c r="AU54" s="50">
        <v>5.2083333333333336E-2</v>
      </c>
      <c r="AV54" s="50">
        <v>0.21875</v>
      </c>
      <c r="AW54" s="72" t="s">
        <v>47</v>
      </c>
      <c r="AX54" s="72" t="s">
        <v>47</v>
      </c>
      <c r="AY54"/>
      <c r="AZ54"/>
      <c r="BA54" s="88"/>
      <c r="BB54" s="89"/>
      <c r="BC54" s="51" t="str">
        <f>CONCATENATE(VLOOKUP("Sat",BA$16:BB$22,2,FALSE)+22," To ",IF(VLOOKUP("Sat",BA$16:BB$22,2,FALSE)&lt;3,VLOOKUP("Sat",BA$16:BB$22,2,FALSE)+28,30))</f>
        <v>25 To 30</v>
      </c>
      <c r="BD54" s="50">
        <v>0.14583333333333334</v>
      </c>
      <c r="BE54" s="50">
        <v>5.2083333333333336E-2</v>
      </c>
      <c r="BF54" s="50">
        <v>0.21875</v>
      </c>
      <c r="BG54" s="72" t="s">
        <v>47</v>
      </c>
      <c r="BH54" s="72" t="s">
        <v>47</v>
      </c>
      <c r="BI54"/>
      <c r="BJ54"/>
      <c r="BK54" s="88"/>
      <c r="BL54" s="89"/>
      <c r="BM54" s="51" t="str">
        <f>CONCATENATE(VLOOKUP("Sat",BK$16:BL$22,2,FALSE)+22," To ",IF(VLOOKUP("Sat",BK$16:BL$22,2,FALSE)&lt;3,VLOOKUP("Sat",BK$16:BL$22,2,FALSE)+28,31))</f>
        <v>23 To 29</v>
      </c>
      <c r="BN54" s="50">
        <v>0.17708333333333334</v>
      </c>
      <c r="BO54" s="50">
        <v>5.2083333333333336E-2</v>
      </c>
      <c r="BP54" s="50">
        <v>0.21875</v>
      </c>
      <c r="BQ54" s="72" t="s">
        <v>47</v>
      </c>
      <c r="BR54" s="72" t="s">
        <v>47</v>
      </c>
      <c r="BS54"/>
      <c r="BT54"/>
      <c r="BU54" s="88"/>
      <c r="BV54" s="89"/>
      <c r="BW54" s="51" t="str">
        <f>CONCATENATE(VLOOKUP("Sat",BU$16:BV$22,2,FALSE)+22," To ",IF(VLOOKUP("Sat",BU$16:BV$22,2,FALSE)&lt;3,VLOOKUP("Sat",BU$16:BV$22,2,FALSE)+28,31))</f>
        <v>27 To 31</v>
      </c>
      <c r="BX54" s="50">
        <v>0.21875</v>
      </c>
      <c r="BY54" s="50">
        <v>5.2083333333333336E-2</v>
      </c>
      <c r="BZ54" s="50">
        <v>0.20833333333333334</v>
      </c>
      <c r="CA54" s="72" t="s">
        <v>47</v>
      </c>
      <c r="CB54" s="72" t="s">
        <v>47</v>
      </c>
      <c r="CE54" s="88"/>
      <c r="CF54" s="89"/>
      <c r="CG54" s="51" t="str">
        <f>CONCATENATE(VLOOKUP("Sat",CE$16:CF$22,2,FALSE)+22," To ",IF(VLOOKUP("Sat",CE$16:CF$22,2,FALSE)&lt;3,VLOOKUP("Sat",CE$16:CF$22,2,FALSE)+28,30))</f>
        <v>24 To 30</v>
      </c>
      <c r="CH54" s="50">
        <v>0.23958333333333334</v>
      </c>
      <c r="CI54" s="50">
        <v>5.2083333333333336E-2</v>
      </c>
      <c r="CJ54" s="50">
        <v>0.17708333333333334</v>
      </c>
      <c r="CK54" s="72" t="s">
        <v>47</v>
      </c>
      <c r="CL54" s="50">
        <v>0.35416666666666669</v>
      </c>
      <c r="CM54"/>
      <c r="CN54"/>
      <c r="CO54" s="88"/>
      <c r="CP54" s="89"/>
      <c r="CQ54" s="51" t="str">
        <f>CONCATENATE(VLOOKUP("Sat",CO$16:CP$22,2,FALSE)+22," To ",IF(VLOOKUP("Sat",CO$16:CP$22,2,FALSE)&lt;3,VLOOKUP("Sat",CO$16:CP$22,2,FALSE)+28,31))</f>
        <v>29 To 31</v>
      </c>
      <c r="CR54" s="50">
        <v>0.27083333333333331</v>
      </c>
      <c r="CS54" s="50">
        <v>5.2083333333333336E-2</v>
      </c>
      <c r="CT54" s="50">
        <v>0.14583333333333334</v>
      </c>
      <c r="CU54" s="72" t="s">
        <v>47</v>
      </c>
      <c r="CV54" s="50">
        <v>0.30208333333333331</v>
      </c>
      <c r="CW54"/>
      <c r="CX54"/>
      <c r="CY54" s="88"/>
      <c r="CZ54" s="89"/>
      <c r="DA54" s="51" t="str">
        <f>CONCATENATE(VLOOKUP("Sat",CY$16:CZ$22,2,FALSE)+22," To ",IF(VLOOKUP("Sat",CY$16:CZ$22,2,FALSE)&lt;3,VLOOKUP("Sat",CY$16:CZ$22,2,FALSE)+28,30))</f>
        <v>26 To 30</v>
      </c>
      <c r="DB54" s="50">
        <v>0.25</v>
      </c>
      <c r="DC54" s="50">
        <v>0.51041666666666663</v>
      </c>
      <c r="DD54" s="50">
        <v>9.375E-2</v>
      </c>
      <c r="DE54" s="72" t="s">
        <v>47</v>
      </c>
      <c r="DF54" s="50">
        <v>0.26041666666666669</v>
      </c>
      <c r="DG54"/>
      <c r="DH54"/>
      <c r="DI54" s="88"/>
      <c r="DJ54" s="88"/>
      <c r="DK54" s="51" t="str">
        <f>CONCATENATE(VLOOKUP("Sat",DI$16:DJ$22,2,FALSE)+22," To ",IF(VLOOKUP("Sat",DI$16:DJ$22,2,FALSE)&lt;3,VLOOKUP("Sat",DI$16:DJ$22,2,FALSE)+28,31))</f>
        <v>24 To 30</v>
      </c>
      <c r="DL54" s="50">
        <v>0.2638888888888889</v>
      </c>
      <c r="DM54" s="50">
        <v>0.51041666666666663</v>
      </c>
      <c r="DN54" s="50">
        <v>9.375E-2</v>
      </c>
      <c r="DO54" s="72" t="s">
        <v>47</v>
      </c>
      <c r="DP54" s="50">
        <v>0.26041666666666669</v>
      </c>
      <c r="DQ54"/>
    </row>
    <row r="55" spans="1:121" s="2" customFormat="1" ht="17" customHeight="1" x14ac:dyDescent="0.2">
      <c r="A55" s="58"/>
      <c r="B55" s="62">
        <f t="shared" si="0"/>
        <v>46</v>
      </c>
      <c r="C55" s="88"/>
      <c r="D55" s="89"/>
      <c r="E55" s="66" t="str">
        <f>IF(VLOOKUP("Sat",C$16:D$22,2,FALSE)&lt;3,CONCATENATE(VLOOKUP("Sat",C$16:D$22,2,FALSE)+29," To ",31),"")</f>
        <v/>
      </c>
      <c r="F55" s="67" t="s">
        <v>39</v>
      </c>
      <c r="G55" s="67" t="s">
        <v>37</v>
      </c>
      <c r="H55" s="67" t="s">
        <v>38</v>
      </c>
      <c r="I55" s="67" t="s">
        <v>27</v>
      </c>
      <c r="J55" s="67" t="s">
        <v>40</v>
      </c>
      <c r="M55" s="88"/>
      <c r="N55" s="89"/>
      <c r="O55" s="52"/>
      <c r="P55" s="53"/>
      <c r="Q55" s="53"/>
      <c r="R55" s="53"/>
      <c r="S55" s="54"/>
      <c r="T55" s="53"/>
      <c r="U55"/>
      <c r="W55" s="88"/>
      <c r="X55" s="89"/>
      <c r="Y55" s="66" t="str">
        <f>IF(VLOOKUP("Sat",W$16:X$22,2,FALSE)&lt;3,CONCATENATE(VLOOKUP("Sat",W$16:X$22,2,FALSE)+29," To ",31),"")</f>
        <v/>
      </c>
      <c r="Z55" s="56"/>
      <c r="AA55" s="56"/>
      <c r="AB55" s="56"/>
      <c r="AC55" s="73"/>
      <c r="AD55" s="56"/>
      <c r="AE55"/>
      <c r="AF55"/>
      <c r="AG55" s="88"/>
      <c r="AH55" s="89"/>
      <c r="AI55" s="71" t="str">
        <f>IF(VLOOKUP("Sat",AG$16:AH$22,2,FALSE)&lt;3,CONCATENATE(VLOOKUP("Sat",AG$16:AH$22,2,FALSE)+29," To ",30),"")</f>
        <v>30 To 30</v>
      </c>
      <c r="AJ55" s="50" t="s">
        <v>51</v>
      </c>
      <c r="AK55" s="50" t="s">
        <v>52</v>
      </c>
      <c r="AL55" s="50" t="s">
        <v>53</v>
      </c>
      <c r="AM55" s="72" t="s">
        <v>47</v>
      </c>
      <c r="AN55" s="50" t="s">
        <v>45</v>
      </c>
      <c r="AO55"/>
      <c r="AP55"/>
      <c r="AQ55" s="88"/>
      <c r="AR55" s="89"/>
      <c r="AS55" s="52" t="str">
        <f>IF(VLOOKUP("Sat",AQ$16:AR$22,2,FALSE)&lt;3,CONCATENATE(VLOOKUP("Sat",AQ$16:AR$22,2,FALSE)+29," To ",31),"")</f>
        <v/>
      </c>
      <c r="AT55" s="67" t="s">
        <v>31</v>
      </c>
      <c r="AU55" s="67">
        <v>5.2083333333333336E-2</v>
      </c>
      <c r="AV55" s="67">
        <v>0.21875</v>
      </c>
      <c r="AW55" s="68" t="s">
        <v>30</v>
      </c>
      <c r="AX55" s="67" t="s">
        <v>32</v>
      </c>
      <c r="AY55"/>
      <c r="AZ55"/>
      <c r="BA55" s="88"/>
      <c r="BB55" s="89"/>
      <c r="BC55" s="66" t="str">
        <f>IF(VLOOKUP("Sat",BA$16:BB$22,2,FALSE)&lt;3,CONCATENATE(VLOOKUP("Sat",BA$16:BB$22,2,FALSE)+29," To ",30),"")</f>
        <v/>
      </c>
      <c r="BD55" s="56"/>
      <c r="BE55" s="56"/>
      <c r="BF55" s="56"/>
      <c r="BG55" s="73"/>
      <c r="BH55" s="56"/>
      <c r="BI55"/>
      <c r="BJ55"/>
      <c r="BK55" s="88"/>
      <c r="BL55" s="89"/>
      <c r="BM55" s="66" t="str">
        <f>IF(VLOOKUP("Sat",BK$16:BL$22,2,FALSE)&lt;3,CONCATENATE(VLOOKUP("Sat",BK$16:BL$22,2,FALSE)+29," To ",31),"")</f>
        <v>30 To 31</v>
      </c>
      <c r="BN55" s="50" t="s">
        <v>51</v>
      </c>
      <c r="BO55" s="50" t="s">
        <v>52</v>
      </c>
      <c r="BP55" s="50" t="s">
        <v>53</v>
      </c>
      <c r="BQ55" s="72" t="s">
        <v>47</v>
      </c>
      <c r="BR55" s="72" t="s">
        <v>47</v>
      </c>
      <c r="BS55"/>
      <c r="BT55"/>
      <c r="BU55" s="88"/>
      <c r="BV55" s="89"/>
      <c r="BW55" s="52" t="str">
        <f>IF(VLOOKUP("Sat",BU$16:BV$22,2,FALSE)&lt;3,CONCATENATE(VLOOKUP("Sat",BU$16:BV$22,2,FALSE)+29," To ",31),"")</f>
        <v/>
      </c>
      <c r="BX55" s="69">
        <v>0.21875</v>
      </c>
      <c r="BY55" s="69">
        <v>5.2083333333333336E-2</v>
      </c>
      <c r="BZ55" s="69">
        <v>0.20833333333333334</v>
      </c>
      <c r="CA55" s="69" t="s">
        <v>27</v>
      </c>
      <c r="CB55" s="69">
        <v>0.39583333333333331</v>
      </c>
      <c r="CE55" s="88"/>
      <c r="CF55" s="89"/>
      <c r="CG55" s="74" t="str">
        <f>IF(VLOOKUP("Sat",CE$16:CF$22,2,FALSE)&lt;3,CONCATENATE(VLOOKUP("Sat",CE$16:CF$22,2,FALSE)+29," To ",30),"")</f>
        <v>31 To 30</v>
      </c>
      <c r="CH55" s="56"/>
      <c r="CI55" s="56"/>
      <c r="CJ55" s="56"/>
      <c r="CK55" s="73"/>
      <c r="CL55" s="56"/>
      <c r="CO55" s="88"/>
      <c r="CP55" s="89"/>
      <c r="CQ55" s="66" t="str">
        <f>IF(VLOOKUP("Sat",CO$16:CP$22,2,FALSE)&lt;3,CONCATENATE(VLOOKUP("Sat",CO$16:CP$22,2,FALSE)+29," To ",31),"")</f>
        <v/>
      </c>
      <c r="CR55" s="69" t="s">
        <v>42</v>
      </c>
      <c r="CS55" s="69" t="s">
        <v>41</v>
      </c>
      <c r="CT55" s="69" t="s">
        <v>43</v>
      </c>
      <c r="CU55" s="69" t="s">
        <v>27</v>
      </c>
      <c r="CV55" s="69" t="s">
        <v>44</v>
      </c>
      <c r="CY55" s="88"/>
      <c r="CZ55" s="89"/>
      <c r="DA55" s="66" t="str">
        <f>IF(VLOOKUP("Sat",CY$16:CZ$22,2,FALSE)&lt;3,CONCATENATE(VLOOKUP("Sat",CY$16:CZ$22,2,FALSE)+29," To ",30),"")</f>
        <v/>
      </c>
      <c r="DB55" s="56"/>
      <c r="DC55" s="56"/>
      <c r="DD55" s="56"/>
      <c r="DE55" s="73"/>
      <c r="DF55" s="56"/>
      <c r="DI55" s="88"/>
      <c r="DJ55" s="88"/>
      <c r="DK55" s="70" t="str">
        <f>IF(VLOOKUP("Sat",DI$16:DJ$22,2,FALSE)&lt;3,CONCATENATE(VLOOKUP("Sat",DI$16:DJ$22,2,FALSE)+29," To ",31),"")</f>
        <v>31 To 31</v>
      </c>
      <c r="DL55" s="50" t="s">
        <v>56</v>
      </c>
      <c r="DM55" s="50" t="s">
        <v>46</v>
      </c>
      <c r="DN55" s="50" t="s">
        <v>54</v>
      </c>
      <c r="DO55" s="72" t="s">
        <v>47</v>
      </c>
      <c r="DP55" s="50" t="s">
        <v>55</v>
      </c>
      <c r="DQ55"/>
    </row>
    <row r="56" spans="1:121" s="2" customFormat="1" ht="19.25" customHeight="1" x14ac:dyDescent="0.2">
      <c r="A56" s="58"/>
      <c r="B56" s="62">
        <f t="shared" si="0"/>
        <v>47</v>
      </c>
      <c r="U56"/>
      <c r="W56" s="35"/>
      <c r="AE56"/>
      <c r="AF56"/>
      <c r="AY56"/>
      <c r="AZ56"/>
      <c r="BI56"/>
      <c r="BJ56"/>
      <c r="CC56"/>
      <c r="CD56"/>
      <c r="DQ56"/>
    </row>
    <row r="57" spans="1:121" s="2" customFormat="1" ht="19.25" customHeight="1" x14ac:dyDescent="0.2">
      <c r="A57" s="58"/>
      <c r="B57" s="62">
        <f t="shared" si="0"/>
        <v>48</v>
      </c>
      <c r="U57"/>
      <c r="W57" s="35"/>
      <c r="AE57"/>
      <c r="AF57"/>
      <c r="AY57"/>
      <c r="AZ57"/>
      <c r="BI57"/>
      <c r="BJ57"/>
      <c r="CC57"/>
      <c r="CD57"/>
      <c r="DQ57"/>
    </row>
    <row r="58" spans="1:121" s="2" customFormat="1" ht="19.25" customHeight="1" x14ac:dyDescent="0.2">
      <c r="A58" s="58"/>
      <c r="B58" s="62">
        <f t="shared" si="0"/>
        <v>49</v>
      </c>
      <c r="U58"/>
      <c r="W58" s="35"/>
      <c r="AE58"/>
      <c r="AF58"/>
      <c r="AY58"/>
      <c r="AZ58"/>
      <c r="BI58"/>
      <c r="BJ58"/>
      <c r="CC58"/>
      <c r="CD58"/>
      <c r="DQ58"/>
    </row>
    <row r="59" spans="1:121" s="2" customFormat="1" ht="19.25" customHeight="1" x14ac:dyDescent="0.2">
      <c r="A59" s="58"/>
      <c r="B59" s="62">
        <f t="shared" si="0"/>
        <v>50</v>
      </c>
      <c r="U59"/>
      <c r="W59" s="35"/>
      <c r="AE59"/>
      <c r="AF59"/>
      <c r="AY59"/>
      <c r="AZ59"/>
      <c r="BI59"/>
      <c r="BJ59"/>
      <c r="CC59"/>
      <c r="CD59"/>
      <c r="DQ59"/>
    </row>
    <row r="60" spans="1:121" s="2" customFormat="1" ht="19.25" customHeight="1" x14ac:dyDescent="0.2">
      <c r="A60" s="58"/>
      <c r="B60" s="62">
        <f t="shared" si="0"/>
        <v>51</v>
      </c>
      <c r="K60"/>
      <c r="L60"/>
      <c r="M60" s="26"/>
      <c r="N60" s="5"/>
      <c r="U60"/>
      <c r="V60"/>
      <c r="W60" s="35"/>
      <c r="AE60"/>
      <c r="AF60"/>
      <c r="AY60"/>
      <c r="AZ60"/>
      <c r="BI60"/>
      <c r="BJ60"/>
      <c r="CC60"/>
      <c r="CD60"/>
      <c r="DQ60"/>
    </row>
    <row r="61" spans="1:121" s="2" customFormat="1" ht="19.25" customHeight="1" x14ac:dyDescent="0.2">
      <c r="A61" s="58"/>
      <c r="B61" s="62">
        <f t="shared" si="0"/>
        <v>52</v>
      </c>
      <c r="K61"/>
      <c r="L61"/>
      <c r="M61" s="26"/>
      <c r="N61" s="5"/>
      <c r="U61"/>
      <c r="V61"/>
      <c r="W61" s="35"/>
      <c r="AE61"/>
      <c r="AF61"/>
      <c r="AY61"/>
      <c r="AZ61"/>
      <c r="BI61"/>
      <c r="BJ61"/>
      <c r="CC61"/>
      <c r="CD61"/>
      <c r="DQ61"/>
    </row>
    <row r="62" spans="1:121" s="2" customFormat="1" ht="19.25" customHeight="1" x14ac:dyDescent="0.2">
      <c r="A62" s="58"/>
      <c r="B62" s="62">
        <f t="shared" si="0"/>
        <v>53</v>
      </c>
      <c r="K62"/>
      <c r="L62"/>
      <c r="M62" s="26"/>
      <c r="N62" s="5"/>
      <c r="U62"/>
      <c r="V62"/>
      <c r="W62" s="35"/>
      <c r="AE62"/>
      <c r="AF62"/>
      <c r="AO62"/>
      <c r="AP62"/>
      <c r="AY62"/>
      <c r="AZ62"/>
      <c r="BI62"/>
      <c r="BJ62"/>
      <c r="CC62"/>
      <c r="CD62"/>
      <c r="CM62"/>
      <c r="CN62"/>
      <c r="CW62"/>
      <c r="CX62"/>
      <c r="DG62"/>
      <c r="DH62"/>
      <c r="DQ62"/>
    </row>
    <row r="63" spans="1:121" s="2" customFormat="1" ht="19.25" customHeight="1" x14ac:dyDescent="0.2">
      <c r="A63" s="58"/>
      <c r="B63" s="62">
        <f t="shared" si="0"/>
        <v>54</v>
      </c>
      <c r="K63"/>
      <c r="L63"/>
      <c r="M63" s="26"/>
      <c r="N63" s="5"/>
      <c r="U63"/>
      <c r="V63"/>
      <c r="W63" s="35"/>
      <c r="AE63"/>
      <c r="AF63"/>
      <c r="AO63"/>
      <c r="AP63"/>
      <c r="AY63"/>
      <c r="AZ63"/>
      <c r="BI63"/>
      <c r="BJ63"/>
      <c r="BM63" s="28"/>
      <c r="BS63"/>
      <c r="BT63"/>
      <c r="CC63"/>
      <c r="CD63"/>
      <c r="CM63"/>
      <c r="CN63"/>
      <c r="CW63"/>
      <c r="CX63"/>
      <c r="DG63"/>
      <c r="DH63"/>
      <c r="DQ63"/>
    </row>
    <row r="64" spans="1:121" s="2" customFormat="1" ht="19.25" customHeight="1" x14ac:dyDescent="0.2">
      <c r="A64" s="58"/>
      <c r="B64" s="62">
        <f t="shared" si="0"/>
        <v>55</v>
      </c>
      <c r="K64"/>
      <c r="L64"/>
      <c r="M64" s="26"/>
      <c r="N64" s="5"/>
      <c r="U64"/>
      <c r="V64"/>
      <c r="W64" s="35"/>
      <c r="AE64"/>
      <c r="AF64"/>
      <c r="AO64"/>
      <c r="AP64"/>
      <c r="AY64"/>
      <c r="AZ64"/>
      <c r="BI64"/>
      <c r="BJ64"/>
      <c r="BM64" s="28"/>
      <c r="BS64"/>
      <c r="BT64"/>
      <c r="CC64"/>
      <c r="CD64"/>
      <c r="CM64"/>
      <c r="CN64"/>
      <c r="CW64"/>
      <c r="CX64"/>
      <c r="DG64"/>
      <c r="DH64"/>
      <c r="DQ64"/>
    </row>
    <row r="65" spans="1:121" s="2" customFormat="1" ht="19.25" customHeight="1" x14ac:dyDescent="0.2">
      <c r="A65" s="58"/>
      <c r="B65" s="62">
        <f t="shared" si="0"/>
        <v>56</v>
      </c>
      <c r="K65"/>
      <c r="L65"/>
      <c r="M65" s="26"/>
      <c r="N65" s="5"/>
      <c r="U65"/>
      <c r="V65"/>
      <c r="W65" s="35"/>
      <c r="AE65"/>
      <c r="AF65"/>
      <c r="AO65"/>
      <c r="AP65"/>
      <c r="AY65"/>
      <c r="AZ65"/>
      <c r="BI65"/>
      <c r="BJ65"/>
      <c r="BM65" s="28"/>
      <c r="BS65"/>
      <c r="BT65"/>
      <c r="CC65"/>
      <c r="CD65"/>
      <c r="CM65"/>
      <c r="CN65"/>
      <c r="CW65"/>
      <c r="CX65"/>
      <c r="DG65"/>
      <c r="DH65"/>
      <c r="DQ65"/>
    </row>
    <row r="66" spans="1:121" s="2" customFormat="1" ht="19.25" customHeight="1" x14ac:dyDescent="0.2">
      <c r="A66" s="58"/>
      <c r="B66" s="62">
        <f t="shared" si="0"/>
        <v>57</v>
      </c>
      <c r="K66"/>
      <c r="L66"/>
      <c r="M66" s="26"/>
      <c r="N66" s="5"/>
      <c r="U66"/>
      <c r="V66"/>
      <c r="W66" s="35"/>
      <c r="AE66"/>
      <c r="AF66"/>
      <c r="AO66"/>
      <c r="AP66"/>
      <c r="AY66"/>
      <c r="AZ66"/>
      <c r="BI66"/>
      <c r="BJ66"/>
      <c r="BM66" s="28"/>
      <c r="BS66"/>
      <c r="BT66"/>
      <c r="CC66"/>
      <c r="CD66"/>
      <c r="CM66"/>
      <c r="CN66"/>
      <c r="CW66"/>
      <c r="CX66"/>
      <c r="DG66"/>
      <c r="DH66"/>
      <c r="DQ66"/>
    </row>
    <row r="67" spans="1:121" s="2" customFormat="1" ht="19.25" customHeight="1" x14ac:dyDescent="0.2">
      <c r="A67" s="58"/>
      <c r="B67" s="62">
        <f t="shared" si="0"/>
        <v>58</v>
      </c>
      <c r="K67"/>
      <c r="L67"/>
      <c r="M67" s="26"/>
      <c r="N67" s="5"/>
      <c r="U67"/>
      <c r="V67"/>
      <c r="W67" s="35"/>
      <c r="AE67"/>
      <c r="AF67"/>
      <c r="AO67"/>
      <c r="AP67"/>
      <c r="AY67"/>
      <c r="AZ67"/>
      <c r="BI67"/>
      <c r="BJ67"/>
      <c r="BM67" s="28"/>
      <c r="BS67"/>
      <c r="BT67"/>
      <c r="CC67"/>
      <c r="CD67"/>
      <c r="CM67"/>
      <c r="CN67"/>
      <c r="CW67"/>
      <c r="CX67"/>
      <c r="DG67"/>
      <c r="DH67"/>
      <c r="DQ67"/>
    </row>
    <row r="68" spans="1:121" s="2" customFormat="1" ht="19.25" customHeight="1" x14ac:dyDescent="0.2">
      <c r="A68" s="58"/>
      <c r="B68" s="62">
        <f t="shared" si="0"/>
        <v>59</v>
      </c>
      <c r="K68"/>
      <c r="L68"/>
      <c r="M68" s="26"/>
      <c r="N68" s="5"/>
      <c r="U68"/>
      <c r="V68"/>
      <c r="W68" s="35"/>
      <c r="AE68"/>
      <c r="AF68"/>
      <c r="AO68"/>
      <c r="AP68"/>
      <c r="AY68"/>
      <c r="AZ68"/>
      <c r="BI68"/>
      <c r="BJ68"/>
      <c r="BM68" s="28"/>
      <c r="BS68"/>
      <c r="BT68"/>
      <c r="CC68"/>
      <c r="CD68"/>
      <c r="CM68"/>
      <c r="CN68"/>
      <c r="CW68"/>
      <c r="CX68"/>
      <c r="DG68"/>
      <c r="DH68"/>
      <c r="DQ68"/>
    </row>
    <row r="69" spans="1:121" s="2" customFormat="1" ht="19.25" customHeight="1" x14ac:dyDescent="0.2">
      <c r="A69" s="58"/>
      <c r="B69" s="62">
        <f t="shared" si="0"/>
        <v>60</v>
      </c>
      <c r="K69"/>
      <c r="L69"/>
      <c r="M69" s="26"/>
      <c r="N69" s="5"/>
      <c r="U69"/>
      <c r="V69"/>
      <c r="W69" s="35"/>
      <c r="AE69"/>
      <c r="AF69"/>
      <c r="AO69"/>
      <c r="AP69"/>
      <c r="AY69"/>
      <c r="AZ69"/>
      <c r="BI69"/>
      <c r="BJ69"/>
      <c r="BM69" s="28"/>
      <c r="BS69"/>
      <c r="BT69"/>
      <c r="CC69"/>
      <c r="CD69"/>
      <c r="CM69"/>
      <c r="CN69"/>
      <c r="CW69"/>
      <c r="CX69"/>
      <c r="DG69"/>
      <c r="DH69"/>
      <c r="DQ69"/>
    </row>
    <row r="70" spans="1:121" s="2" customFormat="1" ht="19.25" customHeight="1" x14ac:dyDescent="0.2">
      <c r="A70" s="58"/>
      <c r="B70" s="62">
        <f t="shared" si="0"/>
        <v>61</v>
      </c>
      <c r="K70"/>
      <c r="L70"/>
      <c r="M70" s="26"/>
      <c r="N70" s="5"/>
      <c r="U70"/>
      <c r="V70"/>
      <c r="W70" s="35"/>
      <c r="AE70"/>
      <c r="AF70"/>
      <c r="AO70"/>
      <c r="AP70"/>
      <c r="AY70"/>
      <c r="AZ70"/>
      <c r="BI70"/>
      <c r="BJ70"/>
      <c r="BM70" s="28"/>
      <c r="BS70"/>
      <c r="BT70"/>
      <c r="CC70"/>
      <c r="CD70"/>
      <c r="CM70"/>
      <c r="CN70"/>
      <c r="CW70"/>
      <c r="CX70"/>
      <c r="DG70"/>
      <c r="DH70"/>
      <c r="DQ70"/>
    </row>
    <row r="71" spans="1:121" s="2" customFormat="1" ht="19.25" customHeight="1" x14ac:dyDescent="0.2">
      <c r="A71" s="58"/>
      <c r="B71" s="62">
        <f t="shared" si="0"/>
        <v>62</v>
      </c>
      <c r="K71"/>
      <c r="L71"/>
      <c r="M71" s="26"/>
      <c r="N71" s="5"/>
      <c r="U71"/>
      <c r="V71"/>
      <c r="W71" s="35"/>
      <c r="AE71"/>
      <c r="AF71"/>
      <c r="AO71"/>
      <c r="AP71"/>
      <c r="AY71"/>
      <c r="AZ71"/>
      <c r="BI71"/>
      <c r="BJ71"/>
      <c r="BM71" s="28"/>
      <c r="BS71"/>
      <c r="BT71"/>
      <c r="CC71"/>
      <c r="CD71"/>
      <c r="CM71"/>
      <c r="CN71"/>
      <c r="CW71"/>
      <c r="CX71"/>
      <c r="DG71"/>
      <c r="DH71"/>
      <c r="DQ71"/>
    </row>
    <row r="72" spans="1:121" s="2" customFormat="1" ht="19.25" customHeight="1" x14ac:dyDescent="0.2">
      <c r="A72" s="58"/>
      <c r="B72" s="62">
        <f t="shared" si="0"/>
        <v>63</v>
      </c>
      <c r="K72"/>
      <c r="L72"/>
      <c r="M72" s="26"/>
      <c r="N72" s="5"/>
      <c r="U72"/>
      <c r="V72"/>
      <c r="W72" s="35"/>
      <c r="AE72"/>
      <c r="AF72"/>
      <c r="AO72"/>
      <c r="AP72"/>
      <c r="AY72"/>
      <c r="AZ72"/>
      <c r="BI72"/>
      <c r="BJ72"/>
      <c r="BM72" s="28"/>
      <c r="BS72"/>
      <c r="BT72"/>
      <c r="CC72"/>
      <c r="CD72"/>
      <c r="CM72"/>
      <c r="CN72"/>
      <c r="CW72"/>
      <c r="CX72"/>
      <c r="DG72"/>
      <c r="DH72"/>
      <c r="DQ72"/>
    </row>
    <row r="73" spans="1:121" s="2" customFormat="1" ht="19.25" customHeight="1" x14ac:dyDescent="0.2">
      <c r="A73" s="58"/>
      <c r="B73" s="62">
        <f t="shared" si="0"/>
        <v>64</v>
      </c>
      <c r="K73"/>
      <c r="L73"/>
      <c r="M73" s="26"/>
      <c r="N73" s="5"/>
      <c r="U73"/>
      <c r="V73"/>
      <c r="W73" s="35"/>
      <c r="AE73"/>
      <c r="AF73"/>
      <c r="AO73"/>
      <c r="AP73"/>
      <c r="AY73"/>
      <c r="AZ73"/>
      <c r="BI73"/>
      <c r="BJ73"/>
      <c r="BM73" s="28"/>
      <c r="BS73"/>
      <c r="BT73"/>
      <c r="CC73"/>
      <c r="CD73"/>
      <c r="CM73"/>
      <c r="CN73"/>
      <c r="CW73"/>
      <c r="CX73"/>
      <c r="DG73"/>
      <c r="DH73"/>
      <c r="DQ73"/>
    </row>
    <row r="74" spans="1:121" s="2" customFormat="1" ht="19.25" customHeight="1" x14ac:dyDescent="0.2">
      <c r="A74" s="58"/>
      <c r="B74" s="62">
        <f t="shared" si="0"/>
        <v>65</v>
      </c>
      <c r="K74"/>
      <c r="L74"/>
      <c r="M74" s="26"/>
      <c r="N74" s="5"/>
      <c r="U74"/>
      <c r="V74"/>
      <c r="W74" s="35"/>
      <c r="AE74"/>
      <c r="AF74"/>
      <c r="AO74"/>
      <c r="AP74"/>
      <c r="AY74"/>
      <c r="AZ74"/>
      <c r="BI74"/>
      <c r="BJ74"/>
      <c r="BM74" s="28"/>
      <c r="BS74"/>
      <c r="BT74"/>
      <c r="CC74"/>
      <c r="CD74"/>
      <c r="CM74"/>
      <c r="CN74"/>
      <c r="CW74"/>
      <c r="CX74"/>
      <c r="DG74"/>
      <c r="DH74"/>
      <c r="DQ74"/>
    </row>
    <row r="75" spans="1:121" s="2" customFormat="1" ht="19.25" customHeight="1" x14ac:dyDescent="0.2">
      <c r="A75" s="58"/>
      <c r="B75" s="62">
        <f t="shared" si="0"/>
        <v>66</v>
      </c>
      <c r="K75"/>
      <c r="L75"/>
      <c r="M75" s="26"/>
      <c r="N75" s="5"/>
      <c r="U75"/>
      <c r="V75"/>
      <c r="W75" s="35"/>
      <c r="AE75"/>
      <c r="AF75"/>
      <c r="AO75"/>
      <c r="AP75"/>
      <c r="AY75"/>
      <c r="AZ75"/>
      <c r="BI75"/>
      <c r="BJ75"/>
      <c r="BM75" s="28"/>
      <c r="BS75"/>
      <c r="BT75"/>
      <c r="CC75"/>
      <c r="CD75"/>
      <c r="CM75"/>
      <c r="CN75"/>
      <c r="CW75"/>
      <c r="CX75"/>
      <c r="DG75"/>
      <c r="DH75"/>
      <c r="DQ75"/>
    </row>
    <row r="76" spans="1:121" s="2" customFormat="1" ht="19.25" customHeight="1" x14ac:dyDescent="0.2">
      <c r="A76" s="58"/>
      <c r="B76" s="63">
        <f>IF(MAX(N43:N44)=29,B75+1,B75)</f>
        <v>66</v>
      </c>
      <c r="K76"/>
      <c r="L76"/>
      <c r="M76" s="26"/>
      <c r="N76" s="5"/>
      <c r="U76"/>
      <c r="V76"/>
      <c r="W76" s="35"/>
      <c r="AE76"/>
      <c r="AF76"/>
      <c r="AO76"/>
      <c r="AP76"/>
      <c r="AY76"/>
      <c r="AZ76"/>
      <c r="BI76"/>
      <c r="BJ76"/>
      <c r="BM76" s="28"/>
      <c r="BS76"/>
      <c r="BT76"/>
      <c r="CC76"/>
      <c r="CD76"/>
      <c r="CM76"/>
      <c r="CN76"/>
      <c r="CW76"/>
      <c r="CX76"/>
      <c r="DG76"/>
      <c r="DH76"/>
      <c r="DQ76"/>
    </row>
    <row r="77" spans="1:121" s="2" customFormat="1" ht="19.25" customHeight="1" x14ac:dyDescent="0.2">
      <c r="A77" s="58"/>
      <c r="B77" s="62">
        <f t="shared" si="0"/>
        <v>67</v>
      </c>
      <c r="K77"/>
      <c r="L77"/>
      <c r="M77" s="26"/>
      <c r="N77" s="5"/>
      <c r="U77"/>
      <c r="V77"/>
      <c r="W77" s="35"/>
      <c r="AE77"/>
      <c r="AF77"/>
      <c r="AO77"/>
      <c r="AP77"/>
      <c r="AY77"/>
      <c r="AZ77"/>
      <c r="BI77"/>
      <c r="BJ77"/>
      <c r="BM77" s="28"/>
      <c r="BS77"/>
      <c r="BT77"/>
      <c r="CC77"/>
      <c r="CD77"/>
      <c r="CM77"/>
      <c r="CN77"/>
      <c r="CW77"/>
      <c r="CX77"/>
      <c r="DG77"/>
      <c r="DH77"/>
      <c r="DQ77"/>
    </row>
    <row r="78" spans="1:121" ht="30" customHeight="1" x14ac:dyDescent="0.2">
      <c r="B78" s="62">
        <f t="shared" si="0"/>
        <v>68</v>
      </c>
      <c r="C78" s="2"/>
      <c r="D78" s="2"/>
    </row>
    <row r="79" spans="1:121" ht="19.5" customHeight="1" x14ac:dyDescent="0.2">
      <c r="B79" s="62">
        <f t="shared" si="0"/>
        <v>69</v>
      </c>
      <c r="C79" s="2"/>
      <c r="D79" s="2"/>
    </row>
    <row r="80" spans="1:121" ht="19.5" customHeight="1" x14ac:dyDescent="0.2">
      <c r="B80" s="62">
        <f t="shared" si="0"/>
        <v>70</v>
      </c>
      <c r="C80" s="2"/>
      <c r="D80" s="2"/>
    </row>
    <row r="81" spans="2:4" ht="19.5" customHeight="1" x14ac:dyDescent="0.2">
      <c r="B81" s="62">
        <f t="shared" si="0"/>
        <v>71</v>
      </c>
      <c r="C81" s="2"/>
      <c r="D81" s="2"/>
    </row>
    <row r="82" spans="2:4" ht="19.5" customHeight="1" x14ac:dyDescent="0.2">
      <c r="B82" s="62">
        <f t="shared" ref="B82:B145" si="1">B81+1</f>
        <v>72</v>
      </c>
      <c r="C82" s="2"/>
      <c r="D82" s="2"/>
    </row>
    <row r="83" spans="2:4" ht="19.5" customHeight="1" x14ac:dyDescent="0.2">
      <c r="B83" s="62">
        <f t="shared" si="1"/>
        <v>73</v>
      </c>
      <c r="C83" s="2"/>
      <c r="D83" s="2"/>
    </row>
    <row r="84" spans="2:4" ht="19.5" customHeight="1" x14ac:dyDescent="0.2">
      <c r="B84" s="62">
        <f t="shared" si="1"/>
        <v>74</v>
      </c>
      <c r="C84" s="2"/>
      <c r="D84" s="2"/>
    </row>
    <row r="85" spans="2:4" ht="19.5" customHeight="1" x14ac:dyDescent="0.2">
      <c r="B85" s="62">
        <f t="shared" si="1"/>
        <v>75</v>
      </c>
      <c r="C85" s="2"/>
      <c r="D85" s="2"/>
    </row>
    <row r="86" spans="2:4" ht="19.5" customHeight="1" x14ac:dyDescent="0.2">
      <c r="B86" s="62">
        <f t="shared" si="1"/>
        <v>76</v>
      </c>
      <c r="C86" s="2"/>
      <c r="D86" s="2"/>
    </row>
    <row r="87" spans="2:4" ht="19.5" customHeight="1" x14ac:dyDescent="0.2">
      <c r="B87" s="62">
        <f t="shared" si="1"/>
        <v>77</v>
      </c>
      <c r="C87" s="2"/>
      <c r="D87" s="2"/>
    </row>
    <row r="88" spans="2:4" ht="19.5" customHeight="1" x14ac:dyDescent="0.2">
      <c r="B88" s="62">
        <f t="shared" si="1"/>
        <v>78</v>
      </c>
      <c r="C88" s="2"/>
      <c r="D88" s="2"/>
    </row>
    <row r="89" spans="2:4" ht="19.5" customHeight="1" x14ac:dyDescent="0.2">
      <c r="B89" s="62">
        <f t="shared" si="1"/>
        <v>79</v>
      </c>
      <c r="C89" s="2"/>
      <c r="D89" s="2"/>
    </row>
    <row r="90" spans="2:4" ht="19.5" customHeight="1" x14ac:dyDescent="0.2">
      <c r="B90" s="62">
        <f t="shared" si="1"/>
        <v>80</v>
      </c>
      <c r="C90" s="2"/>
      <c r="D90" s="2"/>
    </row>
    <row r="91" spans="2:4" ht="19.5" customHeight="1" x14ac:dyDescent="0.2">
      <c r="B91" s="62">
        <f t="shared" si="1"/>
        <v>81</v>
      </c>
      <c r="C91" s="2"/>
      <c r="D91" s="2"/>
    </row>
    <row r="92" spans="2:4" ht="19.5" customHeight="1" x14ac:dyDescent="0.2">
      <c r="B92" s="62">
        <f t="shared" si="1"/>
        <v>82</v>
      </c>
      <c r="C92" s="2"/>
      <c r="D92" s="2"/>
    </row>
    <row r="93" spans="2:4" ht="19.5" customHeight="1" x14ac:dyDescent="0.2">
      <c r="B93" s="62">
        <f t="shared" si="1"/>
        <v>83</v>
      </c>
      <c r="C93" s="2"/>
      <c r="D93" s="2"/>
    </row>
    <row r="94" spans="2:4" ht="19.5" customHeight="1" x14ac:dyDescent="0.2">
      <c r="B94" s="62">
        <f t="shared" si="1"/>
        <v>84</v>
      </c>
      <c r="C94" s="2"/>
      <c r="D94" s="2"/>
    </row>
    <row r="95" spans="2:4" ht="19.5" customHeight="1" x14ac:dyDescent="0.2">
      <c r="B95" s="62">
        <f t="shared" si="1"/>
        <v>85</v>
      </c>
      <c r="C95" s="2"/>
      <c r="D95" s="2"/>
    </row>
    <row r="96" spans="2:4" ht="19.5" customHeight="1" x14ac:dyDescent="0.2">
      <c r="B96" s="62">
        <f t="shared" si="1"/>
        <v>86</v>
      </c>
      <c r="C96" s="2"/>
      <c r="D96" s="2"/>
    </row>
    <row r="97" spans="2:4" ht="19.5" customHeight="1" x14ac:dyDescent="0.2">
      <c r="B97" s="62">
        <f t="shared" si="1"/>
        <v>87</v>
      </c>
      <c r="C97" s="2"/>
      <c r="D97" s="2"/>
    </row>
    <row r="98" spans="2:4" ht="19.5" customHeight="1" x14ac:dyDescent="0.2">
      <c r="B98" s="62">
        <f t="shared" si="1"/>
        <v>88</v>
      </c>
      <c r="C98" s="2"/>
      <c r="D98" s="2"/>
    </row>
    <row r="99" spans="2:4" ht="19.5" customHeight="1" x14ac:dyDescent="0.2">
      <c r="B99" s="62">
        <f t="shared" si="1"/>
        <v>89</v>
      </c>
      <c r="C99" s="2"/>
      <c r="D99" s="2"/>
    </row>
    <row r="100" spans="2:4" ht="19.5" customHeight="1" x14ac:dyDescent="0.2">
      <c r="B100" s="62">
        <f t="shared" si="1"/>
        <v>90</v>
      </c>
      <c r="C100" s="2"/>
      <c r="D100" s="2"/>
    </row>
    <row r="101" spans="2:4" ht="19.5" customHeight="1" x14ac:dyDescent="0.2">
      <c r="B101" s="62">
        <f t="shared" si="1"/>
        <v>91</v>
      </c>
      <c r="C101" s="2"/>
      <c r="D101" s="2"/>
    </row>
    <row r="102" spans="2:4" ht="19.5" customHeight="1" x14ac:dyDescent="0.2">
      <c r="B102" s="62">
        <f t="shared" si="1"/>
        <v>92</v>
      </c>
      <c r="C102" s="2"/>
      <c r="D102" s="2"/>
    </row>
    <row r="103" spans="2:4" ht="19.5" customHeight="1" x14ac:dyDescent="0.2">
      <c r="B103" s="62">
        <f t="shared" si="1"/>
        <v>93</v>
      </c>
      <c r="C103" s="2"/>
      <c r="D103" s="2"/>
    </row>
    <row r="104" spans="2:4" ht="19.5" customHeight="1" x14ac:dyDescent="0.2">
      <c r="B104" s="62">
        <f t="shared" si="1"/>
        <v>94</v>
      </c>
      <c r="C104" s="2"/>
      <c r="D104" s="2"/>
    </row>
    <row r="105" spans="2:4" ht="19.5" customHeight="1" x14ac:dyDescent="0.2">
      <c r="B105" s="62">
        <f t="shared" si="1"/>
        <v>95</v>
      </c>
      <c r="C105" s="2"/>
      <c r="D105" s="2"/>
    </row>
    <row r="106" spans="2:4" ht="19.5" customHeight="1" x14ac:dyDescent="0.2">
      <c r="B106" s="62">
        <f t="shared" si="1"/>
        <v>96</v>
      </c>
      <c r="C106" s="2"/>
      <c r="D106" s="2"/>
    </row>
    <row r="107" spans="2:4" ht="19.5" customHeight="1" x14ac:dyDescent="0.2">
      <c r="B107" s="62">
        <f t="shared" si="1"/>
        <v>97</v>
      </c>
      <c r="C107" s="2"/>
      <c r="D107" s="2"/>
    </row>
    <row r="108" spans="2:4" ht="19.5" customHeight="1" x14ac:dyDescent="0.2">
      <c r="B108" s="62">
        <f t="shared" si="1"/>
        <v>98</v>
      </c>
      <c r="C108" s="2"/>
      <c r="D108" s="2"/>
    </row>
    <row r="109" spans="2:4" ht="30" customHeight="1" x14ac:dyDescent="0.2">
      <c r="B109" s="62">
        <f t="shared" si="1"/>
        <v>99</v>
      </c>
      <c r="C109" s="2"/>
      <c r="D109" s="2"/>
    </row>
    <row r="110" spans="2:4" ht="19.25" customHeight="1" x14ac:dyDescent="0.2">
      <c r="B110" s="62">
        <f t="shared" si="1"/>
        <v>100</v>
      </c>
      <c r="C110" s="2"/>
      <c r="D110" s="2"/>
    </row>
    <row r="111" spans="2:4" ht="19.25" customHeight="1" x14ac:dyDescent="0.2">
      <c r="B111" s="62">
        <f t="shared" si="1"/>
        <v>101</v>
      </c>
      <c r="C111" s="2"/>
      <c r="D111" s="2"/>
    </row>
    <row r="112" spans="2:4" ht="19.25" customHeight="1" x14ac:dyDescent="0.2">
      <c r="B112" s="62">
        <f t="shared" si="1"/>
        <v>102</v>
      </c>
      <c r="C112" s="2"/>
      <c r="D112" s="2"/>
    </row>
    <row r="113" spans="2:4" ht="19.25" customHeight="1" x14ac:dyDescent="0.2">
      <c r="B113" s="62">
        <f t="shared" si="1"/>
        <v>103</v>
      </c>
      <c r="C113" s="2"/>
      <c r="D113" s="2"/>
    </row>
    <row r="114" spans="2:4" ht="19.25" customHeight="1" x14ac:dyDescent="0.2">
      <c r="B114" s="62">
        <f t="shared" si="1"/>
        <v>104</v>
      </c>
      <c r="C114" s="2"/>
      <c r="D114" s="2"/>
    </row>
    <row r="115" spans="2:4" ht="19.25" customHeight="1" x14ac:dyDescent="0.2">
      <c r="B115" s="62">
        <f t="shared" si="1"/>
        <v>105</v>
      </c>
      <c r="C115" s="2"/>
      <c r="D115" s="2"/>
    </row>
    <row r="116" spans="2:4" ht="19.25" customHeight="1" x14ac:dyDescent="0.2">
      <c r="B116" s="62">
        <f t="shared" si="1"/>
        <v>106</v>
      </c>
      <c r="C116" s="2"/>
      <c r="D116" s="2"/>
    </row>
    <row r="117" spans="2:4" ht="19.25" customHeight="1" x14ac:dyDescent="0.2">
      <c r="B117" s="62">
        <f t="shared" si="1"/>
        <v>107</v>
      </c>
      <c r="C117" s="2"/>
      <c r="D117" s="2"/>
    </row>
    <row r="118" spans="2:4" ht="19.25" customHeight="1" x14ac:dyDescent="0.2">
      <c r="B118" s="62">
        <f t="shared" si="1"/>
        <v>108</v>
      </c>
      <c r="C118" s="2"/>
      <c r="D118" s="2"/>
    </row>
    <row r="119" spans="2:4" ht="19.25" customHeight="1" x14ac:dyDescent="0.2">
      <c r="B119" s="62">
        <f t="shared" si="1"/>
        <v>109</v>
      </c>
      <c r="C119" s="2"/>
      <c r="D119" s="2"/>
    </row>
    <row r="120" spans="2:4" ht="19.25" customHeight="1" x14ac:dyDescent="0.2">
      <c r="B120" s="62">
        <f t="shared" si="1"/>
        <v>110</v>
      </c>
      <c r="C120" s="2"/>
      <c r="D120" s="2"/>
    </row>
    <row r="121" spans="2:4" ht="19.25" customHeight="1" x14ac:dyDescent="0.2">
      <c r="B121" s="62">
        <f t="shared" si="1"/>
        <v>111</v>
      </c>
      <c r="C121" s="2"/>
      <c r="D121" s="2"/>
    </row>
    <row r="122" spans="2:4" ht="19.25" customHeight="1" x14ac:dyDescent="0.2">
      <c r="B122" s="62">
        <f t="shared" si="1"/>
        <v>112</v>
      </c>
      <c r="C122" s="2"/>
      <c r="D122" s="2"/>
    </row>
    <row r="123" spans="2:4" ht="19.25" customHeight="1" x14ac:dyDescent="0.2">
      <c r="B123" s="62">
        <f t="shared" si="1"/>
        <v>113</v>
      </c>
      <c r="C123" s="2"/>
      <c r="D123" s="2"/>
    </row>
    <row r="124" spans="2:4" ht="19.25" customHeight="1" x14ac:dyDescent="0.2">
      <c r="B124" s="62">
        <f t="shared" si="1"/>
        <v>114</v>
      </c>
      <c r="C124" s="2"/>
      <c r="D124" s="2"/>
    </row>
    <row r="125" spans="2:4" ht="19.25" customHeight="1" x14ac:dyDescent="0.2">
      <c r="B125" s="62">
        <f t="shared" si="1"/>
        <v>115</v>
      </c>
      <c r="C125" s="2"/>
      <c r="D125" s="2"/>
    </row>
    <row r="126" spans="2:4" ht="19.25" customHeight="1" x14ac:dyDescent="0.2">
      <c r="B126" s="62">
        <f t="shared" si="1"/>
        <v>116</v>
      </c>
      <c r="C126" s="2"/>
      <c r="D126" s="2"/>
    </row>
    <row r="127" spans="2:4" ht="19.25" customHeight="1" x14ac:dyDescent="0.2">
      <c r="B127" s="62">
        <f t="shared" si="1"/>
        <v>117</v>
      </c>
      <c r="C127" s="2"/>
      <c r="D127" s="2"/>
    </row>
    <row r="128" spans="2:4" ht="19.25" customHeight="1" x14ac:dyDescent="0.2">
      <c r="B128" s="62">
        <f t="shared" si="1"/>
        <v>118</v>
      </c>
      <c r="C128" s="2"/>
      <c r="D128" s="2"/>
    </row>
    <row r="129" spans="2:4" ht="19.25" customHeight="1" x14ac:dyDescent="0.2">
      <c r="B129" s="62">
        <f t="shared" si="1"/>
        <v>119</v>
      </c>
      <c r="C129" s="2"/>
      <c r="D129" s="2"/>
    </row>
    <row r="130" spans="2:4" ht="19.25" customHeight="1" x14ac:dyDescent="0.2">
      <c r="B130" s="62">
        <f t="shared" si="1"/>
        <v>120</v>
      </c>
      <c r="C130" s="2"/>
      <c r="D130" s="2"/>
    </row>
    <row r="131" spans="2:4" ht="19.25" customHeight="1" x14ac:dyDescent="0.2">
      <c r="B131" s="62">
        <f t="shared" si="1"/>
        <v>121</v>
      </c>
      <c r="C131" s="2"/>
      <c r="D131" s="2"/>
    </row>
    <row r="132" spans="2:4" ht="19.25" customHeight="1" x14ac:dyDescent="0.2">
      <c r="B132" s="62">
        <f t="shared" si="1"/>
        <v>122</v>
      </c>
      <c r="C132" s="2"/>
      <c r="D132" s="2"/>
    </row>
    <row r="133" spans="2:4" ht="19.25" customHeight="1" x14ac:dyDescent="0.2">
      <c r="B133" s="62">
        <f t="shared" si="1"/>
        <v>123</v>
      </c>
      <c r="C133" s="2"/>
      <c r="D133" s="2"/>
    </row>
    <row r="134" spans="2:4" ht="19.25" customHeight="1" x14ac:dyDescent="0.2">
      <c r="B134" s="62">
        <f t="shared" si="1"/>
        <v>124</v>
      </c>
      <c r="C134" s="2"/>
      <c r="D134" s="2"/>
    </row>
    <row r="135" spans="2:4" ht="19.25" customHeight="1" x14ac:dyDescent="0.2">
      <c r="B135" s="62">
        <f t="shared" si="1"/>
        <v>125</v>
      </c>
      <c r="C135" s="2"/>
      <c r="D135" s="2"/>
    </row>
    <row r="136" spans="2:4" ht="19.25" customHeight="1" x14ac:dyDescent="0.2">
      <c r="B136" s="62">
        <f t="shared" si="1"/>
        <v>126</v>
      </c>
      <c r="C136" s="2"/>
      <c r="D136" s="2"/>
    </row>
    <row r="137" spans="2:4" ht="19.25" customHeight="1" x14ac:dyDescent="0.2">
      <c r="B137" s="62">
        <f t="shared" si="1"/>
        <v>127</v>
      </c>
      <c r="C137" s="2"/>
      <c r="D137" s="2"/>
    </row>
    <row r="138" spans="2:4" ht="19.25" customHeight="1" x14ac:dyDescent="0.2">
      <c r="B138" s="62">
        <f t="shared" si="1"/>
        <v>128</v>
      </c>
      <c r="C138" s="2"/>
      <c r="D138" s="2"/>
    </row>
    <row r="139" spans="2:4" ht="19.25" customHeight="1" x14ac:dyDescent="0.2">
      <c r="B139" s="62">
        <f t="shared" si="1"/>
        <v>129</v>
      </c>
      <c r="C139" s="2"/>
      <c r="D139" s="2"/>
    </row>
    <row r="140" spans="2:4" ht="19.25" customHeight="1" x14ac:dyDescent="0.2">
      <c r="B140" s="62">
        <f t="shared" si="1"/>
        <v>130</v>
      </c>
      <c r="C140" s="2"/>
      <c r="D140" s="2"/>
    </row>
    <row r="141" spans="2:4" ht="30" customHeight="1" x14ac:dyDescent="0.2">
      <c r="B141" s="62">
        <f t="shared" si="1"/>
        <v>131</v>
      </c>
      <c r="C141" s="2"/>
      <c r="D141" s="2"/>
    </row>
    <row r="142" spans="2:4" ht="19.5" customHeight="1" x14ac:dyDescent="0.2">
      <c r="B142" s="62">
        <f t="shared" si="1"/>
        <v>132</v>
      </c>
      <c r="C142" s="2"/>
      <c r="D142" s="2"/>
    </row>
    <row r="143" spans="2:4" ht="19.5" customHeight="1" x14ac:dyDescent="0.2">
      <c r="B143" s="62">
        <f t="shared" si="1"/>
        <v>133</v>
      </c>
      <c r="C143" s="2"/>
      <c r="D143" s="2"/>
    </row>
    <row r="144" spans="2:4" ht="19.5" customHeight="1" x14ac:dyDescent="0.2">
      <c r="B144" s="62">
        <f t="shared" si="1"/>
        <v>134</v>
      </c>
      <c r="C144" s="2"/>
      <c r="D144" s="2"/>
    </row>
    <row r="145" spans="2:4" ht="19.5" customHeight="1" x14ac:dyDescent="0.2">
      <c r="B145" s="62">
        <f t="shared" si="1"/>
        <v>135</v>
      </c>
      <c r="C145" s="2"/>
      <c r="D145" s="2"/>
    </row>
    <row r="146" spans="2:4" ht="19.5" customHeight="1" x14ac:dyDescent="0.2">
      <c r="B146" s="62">
        <f t="shared" ref="B146:B209" si="2">B145+1</f>
        <v>136</v>
      </c>
      <c r="C146" s="2"/>
      <c r="D146" s="2"/>
    </row>
    <row r="147" spans="2:4" ht="19.5" customHeight="1" x14ac:dyDescent="0.2">
      <c r="B147" s="62">
        <f t="shared" si="2"/>
        <v>137</v>
      </c>
      <c r="C147" s="2"/>
      <c r="D147" s="2"/>
    </row>
    <row r="148" spans="2:4" ht="19.5" customHeight="1" x14ac:dyDescent="0.2">
      <c r="B148" s="62">
        <f t="shared" si="2"/>
        <v>138</v>
      </c>
      <c r="C148" s="2"/>
      <c r="D148" s="2"/>
    </row>
    <row r="149" spans="2:4" ht="19.5" customHeight="1" x14ac:dyDescent="0.2">
      <c r="B149" s="62">
        <f t="shared" si="2"/>
        <v>139</v>
      </c>
      <c r="C149" s="2"/>
      <c r="D149" s="2"/>
    </row>
    <row r="150" spans="2:4" ht="19.5" customHeight="1" x14ac:dyDescent="0.2">
      <c r="B150" s="62">
        <f t="shared" si="2"/>
        <v>140</v>
      </c>
      <c r="C150" s="2"/>
      <c r="D150" s="2"/>
    </row>
    <row r="151" spans="2:4" ht="19.5" customHeight="1" x14ac:dyDescent="0.2">
      <c r="B151" s="62">
        <f t="shared" si="2"/>
        <v>141</v>
      </c>
      <c r="C151" s="2"/>
      <c r="D151" s="2"/>
    </row>
    <row r="152" spans="2:4" ht="19.5" customHeight="1" x14ac:dyDescent="0.2">
      <c r="B152" s="62">
        <f t="shared" si="2"/>
        <v>142</v>
      </c>
      <c r="C152" s="2"/>
      <c r="D152" s="2"/>
    </row>
    <row r="153" spans="2:4" ht="19.5" customHeight="1" x14ac:dyDescent="0.2">
      <c r="B153" s="62">
        <f t="shared" si="2"/>
        <v>143</v>
      </c>
      <c r="C153" s="2"/>
      <c r="D153" s="2"/>
    </row>
    <row r="154" spans="2:4" ht="19.5" customHeight="1" x14ac:dyDescent="0.2">
      <c r="B154" s="62">
        <f t="shared" si="2"/>
        <v>144</v>
      </c>
      <c r="C154" s="2"/>
      <c r="D154" s="2"/>
    </row>
    <row r="155" spans="2:4" ht="19.5" customHeight="1" x14ac:dyDescent="0.2">
      <c r="B155" s="62">
        <f t="shared" si="2"/>
        <v>145</v>
      </c>
      <c r="C155" s="2"/>
      <c r="D155" s="2"/>
    </row>
    <row r="156" spans="2:4" ht="19.5" customHeight="1" x14ac:dyDescent="0.2">
      <c r="B156" s="62">
        <f t="shared" si="2"/>
        <v>146</v>
      </c>
      <c r="C156" s="2"/>
      <c r="D156" s="2"/>
    </row>
    <row r="157" spans="2:4" ht="19.5" customHeight="1" x14ac:dyDescent="0.2">
      <c r="B157" s="62">
        <f t="shared" si="2"/>
        <v>147</v>
      </c>
      <c r="C157" s="2"/>
      <c r="D157" s="2"/>
    </row>
    <row r="158" spans="2:4" ht="19.5" customHeight="1" x14ac:dyDescent="0.2">
      <c r="B158" s="62">
        <f t="shared" si="2"/>
        <v>148</v>
      </c>
      <c r="C158" s="2"/>
      <c r="D158" s="2"/>
    </row>
    <row r="159" spans="2:4" ht="19.5" customHeight="1" x14ac:dyDescent="0.2">
      <c r="B159" s="62">
        <f t="shared" si="2"/>
        <v>149</v>
      </c>
      <c r="C159" s="2"/>
      <c r="D159" s="2"/>
    </row>
    <row r="160" spans="2:4" ht="19.5" customHeight="1" x14ac:dyDescent="0.2">
      <c r="B160" s="62">
        <f t="shared" si="2"/>
        <v>150</v>
      </c>
      <c r="C160" s="2"/>
      <c r="D160" s="2"/>
    </row>
    <row r="161" spans="2:4" ht="19.5" customHeight="1" x14ac:dyDescent="0.2">
      <c r="B161" s="62">
        <f t="shared" si="2"/>
        <v>151</v>
      </c>
      <c r="C161" s="2"/>
      <c r="D161" s="2"/>
    </row>
    <row r="162" spans="2:4" ht="19.5" customHeight="1" x14ac:dyDescent="0.2">
      <c r="B162" s="62">
        <f t="shared" si="2"/>
        <v>152</v>
      </c>
      <c r="C162" s="2"/>
      <c r="D162" s="2"/>
    </row>
    <row r="163" spans="2:4" ht="19.5" customHeight="1" x14ac:dyDescent="0.2">
      <c r="B163" s="62">
        <f t="shared" si="2"/>
        <v>153</v>
      </c>
      <c r="C163" s="2"/>
      <c r="D163" s="2"/>
    </row>
    <row r="164" spans="2:4" ht="19.5" customHeight="1" x14ac:dyDescent="0.2">
      <c r="B164" s="62">
        <f t="shared" si="2"/>
        <v>154</v>
      </c>
      <c r="C164" s="2"/>
      <c r="D164" s="2"/>
    </row>
    <row r="165" spans="2:4" ht="19.5" customHeight="1" x14ac:dyDescent="0.2">
      <c r="B165" s="62">
        <f t="shared" si="2"/>
        <v>155</v>
      </c>
      <c r="C165" s="2"/>
      <c r="D165" s="2"/>
    </row>
    <row r="166" spans="2:4" ht="19.5" customHeight="1" x14ac:dyDescent="0.2">
      <c r="B166" s="62">
        <f t="shared" si="2"/>
        <v>156</v>
      </c>
      <c r="C166" s="2"/>
      <c r="D166" s="2"/>
    </row>
    <row r="167" spans="2:4" ht="19.5" customHeight="1" x14ac:dyDescent="0.2">
      <c r="B167" s="62">
        <f t="shared" si="2"/>
        <v>157</v>
      </c>
      <c r="C167" s="2"/>
      <c r="D167" s="2"/>
    </row>
    <row r="168" spans="2:4" ht="19.5" customHeight="1" x14ac:dyDescent="0.2">
      <c r="B168" s="62">
        <f t="shared" si="2"/>
        <v>158</v>
      </c>
      <c r="C168" s="2"/>
      <c r="D168" s="2"/>
    </row>
    <row r="169" spans="2:4" ht="19.5" customHeight="1" x14ac:dyDescent="0.2">
      <c r="B169" s="62">
        <f t="shared" si="2"/>
        <v>159</v>
      </c>
      <c r="C169" s="2"/>
      <c r="D169" s="2"/>
    </row>
    <row r="170" spans="2:4" ht="19.5" customHeight="1" x14ac:dyDescent="0.2">
      <c r="B170" s="62">
        <f t="shared" si="2"/>
        <v>160</v>
      </c>
      <c r="C170" s="2"/>
      <c r="D170" s="2"/>
    </row>
    <row r="171" spans="2:4" ht="19.5" customHeight="1" x14ac:dyDescent="0.2">
      <c r="B171" s="62">
        <f t="shared" si="2"/>
        <v>161</v>
      </c>
      <c r="C171" s="2"/>
      <c r="D171" s="2"/>
    </row>
    <row r="172" spans="2:4" ht="30" customHeight="1" x14ac:dyDescent="0.2">
      <c r="B172" s="62">
        <f t="shared" si="2"/>
        <v>162</v>
      </c>
      <c r="C172" s="2"/>
      <c r="D172" s="2"/>
    </row>
    <row r="173" spans="2:4" ht="19.5" customHeight="1" x14ac:dyDescent="0.2">
      <c r="B173" s="62">
        <f t="shared" si="2"/>
        <v>163</v>
      </c>
      <c r="C173" s="2"/>
      <c r="D173" s="2"/>
    </row>
    <row r="174" spans="2:4" ht="19.5" customHeight="1" x14ac:dyDescent="0.2">
      <c r="B174" s="62">
        <f t="shared" si="2"/>
        <v>164</v>
      </c>
      <c r="C174" s="2"/>
      <c r="D174" s="2"/>
    </row>
    <row r="175" spans="2:4" ht="19.5" customHeight="1" x14ac:dyDescent="0.2">
      <c r="B175" s="62">
        <f t="shared" si="2"/>
        <v>165</v>
      </c>
      <c r="C175" s="2"/>
      <c r="D175" s="2"/>
    </row>
    <row r="176" spans="2:4" ht="19.5" customHeight="1" x14ac:dyDescent="0.2">
      <c r="B176" s="62">
        <f t="shared" si="2"/>
        <v>166</v>
      </c>
      <c r="C176" s="2"/>
      <c r="D176" s="2"/>
    </row>
    <row r="177" spans="2:4" ht="19.5" customHeight="1" x14ac:dyDescent="0.2">
      <c r="B177" s="62">
        <f t="shared" si="2"/>
        <v>167</v>
      </c>
      <c r="C177" s="2"/>
      <c r="D177" s="2"/>
    </row>
    <row r="178" spans="2:4" ht="19.5" customHeight="1" x14ac:dyDescent="0.2">
      <c r="B178" s="62">
        <f t="shared" si="2"/>
        <v>168</v>
      </c>
      <c r="C178" s="2"/>
      <c r="D178" s="2"/>
    </row>
    <row r="179" spans="2:4" ht="19.5" customHeight="1" x14ac:dyDescent="0.2">
      <c r="B179" s="62">
        <f t="shared" si="2"/>
        <v>169</v>
      </c>
      <c r="C179" s="2"/>
      <c r="D179" s="2"/>
    </row>
    <row r="180" spans="2:4" ht="19.5" customHeight="1" x14ac:dyDescent="0.2">
      <c r="B180" s="62">
        <f t="shared" si="2"/>
        <v>170</v>
      </c>
      <c r="C180" s="2"/>
      <c r="D180" s="2"/>
    </row>
    <row r="181" spans="2:4" ht="19.5" customHeight="1" x14ac:dyDescent="0.2">
      <c r="B181" s="62">
        <f t="shared" si="2"/>
        <v>171</v>
      </c>
      <c r="C181" s="2"/>
      <c r="D181" s="2"/>
    </row>
    <row r="182" spans="2:4" ht="19.5" customHeight="1" x14ac:dyDescent="0.2">
      <c r="B182" s="62">
        <f t="shared" si="2"/>
        <v>172</v>
      </c>
      <c r="C182" s="2"/>
      <c r="D182" s="2"/>
    </row>
    <row r="183" spans="2:4" ht="19.5" customHeight="1" x14ac:dyDescent="0.2">
      <c r="B183" s="62">
        <f t="shared" si="2"/>
        <v>173</v>
      </c>
      <c r="C183" s="2"/>
      <c r="D183" s="2"/>
    </row>
    <row r="184" spans="2:4" ht="19.5" customHeight="1" x14ac:dyDescent="0.2">
      <c r="B184" s="62">
        <f t="shared" si="2"/>
        <v>174</v>
      </c>
      <c r="C184" s="2"/>
      <c r="D184" s="2"/>
    </row>
    <row r="185" spans="2:4" ht="19.5" customHeight="1" x14ac:dyDescent="0.2">
      <c r="B185" s="62">
        <f t="shared" si="2"/>
        <v>175</v>
      </c>
      <c r="C185" s="2"/>
      <c r="D185" s="2"/>
    </row>
    <row r="186" spans="2:4" ht="19.5" customHeight="1" x14ac:dyDescent="0.2">
      <c r="B186" s="62">
        <f t="shared" si="2"/>
        <v>176</v>
      </c>
      <c r="C186" s="2"/>
      <c r="D186" s="2"/>
    </row>
    <row r="187" spans="2:4" ht="19.5" customHeight="1" x14ac:dyDescent="0.2">
      <c r="B187" s="62">
        <f t="shared" si="2"/>
        <v>177</v>
      </c>
      <c r="C187" s="2"/>
      <c r="D187" s="2"/>
    </row>
    <row r="188" spans="2:4" ht="19.5" customHeight="1" x14ac:dyDescent="0.2">
      <c r="B188" s="62">
        <f t="shared" si="2"/>
        <v>178</v>
      </c>
      <c r="C188" s="2"/>
      <c r="D188" s="2"/>
    </row>
    <row r="189" spans="2:4" ht="19.5" customHeight="1" x14ac:dyDescent="0.2">
      <c r="B189" s="62">
        <f t="shared" si="2"/>
        <v>179</v>
      </c>
      <c r="C189" s="2"/>
      <c r="D189" s="2"/>
    </row>
    <row r="190" spans="2:4" ht="19.5" customHeight="1" x14ac:dyDescent="0.2">
      <c r="B190" s="62">
        <f t="shared" si="2"/>
        <v>180</v>
      </c>
      <c r="C190" s="2"/>
      <c r="D190" s="2"/>
    </row>
    <row r="191" spans="2:4" ht="19.5" customHeight="1" x14ac:dyDescent="0.2">
      <c r="B191" s="62">
        <f t="shared" si="2"/>
        <v>181</v>
      </c>
      <c r="C191" s="2"/>
      <c r="D191" s="2"/>
    </row>
    <row r="192" spans="2:4" ht="19.5" customHeight="1" x14ac:dyDescent="0.2">
      <c r="B192" s="62">
        <f t="shared" si="2"/>
        <v>182</v>
      </c>
      <c r="C192" s="2"/>
      <c r="D192" s="2"/>
    </row>
    <row r="193" spans="2:4" ht="19.5" customHeight="1" x14ac:dyDescent="0.2">
      <c r="B193" s="62">
        <f t="shared" si="2"/>
        <v>183</v>
      </c>
      <c r="C193" s="2"/>
      <c r="D193" s="2"/>
    </row>
    <row r="194" spans="2:4" ht="19.5" customHeight="1" x14ac:dyDescent="0.2">
      <c r="B194" s="62">
        <f t="shared" si="2"/>
        <v>184</v>
      </c>
      <c r="C194" s="2"/>
      <c r="D194" s="2"/>
    </row>
    <row r="195" spans="2:4" ht="19.5" customHeight="1" x14ac:dyDescent="0.2">
      <c r="B195" s="62">
        <f t="shared" si="2"/>
        <v>185</v>
      </c>
      <c r="C195" s="2"/>
      <c r="D195" s="2"/>
    </row>
    <row r="196" spans="2:4" ht="19.5" customHeight="1" x14ac:dyDescent="0.2">
      <c r="B196" s="62">
        <f t="shared" si="2"/>
        <v>186</v>
      </c>
      <c r="C196" s="2"/>
      <c r="D196" s="2"/>
    </row>
    <row r="197" spans="2:4" ht="19.5" customHeight="1" x14ac:dyDescent="0.2">
      <c r="B197" s="62">
        <f t="shared" si="2"/>
        <v>187</v>
      </c>
      <c r="C197" s="2"/>
      <c r="D197" s="2"/>
    </row>
    <row r="198" spans="2:4" ht="19.5" customHeight="1" x14ac:dyDescent="0.2">
      <c r="B198" s="62">
        <f t="shared" si="2"/>
        <v>188</v>
      </c>
      <c r="C198" s="2"/>
      <c r="D198" s="2"/>
    </row>
    <row r="199" spans="2:4" ht="19.5" customHeight="1" x14ac:dyDescent="0.2">
      <c r="B199" s="62">
        <f t="shared" si="2"/>
        <v>189</v>
      </c>
      <c r="C199" s="2"/>
      <c r="D199" s="2"/>
    </row>
    <row r="200" spans="2:4" ht="19.5" customHeight="1" x14ac:dyDescent="0.2">
      <c r="B200" s="62">
        <f t="shared" si="2"/>
        <v>190</v>
      </c>
      <c r="C200" s="2"/>
      <c r="D200" s="2"/>
    </row>
    <row r="201" spans="2:4" ht="19.5" customHeight="1" x14ac:dyDescent="0.2">
      <c r="B201" s="62">
        <f t="shared" si="2"/>
        <v>191</v>
      </c>
      <c r="C201" s="2"/>
      <c r="D201" s="2"/>
    </row>
    <row r="202" spans="2:4" ht="19.5" customHeight="1" x14ac:dyDescent="0.2">
      <c r="B202" s="62">
        <f t="shared" si="2"/>
        <v>192</v>
      </c>
      <c r="C202" s="2"/>
      <c r="D202" s="2"/>
    </row>
    <row r="203" spans="2:4" ht="19.5" customHeight="1" x14ac:dyDescent="0.2">
      <c r="B203" s="62">
        <f t="shared" si="2"/>
        <v>193</v>
      </c>
      <c r="C203" s="2"/>
      <c r="D203" s="2"/>
    </row>
    <row r="204" spans="2:4" ht="19.25" customHeight="1" x14ac:dyDescent="0.2">
      <c r="B204" s="62">
        <f t="shared" si="2"/>
        <v>194</v>
      </c>
    </row>
    <row r="205" spans="2:4" ht="19.25" customHeight="1" x14ac:dyDescent="0.2">
      <c r="B205" s="62">
        <f t="shared" si="2"/>
        <v>195</v>
      </c>
    </row>
    <row r="206" spans="2:4" ht="19.25" customHeight="1" x14ac:dyDescent="0.2">
      <c r="B206" s="62">
        <f t="shared" si="2"/>
        <v>196</v>
      </c>
    </row>
    <row r="207" spans="2:4" ht="19.25" customHeight="1" x14ac:dyDescent="0.2">
      <c r="B207" s="62">
        <f t="shared" si="2"/>
        <v>197</v>
      </c>
    </row>
    <row r="208" spans="2:4" ht="19.25" customHeight="1" x14ac:dyDescent="0.2">
      <c r="B208" s="62">
        <f t="shared" si="2"/>
        <v>198</v>
      </c>
    </row>
    <row r="209" spans="2:2" ht="19.25" customHeight="1" x14ac:dyDescent="0.2">
      <c r="B209" s="62">
        <f t="shared" si="2"/>
        <v>199</v>
      </c>
    </row>
    <row r="210" spans="2:2" ht="19.25" customHeight="1" x14ac:dyDescent="0.2">
      <c r="B210" s="62">
        <f t="shared" ref="B210:B273" si="3">B209+1</f>
        <v>200</v>
      </c>
    </row>
    <row r="211" spans="2:2" ht="19.25" customHeight="1" x14ac:dyDescent="0.2">
      <c r="B211" s="62">
        <f t="shared" si="3"/>
        <v>201</v>
      </c>
    </row>
    <row r="212" spans="2:2" x14ac:dyDescent="0.2">
      <c r="B212" s="62">
        <f t="shared" si="3"/>
        <v>202</v>
      </c>
    </row>
    <row r="213" spans="2:2" x14ac:dyDescent="0.2">
      <c r="B213" s="62">
        <f t="shared" si="3"/>
        <v>203</v>
      </c>
    </row>
    <row r="214" spans="2:2" x14ac:dyDescent="0.2">
      <c r="B214" s="62">
        <f t="shared" si="3"/>
        <v>204</v>
      </c>
    </row>
    <row r="215" spans="2:2" x14ac:dyDescent="0.2">
      <c r="B215" s="62">
        <f t="shared" si="3"/>
        <v>205</v>
      </c>
    </row>
    <row r="216" spans="2:2" x14ac:dyDescent="0.2">
      <c r="B216" s="62">
        <f t="shared" si="3"/>
        <v>206</v>
      </c>
    </row>
    <row r="217" spans="2:2" x14ac:dyDescent="0.2">
      <c r="B217" s="62">
        <f t="shared" si="3"/>
        <v>207</v>
      </c>
    </row>
    <row r="218" spans="2:2" x14ac:dyDescent="0.2">
      <c r="B218" s="62">
        <f t="shared" si="3"/>
        <v>208</v>
      </c>
    </row>
    <row r="219" spans="2:2" x14ac:dyDescent="0.2">
      <c r="B219" s="62">
        <f t="shared" si="3"/>
        <v>209</v>
      </c>
    </row>
    <row r="220" spans="2:2" x14ac:dyDescent="0.2">
      <c r="B220" s="62">
        <f t="shared" si="3"/>
        <v>210</v>
      </c>
    </row>
    <row r="221" spans="2:2" x14ac:dyDescent="0.2">
      <c r="B221" s="62">
        <f t="shared" si="3"/>
        <v>211</v>
      </c>
    </row>
    <row r="222" spans="2:2" x14ac:dyDescent="0.2">
      <c r="B222" s="62">
        <f t="shared" si="3"/>
        <v>212</v>
      </c>
    </row>
    <row r="223" spans="2:2" x14ac:dyDescent="0.2">
      <c r="B223" s="62">
        <f t="shared" si="3"/>
        <v>213</v>
      </c>
    </row>
    <row r="224" spans="2:2" x14ac:dyDescent="0.2">
      <c r="B224" s="62">
        <f t="shared" si="3"/>
        <v>214</v>
      </c>
    </row>
    <row r="225" spans="2:2" x14ac:dyDescent="0.2">
      <c r="B225" s="62">
        <f t="shared" si="3"/>
        <v>215</v>
      </c>
    </row>
    <row r="226" spans="2:2" x14ac:dyDescent="0.2">
      <c r="B226" s="62">
        <f t="shared" si="3"/>
        <v>216</v>
      </c>
    </row>
    <row r="227" spans="2:2" x14ac:dyDescent="0.2">
      <c r="B227" s="62">
        <f t="shared" si="3"/>
        <v>217</v>
      </c>
    </row>
    <row r="228" spans="2:2" x14ac:dyDescent="0.2">
      <c r="B228" s="62">
        <f t="shared" si="3"/>
        <v>218</v>
      </c>
    </row>
    <row r="229" spans="2:2" x14ac:dyDescent="0.2">
      <c r="B229" s="62">
        <f t="shared" si="3"/>
        <v>219</v>
      </c>
    </row>
    <row r="230" spans="2:2" x14ac:dyDescent="0.2">
      <c r="B230" s="62">
        <f t="shared" si="3"/>
        <v>220</v>
      </c>
    </row>
    <row r="231" spans="2:2" x14ac:dyDescent="0.2">
      <c r="B231" s="62">
        <f t="shared" si="3"/>
        <v>221</v>
      </c>
    </row>
    <row r="232" spans="2:2" x14ac:dyDescent="0.2">
      <c r="B232" s="62">
        <f t="shared" si="3"/>
        <v>222</v>
      </c>
    </row>
    <row r="233" spans="2:2" x14ac:dyDescent="0.2">
      <c r="B233" s="62">
        <f t="shared" si="3"/>
        <v>223</v>
      </c>
    </row>
    <row r="234" spans="2:2" x14ac:dyDescent="0.2">
      <c r="B234" s="62">
        <f t="shared" si="3"/>
        <v>224</v>
      </c>
    </row>
    <row r="235" spans="2:2" x14ac:dyDescent="0.2">
      <c r="B235" s="62">
        <f t="shared" si="3"/>
        <v>225</v>
      </c>
    </row>
    <row r="236" spans="2:2" x14ac:dyDescent="0.2">
      <c r="B236" s="62">
        <f t="shared" si="3"/>
        <v>226</v>
      </c>
    </row>
    <row r="237" spans="2:2" x14ac:dyDescent="0.2">
      <c r="B237" s="62">
        <f t="shared" si="3"/>
        <v>227</v>
      </c>
    </row>
    <row r="238" spans="2:2" x14ac:dyDescent="0.2">
      <c r="B238" s="62">
        <f t="shared" si="3"/>
        <v>228</v>
      </c>
    </row>
    <row r="239" spans="2:2" x14ac:dyDescent="0.2">
      <c r="B239" s="62">
        <f t="shared" si="3"/>
        <v>229</v>
      </c>
    </row>
    <row r="240" spans="2:2" x14ac:dyDescent="0.2">
      <c r="B240" s="62">
        <f t="shared" si="3"/>
        <v>230</v>
      </c>
    </row>
    <row r="241" spans="2:2" x14ac:dyDescent="0.2">
      <c r="B241" s="62">
        <f t="shared" si="3"/>
        <v>231</v>
      </c>
    </row>
    <row r="242" spans="2:2" x14ac:dyDescent="0.2">
      <c r="B242" s="62">
        <f t="shared" si="3"/>
        <v>232</v>
      </c>
    </row>
    <row r="243" spans="2:2" x14ac:dyDescent="0.2">
      <c r="B243" s="62">
        <f t="shared" si="3"/>
        <v>233</v>
      </c>
    </row>
    <row r="244" spans="2:2" x14ac:dyDescent="0.2">
      <c r="B244" s="62">
        <f t="shared" si="3"/>
        <v>234</v>
      </c>
    </row>
    <row r="245" spans="2:2" x14ac:dyDescent="0.2">
      <c r="B245" s="62">
        <f t="shared" si="3"/>
        <v>235</v>
      </c>
    </row>
    <row r="246" spans="2:2" x14ac:dyDescent="0.2">
      <c r="B246" s="62">
        <f t="shared" si="3"/>
        <v>236</v>
      </c>
    </row>
    <row r="247" spans="2:2" x14ac:dyDescent="0.2">
      <c r="B247" s="62">
        <f t="shared" si="3"/>
        <v>237</v>
      </c>
    </row>
    <row r="248" spans="2:2" x14ac:dyDescent="0.2">
      <c r="B248" s="62">
        <f t="shared" si="3"/>
        <v>238</v>
      </c>
    </row>
    <row r="249" spans="2:2" x14ac:dyDescent="0.2">
      <c r="B249" s="62">
        <f t="shared" si="3"/>
        <v>239</v>
      </c>
    </row>
    <row r="250" spans="2:2" x14ac:dyDescent="0.2">
      <c r="B250" s="62">
        <f t="shared" si="3"/>
        <v>240</v>
      </c>
    </row>
    <row r="251" spans="2:2" x14ac:dyDescent="0.2">
      <c r="B251" s="62">
        <f t="shared" si="3"/>
        <v>241</v>
      </c>
    </row>
    <row r="252" spans="2:2" x14ac:dyDescent="0.2">
      <c r="B252" s="62">
        <f t="shared" si="3"/>
        <v>242</v>
      </c>
    </row>
    <row r="253" spans="2:2" x14ac:dyDescent="0.2">
      <c r="B253" s="62">
        <f t="shared" si="3"/>
        <v>243</v>
      </c>
    </row>
    <row r="254" spans="2:2" x14ac:dyDescent="0.2">
      <c r="B254" s="62">
        <f t="shared" si="3"/>
        <v>244</v>
      </c>
    </row>
    <row r="255" spans="2:2" x14ac:dyDescent="0.2">
      <c r="B255" s="62">
        <f t="shared" si="3"/>
        <v>245</v>
      </c>
    </row>
    <row r="256" spans="2:2" x14ac:dyDescent="0.2">
      <c r="B256" s="62">
        <f t="shared" si="3"/>
        <v>246</v>
      </c>
    </row>
    <row r="257" spans="2:2" x14ac:dyDescent="0.2">
      <c r="B257" s="62">
        <f t="shared" si="3"/>
        <v>247</v>
      </c>
    </row>
    <row r="258" spans="2:2" x14ac:dyDescent="0.2">
      <c r="B258" s="62">
        <f t="shared" si="3"/>
        <v>248</v>
      </c>
    </row>
    <row r="259" spans="2:2" x14ac:dyDescent="0.2">
      <c r="B259" s="62">
        <f t="shared" si="3"/>
        <v>249</v>
      </c>
    </row>
    <row r="260" spans="2:2" x14ac:dyDescent="0.2">
      <c r="B260" s="62">
        <f t="shared" si="3"/>
        <v>250</v>
      </c>
    </row>
    <row r="261" spans="2:2" x14ac:dyDescent="0.2">
      <c r="B261" s="62">
        <f t="shared" si="3"/>
        <v>251</v>
      </c>
    </row>
    <row r="262" spans="2:2" x14ac:dyDescent="0.2">
      <c r="B262" s="62">
        <f t="shared" si="3"/>
        <v>252</v>
      </c>
    </row>
    <row r="263" spans="2:2" x14ac:dyDescent="0.2">
      <c r="B263" s="62">
        <f t="shared" si="3"/>
        <v>253</v>
      </c>
    </row>
    <row r="264" spans="2:2" x14ac:dyDescent="0.2">
      <c r="B264" s="62">
        <f t="shared" si="3"/>
        <v>254</v>
      </c>
    </row>
    <row r="265" spans="2:2" x14ac:dyDescent="0.2">
      <c r="B265" s="62">
        <f t="shared" si="3"/>
        <v>255</v>
      </c>
    </row>
    <row r="266" spans="2:2" x14ac:dyDescent="0.2">
      <c r="B266" s="62">
        <f t="shared" si="3"/>
        <v>256</v>
      </c>
    </row>
    <row r="267" spans="2:2" x14ac:dyDescent="0.2">
      <c r="B267" s="62">
        <f t="shared" si="3"/>
        <v>257</v>
      </c>
    </row>
    <row r="268" spans="2:2" x14ac:dyDescent="0.2">
      <c r="B268" s="62">
        <f t="shared" si="3"/>
        <v>258</v>
      </c>
    </row>
    <row r="269" spans="2:2" x14ac:dyDescent="0.2">
      <c r="B269" s="62">
        <f t="shared" si="3"/>
        <v>259</v>
      </c>
    </row>
    <row r="270" spans="2:2" x14ac:dyDescent="0.2">
      <c r="B270" s="62">
        <f t="shared" si="3"/>
        <v>260</v>
      </c>
    </row>
    <row r="271" spans="2:2" x14ac:dyDescent="0.2">
      <c r="B271" s="62">
        <f t="shared" si="3"/>
        <v>261</v>
      </c>
    </row>
    <row r="272" spans="2:2" x14ac:dyDescent="0.2">
      <c r="B272" s="62">
        <f t="shared" si="3"/>
        <v>262</v>
      </c>
    </row>
    <row r="273" spans="2:2" x14ac:dyDescent="0.2">
      <c r="B273" s="62">
        <f t="shared" si="3"/>
        <v>263</v>
      </c>
    </row>
    <row r="274" spans="2:2" x14ac:dyDescent="0.2">
      <c r="B274" s="62">
        <f t="shared" ref="B274:B337" si="4">B273+1</f>
        <v>264</v>
      </c>
    </row>
    <row r="275" spans="2:2" x14ac:dyDescent="0.2">
      <c r="B275" s="62">
        <f t="shared" si="4"/>
        <v>265</v>
      </c>
    </row>
    <row r="276" spans="2:2" x14ac:dyDescent="0.2">
      <c r="B276" s="62">
        <f t="shared" si="4"/>
        <v>266</v>
      </c>
    </row>
    <row r="277" spans="2:2" x14ac:dyDescent="0.2">
      <c r="B277" s="62">
        <f t="shared" si="4"/>
        <v>267</v>
      </c>
    </row>
    <row r="278" spans="2:2" x14ac:dyDescent="0.2">
      <c r="B278" s="62">
        <f t="shared" si="4"/>
        <v>268</v>
      </c>
    </row>
    <row r="279" spans="2:2" x14ac:dyDescent="0.2">
      <c r="B279" s="62">
        <f t="shared" si="4"/>
        <v>269</v>
      </c>
    </row>
    <row r="280" spans="2:2" x14ac:dyDescent="0.2">
      <c r="B280" s="62">
        <f t="shared" si="4"/>
        <v>270</v>
      </c>
    </row>
    <row r="281" spans="2:2" x14ac:dyDescent="0.2">
      <c r="B281" s="62">
        <f t="shared" si="4"/>
        <v>271</v>
      </c>
    </row>
    <row r="282" spans="2:2" x14ac:dyDescent="0.2">
      <c r="B282" s="62">
        <f t="shared" si="4"/>
        <v>272</v>
      </c>
    </row>
    <row r="283" spans="2:2" x14ac:dyDescent="0.2">
      <c r="B283" s="62">
        <f t="shared" si="4"/>
        <v>273</v>
      </c>
    </row>
    <row r="284" spans="2:2" x14ac:dyDescent="0.2">
      <c r="B284" s="62">
        <f t="shared" si="4"/>
        <v>274</v>
      </c>
    </row>
    <row r="285" spans="2:2" x14ac:dyDescent="0.2">
      <c r="B285" s="62">
        <f t="shared" si="4"/>
        <v>275</v>
      </c>
    </row>
    <row r="286" spans="2:2" x14ac:dyDescent="0.2">
      <c r="B286" s="62">
        <f t="shared" si="4"/>
        <v>276</v>
      </c>
    </row>
    <row r="287" spans="2:2" x14ac:dyDescent="0.2">
      <c r="B287" s="62">
        <f t="shared" si="4"/>
        <v>277</v>
      </c>
    </row>
    <row r="288" spans="2:2" x14ac:dyDescent="0.2">
      <c r="B288" s="62">
        <f t="shared" si="4"/>
        <v>278</v>
      </c>
    </row>
    <row r="289" spans="2:2" x14ac:dyDescent="0.2">
      <c r="B289" s="62">
        <f t="shared" si="4"/>
        <v>279</v>
      </c>
    </row>
    <row r="290" spans="2:2" x14ac:dyDescent="0.2">
      <c r="B290" s="62">
        <f t="shared" si="4"/>
        <v>280</v>
      </c>
    </row>
    <row r="291" spans="2:2" x14ac:dyDescent="0.2">
      <c r="B291" s="62">
        <f t="shared" si="4"/>
        <v>281</v>
      </c>
    </row>
    <row r="292" spans="2:2" x14ac:dyDescent="0.2">
      <c r="B292" s="62">
        <f t="shared" si="4"/>
        <v>282</v>
      </c>
    </row>
    <row r="293" spans="2:2" x14ac:dyDescent="0.2">
      <c r="B293" s="62">
        <f t="shared" si="4"/>
        <v>283</v>
      </c>
    </row>
    <row r="294" spans="2:2" x14ac:dyDescent="0.2">
      <c r="B294" s="62">
        <f t="shared" si="4"/>
        <v>284</v>
      </c>
    </row>
    <row r="295" spans="2:2" x14ac:dyDescent="0.2">
      <c r="B295" s="62">
        <f t="shared" si="4"/>
        <v>285</v>
      </c>
    </row>
    <row r="296" spans="2:2" x14ac:dyDescent="0.2">
      <c r="B296" s="62">
        <f t="shared" si="4"/>
        <v>286</v>
      </c>
    </row>
    <row r="297" spans="2:2" x14ac:dyDescent="0.2">
      <c r="B297" s="62">
        <f t="shared" si="4"/>
        <v>287</v>
      </c>
    </row>
    <row r="298" spans="2:2" x14ac:dyDescent="0.2">
      <c r="B298" s="62">
        <f t="shared" si="4"/>
        <v>288</v>
      </c>
    </row>
    <row r="299" spans="2:2" x14ac:dyDescent="0.2">
      <c r="B299" s="62">
        <f t="shared" si="4"/>
        <v>289</v>
      </c>
    </row>
    <row r="300" spans="2:2" x14ac:dyDescent="0.2">
      <c r="B300" s="62">
        <f t="shared" si="4"/>
        <v>290</v>
      </c>
    </row>
    <row r="301" spans="2:2" x14ac:dyDescent="0.2">
      <c r="B301" s="62">
        <f t="shared" si="4"/>
        <v>291</v>
      </c>
    </row>
    <row r="302" spans="2:2" x14ac:dyDescent="0.2">
      <c r="B302" s="62">
        <f t="shared" si="4"/>
        <v>292</v>
      </c>
    </row>
    <row r="303" spans="2:2" x14ac:dyDescent="0.2">
      <c r="B303" s="62">
        <f t="shared" si="4"/>
        <v>293</v>
      </c>
    </row>
    <row r="304" spans="2:2" x14ac:dyDescent="0.2">
      <c r="B304" s="62">
        <f t="shared" si="4"/>
        <v>294</v>
      </c>
    </row>
    <row r="305" spans="2:2" x14ac:dyDescent="0.2">
      <c r="B305" s="62">
        <f t="shared" si="4"/>
        <v>295</v>
      </c>
    </row>
    <row r="306" spans="2:2" x14ac:dyDescent="0.2">
      <c r="B306" s="62">
        <f t="shared" si="4"/>
        <v>296</v>
      </c>
    </row>
    <row r="307" spans="2:2" x14ac:dyDescent="0.2">
      <c r="B307" s="62">
        <f t="shared" si="4"/>
        <v>297</v>
      </c>
    </row>
    <row r="308" spans="2:2" x14ac:dyDescent="0.2">
      <c r="B308" s="62">
        <f t="shared" si="4"/>
        <v>298</v>
      </c>
    </row>
    <row r="309" spans="2:2" x14ac:dyDescent="0.2">
      <c r="B309" s="62">
        <f t="shared" si="4"/>
        <v>299</v>
      </c>
    </row>
    <row r="310" spans="2:2" x14ac:dyDescent="0.2">
      <c r="B310" s="62">
        <f t="shared" si="4"/>
        <v>300</v>
      </c>
    </row>
    <row r="311" spans="2:2" x14ac:dyDescent="0.2">
      <c r="B311" s="62">
        <f t="shared" si="4"/>
        <v>301</v>
      </c>
    </row>
    <row r="312" spans="2:2" x14ac:dyDescent="0.2">
      <c r="B312" s="62">
        <f t="shared" si="4"/>
        <v>302</v>
      </c>
    </row>
    <row r="313" spans="2:2" x14ac:dyDescent="0.2">
      <c r="B313" s="62">
        <f t="shared" si="4"/>
        <v>303</v>
      </c>
    </row>
    <row r="314" spans="2:2" x14ac:dyDescent="0.2">
      <c r="B314" s="62">
        <f t="shared" si="4"/>
        <v>304</v>
      </c>
    </row>
    <row r="315" spans="2:2" x14ac:dyDescent="0.2">
      <c r="B315" s="62">
        <f t="shared" si="4"/>
        <v>305</v>
      </c>
    </row>
    <row r="316" spans="2:2" x14ac:dyDescent="0.2">
      <c r="B316" s="62">
        <f t="shared" si="4"/>
        <v>306</v>
      </c>
    </row>
    <row r="317" spans="2:2" x14ac:dyDescent="0.2">
      <c r="B317" s="62">
        <f t="shared" si="4"/>
        <v>307</v>
      </c>
    </row>
    <row r="318" spans="2:2" x14ac:dyDescent="0.2">
      <c r="B318" s="62">
        <f t="shared" si="4"/>
        <v>308</v>
      </c>
    </row>
    <row r="319" spans="2:2" x14ac:dyDescent="0.2">
      <c r="B319" s="62">
        <f t="shared" si="4"/>
        <v>309</v>
      </c>
    </row>
    <row r="320" spans="2:2" x14ac:dyDescent="0.2">
      <c r="B320" s="62">
        <f t="shared" si="4"/>
        <v>310</v>
      </c>
    </row>
    <row r="321" spans="2:2" x14ac:dyDescent="0.2">
      <c r="B321" s="62">
        <f t="shared" si="4"/>
        <v>311</v>
      </c>
    </row>
    <row r="322" spans="2:2" x14ac:dyDescent="0.2">
      <c r="B322" s="62">
        <f t="shared" si="4"/>
        <v>312</v>
      </c>
    </row>
    <row r="323" spans="2:2" x14ac:dyDescent="0.2">
      <c r="B323" s="62">
        <f t="shared" si="4"/>
        <v>313</v>
      </c>
    </row>
    <row r="324" spans="2:2" x14ac:dyDescent="0.2">
      <c r="B324" s="62">
        <f t="shared" si="4"/>
        <v>314</v>
      </c>
    </row>
    <row r="325" spans="2:2" x14ac:dyDescent="0.2">
      <c r="B325" s="62">
        <f t="shared" si="4"/>
        <v>315</v>
      </c>
    </row>
    <row r="326" spans="2:2" x14ac:dyDescent="0.2">
      <c r="B326" s="62">
        <f t="shared" si="4"/>
        <v>316</v>
      </c>
    </row>
    <row r="327" spans="2:2" x14ac:dyDescent="0.2">
      <c r="B327" s="62">
        <f t="shared" si="4"/>
        <v>317</v>
      </c>
    </row>
    <row r="328" spans="2:2" x14ac:dyDescent="0.2">
      <c r="B328" s="62">
        <f t="shared" si="4"/>
        <v>318</v>
      </c>
    </row>
    <row r="329" spans="2:2" x14ac:dyDescent="0.2">
      <c r="B329" s="62">
        <f t="shared" si="4"/>
        <v>319</v>
      </c>
    </row>
    <row r="330" spans="2:2" x14ac:dyDescent="0.2">
      <c r="B330" s="62">
        <f t="shared" si="4"/>
        <v>320</v>
      </c>
    </row>
    <row r="331" spans="2:2" x14ac:dyDescent="0.2">
      <c r="B331" s="62">
        <f t="shared" si="4"/>
        <v>321</v>
      </c>
    </row>
    <row r="332" spans="2:2" x14ac:dyDescent="0.2">
      <c r="B332" s="62">
        <f t="shared" si="4"/>
        <v>322</v>
      </c>
    </row>
    <row r="333" spans="2:2" x14ac:dyDescent="0.2">
      <c r="B333" s="62">
        <f t="shared" si="4"/>
        <v>323</v>
      </c>
    </row>
    <row r="334" spans="2:2" x14ac:dyDescent="0.2">
      <c r="B334" s="62">
        <f t="shared" si="4"/>
        <v>324</v>
      </c>
    </row>
    <row r="335" spans="2:2" x14ac:dyDescent="0.2">
      <c r="B335" s="62">
        <f t="shared" si="4"/>
        <v>325</v>
      </c>
    </row>
    <row r="336" spans="2:2" x14ac:dyDescent="0.2">
      <c r="B336" s="62">
        <f t="shared" si="4"/>
        <v>326</v>
      </c>
    </row>
    <row r="337" spans="2:2" x14ac:dyDescent="0.2">
      <c r="B337" s="62">
        <f t="shared" si="4"/>
        <v>327</v>
      </c>
    </row>
    <row r="338" spans="2:2" x14ac:dyDescent="0.2">
      <c r="B338" s="62">
        <f t="shared" ref="B338:B393" si="5">B337+1</f>
        <v>328</v>
      </c>
    </row>
    <row r="339" spans="2:2" x14ac:dyDescent="0.2">
      <c r="B339" s="62">
        <f t="shared" si="5"/>
        <v>329</v>
      </c>
    </row>
    <row r="340" spans="2:2" x14ac:dyDescent="0.2">
      <c r="B340" s="62">
        <f t="shared" si="5"/>
        <v>330</v>
      </c>
    </row>
    <row r="341" spans="2:2" x14ac:dyDescent="0.2">
      <c r="B341" s="62">
        <f t="shared" si="5"/>
        <v>331</v>
      </c>
    </row>
    <row r="342" spans="2:2" x14ac:dyDescent="0.2">
      <c r="B342" s="62">
        <f t="shared" si="5"/>
        <v>332</v>
      </c>
    </row>
    <row r="343" spans="2:2" x14ac:dyDescent="0.2">
      <c r="B343" s="62">
        <f t="shared" si="5"/>
        <v>333</v>
      </c>
    </row>
    <row r="344" spans="2:2" x14ac:dyDescent="0.2">
      <c r="B344" s="62">
        <f t="shared" si="5"/>
        <v>334</v>
      </c>
    </row>
    <row r="345" spans="2:2" x14ac:dyDescent="0.2">
      <c r="B345" s="62">
        <f t="shared" si="5"/>
        <v>335</v>
      </c>
    </row>
    <row r="346" spans="2:2" x14ac:dyDescent="0.2">
      <c r="B346" s="62">
        <f t="shared" si="5"/>
        <v>336</v>
      </c>
    </row>
    <row r="347" spans="2:2" x14ac:dyDescent="0.2">
      <c r="B347" s="62">
        <f t="shared" si="5"/>
        <v>337</v>
      </c>
    </row>
    <row r="348" spans="2:2" x14ac:dyDescent="0.2">
      <c r="B348" s="62">
        <f t="shared" si="5"/>
        <v>338</v>
      </c>
    </row>
    <row r="349" spans="2:2" x14ac:dyDescent="0.2">
      <c r="B349" s="62">
        <f t="shared" si="5"/>
        <v>339</v>
      </c>
    </row>
    <row r="350" spans="2:2" x14ac:dyDescent="0.2">
      <c r="B350" s="62">
        <f t="shared" si="5"/>
        <v>340</v>
      </c>
    </row>
    <row r="351" spans="2:2" x14ac:dyDescent="0.2">
      <c r="B351" s="62">
        <f t="shared" si="5"/>
        <v>341</v>
      </c>
    </row>
    <row r="352" spans="2:2" x14ac:dyDescent="0.2">
      <c r="B352" s="62">
        <f t="shared" si="5"/>
        <v>342</v>
      </c>
    </row>
    <row r="353" spans="2:2" x14ac:dyDescent="0.2">
      <c r="B353" s="62">
        <f t="shared" si="5"/>
        <v>343</v>
      </c>
    </row>
    <row r="354" spans="2:2" x14ac:dyDescent="0.2">
      <c r="B354" s="62">
        <f t="shared" si="5"/>
        <v>344</v>
      </c>
    </row>
    <row r="355" spans="2:2" x14ac:dyDescent="0.2">
      <c r="B355" s="62">
        <f t="shared" si="5"/>
        <v>345</v>
      </c>
    </row>
    <row r="356" spans="2:2" x14ac:dyDescent="0.2">
      <c r="B356" s="62">
        <f t="shared" si="5"/>
        <v>346</v>
      </c>
    </row>
    <row r="357" spans="2:2" x14ac:dyDescent="0.2">
      <c r="B357" s="62">
        <f t="shared" si="5"/>
        <v>347</v>
      </c>
    </row>
    <row r="358" spans="2:2" x14ac:dyDescent="0.2">
      <c r="B358" s="62">
        <f t="shared" si="5"/>
        <v>348</v>
      </c>
    </row>
    <row r="359" spans="2:2" x14ac:dyDescent="0.2">
      <c r="B359" s="62">
        <f t="shared" si="5"/>
        <v>349</v>
      </c>
    </row>
    <row r="360" spans="2:2" x14ac:dyDescent="0.2">
      <c r="B360" s="62">
        <f t="shared" si="5"/>
        <v>350</v>
      </c>
    </row>
    <row r="361" spans="2:2" x14ac:dyDescent="0.2">
      <c r="B361" s="62">
        <f t="shared" si="5"/>
        <v>351</v>
      </c>
    </row>
    <row r="362" spans="2:2" x14ac:dyDescent="0.2">
      <c r="B362" s="62">
        <f t="shared" si="5"/>
        <v>352</v>
      </c>
    </row>
    <row r="363" spans="2:2" x14ac:dyDescent="0.2">
      <c r="B363" s="62">
        <f t="shared" si="5"/>
        <v>353</v>
      </c>
    </row>
    <row r="364" spans="2:2" x14ac:dyDescent="0.2">
      <c r="B364" s="62">
        <f t="shared" si="5"/>
        <v>354</v>
      </c>
    </row>
    <row r="365" spans="2:2" x14ac:dyDescent="0.2">
      <c r="B365" s="62">
        <f t="shared" si="5"/>
        <v>355</v>
      </c>
    </row>
    <row r="366" spans="2:2" x14ac:dyDescent="0.2">
      <c r="B366" s="62">
        <f t="shared" si="5"/>
        <v>356</v>
      </c>
    </row>
    <row r="367" spans="2:2" x14ac:dyDescent="0.2">
      <c r="B367" s="62">
        <f t="shared" si="5"/>
        <v>357</v>
      </c>
    </row>
    <row r="368" spans="2:2" x14ac:dyDescent="0.2">
      <c r="B368" s="62">
        <f t="shared" si="5"/>
        <v>358</v>
      </c>
    </row>
    <row r="369" spans="2:2" x14ac:dyDescent="0.2">
      <c r="B369" s="62">
        <f t="shared" si="5"/>
        <v>359</v>
      </c>
    </row>
    <row r="370" spans="2:2" x14ac:dyDescent="0.2">
      <c r="B370" s="62">
        <f t="shared" si="5"/>
        <v>360</v>
      </c>
    </row>
    <row r="371" spans="2:2" x14ac:dyDescent="0.2">
      <c r="B371" s="62">
        <f t="shared" si="5"/>
        <v>361</v>
      </c>
    </row>
    <row r="372" spans="2:2" x14ac:dyDescent="0.2">
      <c r="B372" s="62">
        <f t="shared" si="5"/>
        <v>362</v>
      </c>
    </row>
    <row r="373" spans="2:2" x14ac:dyDescent="0.2">
      <c r="B373" s="62">
        <f t="shared" si="5"/>
        <v>363</v>
      </c>
    </row>
    <row r="374" spans="2:2" x14ac:dyDescent="0.2">
      <c r="B374" s="62">
        <f t="shared" si="5"/>
        <v>364</v>
      </c>
    </row>
    <row r="375" spans="2:2" x14ac:dyDescent="0.2">
      <c r="B375" s="62">
        <f t="shared" si="5"/>
        <v>365</v>
      </c>
    </row>
    <row r="376" spans="2:2" x14ac:dyDescent="0.2">
      <c r="B376" s="62">
        <f t="shared" si="5"/>
        <v>366</v>
      </c>
    </row>
    <row r="377" spans="2:2" x14ac:dyDescent="0.2">
      <c r="B377" s="62">
        <f t="shared" si="5"/>
        <v>367</v>
      </c>
    </row>
    <row r="378" spans="2:2" x14ac:dyDescent="0.2">
      <c r="B378" s="62">
        <f t="shared" si="5"/>
        <v>368</v>
      </c>
    </row>
    <row r="379" spans="2:2" x14ac:dyDescent="0.2">
      <c r="B379" s="62">
        <f t="shared" si="5"/>
        <v>369</v>
      </c>
    </row>
    <row r="380" spans="2:2" x14ac:dyDescent="0.2">
      <c r="B380" s="62">
        <f t="shared" si="5"/>
        <v>370</v>
      </c>
    </row>
    <row r="381" spans="2:2" x14ac:dyDescent="0.2">
      <c r="B381" s="62">
        <f t="shared" si="5"/>
        <v>371</v>
      </c>
    </row>
    <row r="382" spans="2:2" x14ac:dyDescent="0.2">
      <c r="B382" s="62">
        <f t="shared" si="5"/>
        <v>372</v>
      </c>
    </row>
    <row r="383" spans="2:2" x14ac:dyDescent="0.2">
      <c r="B383" s="62">
        <f t="shared" si="5"/>
        <v>373</v>
      </c>
    </row>
    <row r="384" spans="2:2" x14ac:dyDescent="0.2">
      <c r="B384" s="62">
        <f t="shared" si="5"/>
        <v>374</v>
      </c>
    </row>
    <row r="385" spans="2:2" x14ac:dyDescent="0.2">
      <c r="B385" s="62">
        <f t="shared" si="5"/>
        <v>375</v>
      </c>
    </row>
    <row r="386" spans="2:2" x14ac:dyDescent="0.2">
      <c r="B386" s="62">
        <f t="shared" si="5"/>
        <v>376</v>
      </c>
    </row>
    <row r="387" spans="2:2" x14ac:dyDescent="0.2">
      <c r="B387" s="62">
        <f t="shared" si="5"/>
        <v>377</v>
      </c>
    </row>
    <row r="388" spans="2:2" x14ac:dyDescent="0.2">
      <c r="B388" s="62">
        <f t="shared" si="5"/>
        <v>378</v>
      </c>
    </row>
    <row r="389" spans="2:2" x14ac:dyDescent="0.2">
      <c r="B389" s="62">
        <f t="shared" si="5"/>
        <v>379</v>
      </c>
    </row>
    <row r="390" spans="2:2" x14ac:dyDescent="0.2">
      <c r="B390" s="62">
        <f t="shared" si="5"/>
        <v>380</v>
      </c>
    </row>
    <row r="391" spans="2:2" x14ac:dyDescent="0.2">
      <c r="B391" s="62">
        <f t="shared" si="5"/>
        <v>381</v>
      </c>
    </row>
    <row r="392" spans="2:2" x14ac:dyDescent="0.2">
      <c r="B392" s="62">
        <f t="shared" si="5"/>
        <v>382</v>
      </c>
    </row>
    <row r="393" spans="2:2" x14ac:dyDescent="0.2">
      <c r="B393" s="62">
        <f t="shared" si="5"/>
        <v>383</v>
      </c>
    </row>
    <row r="394" spans="2:2" x14ac:dyDescent="0.2">
      <c r="B394" s="62"/>
    </row>
    <row r="395" spans="2:2" x14ac:dyDescent="0.2">
      <c r="B395" s="62"/>
    </row>
  </sheetData>
  <mergeCells count="39">
    <mergeCell ref="DI49:DJ55"/>
    <mergeCell ref="CY49:CZ55"/>
    <mergeCell ref="CO49:CP55"/>
    <mergeCell ref="CE49:CF55"/>
    <mergeCell ref="BU49:BV55"/>
    <mergeCell ref="AG46:AN47"/>
    <mergeCell ref="BK49:BL55"/>
    <mergeCell ref="BA49:BB55"/>
    <mergeCell ref="AG49:AH55"/>
    <mergeCell ref="AQ49:AR55"/>
    <mergeCell ref="BA48:BB48"/>
    <mergeCell ref="BK48:BL48"/>
    <mergeCell ref="DJ14:DO14"/>
    <mergeCell ref="D14:I14"/>
    <mergeCell ref="N14:S14"/>
    <mergeCell ref="X14:AC14"/>
    <mergeCell ref="AH14:AM14"/>
    <mergeCell ref="AR14:AW14"/>
    <mergeCell ref="BB14:BG14"/>
    <mergeCell ref="BL14:BQ14"/>
    <mergeCell ref="BV14:CA14"/>
    <mergeCell ref="CF14:CK14"/>
    <mergeCell ref="CP14:CU14"/>
    <mergeCell ref="CZ14:DE14"/>
    <mergeCell ref="I9:J13"/>
    <mergeCell ref="W47:AD47"/>
    <mergeCell ref="W49:X55"/>
    <mergeCell ref="M49:N55"/>
    <mergeCell ref="C49:D55"/>
    <mergeCell ref="C48:D48"/>
    <mergeCell ref="M48:N48"/>
    <mergeCell ref="W48:X48"/>
    <mergeCell ref="AG48:AH48"/>
    <mergeCell ref="AQ48:AR48"/>
    <mergeCell ref="BU48:BV48"/>
    <mergeCell ref="CE48:CF48"/>
    <mergeCell ref="CO48:CP48"/>
    <mergeCell ref="CY48:CZ48"/>
    <mergeCell ref="DI48:DJ48"/>
  </mergeCells>
  <conditionalFormatting sqref="DK55">
    <cfRule type="containsBlanks" dxfId="304" priority="13">
      <formula>LEN(TRIM(DK55))=0</formula>
    </cfRule>
  </conditionalFormatting>
  <conditionalFormatting sqref="DA55:DF55">
    <cfRule type="containsBlanks" dxfId="303" priority="12">
      <formula>LEN(TRIM(DA55))=0</formula>
    </cfRule>
  </conditionalFormatting>
  <conditionalFormatting sqref="CQ55">
    <cfRule type="containsBlanks" dxfId="302" priority="11">
      <formula>LEN(TRIM(CQ55))=0</formula>
    </cfRule>
  </conditionalFormatting>
  <conditionalFormatting sqref="CG55:CL55">
    <cfRule type="containsBlanks" dxfId="301" priority="10">
      <formula>LEN(TRIM(CG55))=0</formula>
    </cfRule>
  </conditionalFormatting>
  <conditionalFormatting sqref="BW55">
    <cfRule type="containsBlanks" dxfId="300" priority="9">
      <formula>LEN(TRIM(BW55))=0</formula>
    </cfRule>
  </conditionalFormatting>
  <conditionalFormatting sqref="BM55">
    <cfRule type="containsBlanks" dxfId="299" priority="8">
      <formula>LEN(TRIM(BM55))=0</formula>
    </cfRule>
  </conditionalFormatting>
  <conditionalFormatting sqref="BC55:BH55">
    <cfRule type="containsBlanks" dxfId="298" priority="7">
      <formula>LEN(TRIM(BC55))=0</formula>
    </cfRule>
  </conditionalFormatting>
  <conditionalFormatting sqref="AS55:AX55">
    <cfRule type="containsBlanks" dxfId="297" priority="6">
      <formula>LEN(TRIM(AS55))=0</formula>
    </cfRule>
  </conditionalFormatting>
  <conditionalFormatting sqref="AI55">
    <cfRule type="containsBlanks" dxfId="296" priority="5">
      <formula>LEN(TRIM(AI55))=0</formula>
    </cfRule>
  </conditionalFormatting>
  <conditionalFormatting sqref="Y55:AD55">
    <cfRule type="containsBlanks" dxfId="295" priority="4">
      <formula>LEN(TRIM(Y55))=0</formula>
    </cfRule>
  </conditionalFormatting>
  <conditionalFormatting sqref="O55:T55">
    <cfRule type="containsBlanks" dxfId="294" priority="3">
      <formula>LEN(TRIM(O55))=0</formula>
    </cfRule>
  </conditionalFormatting>
  <conditionalFormatting sqref="E55">
    <cfRule type="containsBlanks" dxfId="293" priority="1">
      <formula>LEN(TRIM(E55))=0</formula>
    </cfRule>
  </conditionalFormatting>
  <printOptions horizontalCentered="1"/>
  <pageMargins left="0.27559055118110237" right="0.31496062992125984" top="0.27559055118110237" bottom="0.39" header="0.19685039370078741" footer="3.937007874015748E-2"/>
  <pageSetup paperSize="5" orientation="portrait" r:id="rId1"/>
  <headerFooter>
    <oddFooter>&amp;CAl Houda Community Center</oddFooter>
  </headerFooter>
  <drawing r:id="rId2"/>
  <tableParts count="2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5" sqref="K5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8.6640625" style="5"/>
    <col min="2" max="2" width="8.6640625"/>
  </cols>
  <sheetData>
    <row r="1" spans="1:5" ht="20" x14ac:dyDescent="0.2">
      <c r="A1" s="5">
        <v>1</v>
      </c>
      <c r="B1" s="7" t="s">
        <v>10</v>
      </c>
      <c r="E1" t="s">
        <v>35</v>
      </c>
    </row>
    <row r="2" spans="1:5" ht="20" x14ac:dyDescent="0.2">
      <c r="A2" s="5">
        <v>2</v>
      </c>
      <c r="B2" s="7" t="s">
        <v>11</v>
      </c>
      <c r="E2" t="s">
        <v>33</v>
      </c>
    </row>
    <row r="3" spans="1:5" ht="20" x14ac:dyDescent="0.2">
      <c r="A3" s="5">
        <v>3</v>
      </c>
      <c r="B3" s="7" t="s">
        <v>12</v>
      </c>
      <c r="E3" t="s">
        <v>34</v>
      </c>
    </row>
    <row r="4" spans="1:5" ht="20" x14ac:dyDescent="0.2">
      <c r="A4" s="5">
        <v>4</v>
      </c>
      <c r="B4" s="7" t="s">
        <v>13</v>
      </c>
      <c r="E4" t="s">
        <v>36</v>
      </c>
    </row>
    <row r="5" spans="1:5" ht="20" x14ac:dyDescent="0.2">
      <c r="A5" s="5">
        <v>5</v>
      </c>
      <c r="B5" s="7" t="s">
        <v>14</v>
      </c>
    </row>
    <row r="6" spans="1:5" ht="20" x14ac:dyDescent="0.2">
      <c r="A6" s="5">
        <v>6</v>
      </c>
      <c r="B6" s="7" t="s">
        <v>8</v>
      </c>
    </row>
    <row r="7" spans="1:5" ht="20" x14ac:dyDescent="0.2">
      <c r="A7" s="5">
        <v>7</v>
      </c>
      <c r="B7" s="7" t="s">
        <v>9</v>
      </c>
    </row>
    <row r="8" spans="1:5" ht="20" x14ac:dyDescent="0.2">
      <c r="A8" s="5">
        <v>8</v>
      </c>
      <c r="B8" s="7" t="s">
        <v>10</v>
      </c>
    </row>
    <row r="9" spans="1:5" ht="20" x14ac:dyDescent="0.2">
      <c r="A9" s="5">
        <v>9</v>
      </c>
      <c r="B9" s="7" t="s">
        <v>11</v>
      </c>
    </row>
    <row r="10" spans="1:5" ht="20" x14ac:dyDescent="0.2">
      <c r="A10" s="5">
        <v>10</v>
      </c>
      <c r="B10" s="7" t="s">
        <v>12</v>
      </c>
    </row>
    <row r="11" spans="1:5" ht="20" x14ac:dyDescent="0.2">
      <c r="A11" s="5">
        <v>11</v>
      </c>
      <c r="B11" s="7" t="s">
        <v>13</v>
      </c>
    </row>
    <row r="12" spans="1:5" ht="20" x14ac:dyDescent="0.2">
      <c r="A12" s="5">
        <v>12</v>
      </c>
      <c r="B12" s="7" t="s">
        <v>14</v>
      </c>
    </row>
    <row r="13" spans="1:5" ht="20" x14ac:dyDescent="0.2">
      <c r="A13" s="5">
        <v>13</v>
      </c>
      <c r="B13" s="7" t="s">
        <v>8</v>
      </c>
    </row>
    <row r="14" spans="1:5" ht="20" x14ac:dyDescent="0.2">
      <c r="A14" s="5">
        <v>14</v>
      </c>
      <c r="B14" s="7" t="s">
        <v>9</v>
      </c>
    </row>
    <row r="15" spans="1:5" ht="20" x14ac:dyDescent="0.2">
      <c r="A15" s="5">
        <v>15</v>
      </c>
      <c r="B15" s="7" t="s">
        <v>10</v>
      </c>
    </row>
    <row r="16" spans="1:5" ht="20" x14ac:dyDescent="0.2">
      <c r="A16" s="5">
        <v>16</v>
      </c>
      <c r="B16" s="7" t="s">
        <v>11</v>
      </c>
    </row>
    <row r="17" spans="1:2" ht="20" x14ac:dyDescent="0.2">
      <c r="A17" s="5">
        <v>17</v>
      </c>
      <c r="B17" s="7" t="s">
        <v>12</v>
      </c>
    </row>
    <row r="18" spans="1:2" ht="20" x14ac:dyDescent="0.2">
      <c r="A18" s="5">
        <v>18</v>
      </c>
      <c r="B18" s="7" t="s">
        <v>13</v>
      </c>
    </row>
    <row r="19" spans="1:2" ht="20" x14ac:dyDescent="0.2">
      <c r="A19" s="5">
        <v>19</v>
      </c>
      <c r="B19" s="7" t="s">
        <v>14</v>
      </c>
    </row>
    <row r="20" spans="1:2" ht="20" x14ac:dyDescent="0.2">
      <c r="A20" s="5">
        <v>20</v>
      </c>
      <c r="B20" s="7" t="s">
        <v>8</v>
      </c>
    </row>
    <row r="21" spans="1:2" ht="20" x14ac:dyDescent="0.2">
      <c r="A21" s="5">
        <v>21</v>
      </c>
      <c r="B21" s="7" t="s">
        <v>9</v>
      </c>
    </row>
    <row r="22" spans="1:2" ht="20" x14ac:dyDescent="0.2">
      <c r="A22" s="5">
        <v>22</v>
      </c>
      <c r="B22" s="7" t="s">
        <v>10</v>
      </c>
    </row>
    <row r="23" spans="1:2" ht="20" x14ac:dyDescent="0.2">
      <c r="A23" s="5">
        <v>23</v>
      </c>
      <c r="B23" s="7" t="s">
        <v>11</v>
      </c>
    </row>
    <row r="24" spans="1:2" ht="20" x14ac:dyDescent="0.2">
      <c r="A24" s="5">
        <v>24</v>
      </c>
      <c r="B24" s="7" t="s">
        <v>12</v>
      </c>
    </row>
    <row r="25" spans="1:2" ht="20" x14ac:dyDescent="0.2">
      <c r="A25" s="5">
        <v>25</v>
      </c>
      <c r="B25" s="7" t="s">
        <v>13</v>
      </c>
    </row>
    <row r="26" spans="1:2" ht="20" x14ac:dyDescent="0.2">
      <c r="A26" s="5">
        <v>26</v>
      </c>
      <c r="B26" s="7" t="s">
        <v>14</v>
      </c>
    </row>
    <row r="27" spans="1:2" ht="20" x14ac:dyDescent="0.2">
      <c r="A27" s="5">
        <v>27</v>
      </c>
      <c r="B27" s="7" t="s">
        <v>8</v>
      </c>
    </row>
    <row r="28" spans="1:2" ht="20" x14ac:dyDescent="0.2">
      <c r="A28" s="5">
        <v>28</v>
      </c>
      <c r="B28" s="7" t="s">
        <v>9</v>
      </c>
    </row>
    <row r="29" spans="1:2" ht="20" x14ac:dyDescent="0.2">
      <c r="A29" s="5">
        <v>29</v>
      </c>
      <c r="B29" s="7" t="s">
        <v>10</v>
      </c>
    </row>
    <row r="30" spans="1:2" ht="20" x14ac:dyDescent="0.2">
      <c r="A30" s="5">
        <v>30</v>
      </c>
      <c r="B30" s="7" t="s">
        <v>11</v>
      </c>
    </row>
    <row r="31" spans="1:2" ht="20" x14ac:dyDescent="0.2">
      <c r="A31" s="5">
        <v>31</v>
      </c>
      <c r="B31" s="7" t="s">
        <v>12</v>
      </c>
    </row>
    <row r="32" spans="1:2" ht="20" x14ac:dyDescent="0.2">
      <c r="A32" s="5">
        <v>32</v>
      </c>
      <c r="B32" s="7" t="s">
        <v>13</v>
      </c>
    </row>
    <row r="33" spans="1:2" ht="20" x14ac:dyDescent="0.2">
      <c r="A33" s="5">
        <v>33</v>
      </c>
      <c r="B33" s="7" t="s">
        <v>14</v>
      </c>
    </row>
    <row r="34" spans="1:2" ht="20" x14ac:dyDescent="0.2">
      <c r="A34" s="5">
        <v>34</v>
      </c>
      <c r="B34" s="7" t="s">
        <v>8</v>
      </c>
    </row>
    <row r="35" spans="1:2" ht="20" x14ac:dyDescent="0.2">
      <c r="A35" s="5">
        <v>35</v>
      </c>
      <c r="B35" s="7" t="s">
        <v>9</v>
      </c>
    </row>
    <row r="36" spans="1:2" ht="20" x14ac:dyDescent="0.2">
      <c r="A36" s="5">
        <v>36</v>
      </c>
      <c r="B36" s="7" t="s">
        <v>10</v>
      </c>
    </row>
    <row r="37" spans="1:2" ht="20" x14ac:dyDescent="0.2">
      <c r="A37" s="5">
        <v>37</v>
      </c>
      <c r="B37" s="7" t="s">
        <v>11</v>
      </c>
    </row>
    <row r="38" spans="1:2" ht="20" x14ac:dyDescent="0.2">
      <c r="A38" s="5">
        <v>38</v>
      </c>
      <c r="B38" s="7" t="s">
        <v>12</v>
      </c>
    </row>
    <row r="39" spans="1:2" ht="20" x14ac:dyDescent="0.2">
      <c r="A39" s="5">
        <v>39</v>
      </c>
      <c r="B39" s="7" t="s">
        <v>13</v>
      </c>
    </row>
    <row r="40" spans="1:2" ht="20" x14ac:dyDescent="0.2">
      <c r="A40" s="5">
        <v>40</v>
      </c>
      <c r="B40" s="7" t="s">
        <v>14</v>
      </c>
    </row>
    <row r="41" spans="1:2" ht="20" x14ac:dyDescent="0.2">
      <c r="A41" s="5">
        <v>41</v>
      </c>
      <c r="B41" s="7" t="s">
        <v>8</v>
      </c>
    </row>
    <row r="42" spans="1:2" ht="20" x14ac:dyDescent="0.2">
      <c r="A42" s="5">
        <v>42</v>
      </c>
      <c r="B42" s="7" t="s">
        <v>9</v>
      </c>
    </row>
    <row r="43" spans="1:2" ht="20" x14ac:dyDescent="0.2">
      <c r="A43" s="5">
        <v>43</v>
      </c>
      <c r="B43" s="7" t="s">
        <v>10</v>
      </c>
    </row>
    <row r="44" spans="1:2" ht="20" x14ac:dyDescent="0.2">
      <c r="A44" s="5">
        <v>44</v>
      </c>
      <c r="B44" s="7" t="s">
        <v>11</v>
      </c>
    </row>
    <row r="45" spans="1:2" ht="20" x14ac:dyDescent="0.2">
      <c r="A45" s="5">
        <v>45</v>
      </c>
      <c r="B45" s="7" t="s">
        <v>12</v>
      </c>
    </row>
    <row r="46" spans="1:2" ht="20" x14ac:dyDescent="0.2">
      <c r="A46" s="5">
        <v>46</v>
      </c>
      <c r="B46" s="7" t="s">
        <v>13</v>
      </c>
    </row>
    <row r="47" spans="1:2" ht="20" x14ac:dyDescent="0.2">
      <c r="A47" s="5">
        <v>47</v>
      </c>
      <c r="B47" s="7" t="s">
        <v>14</v>
      </c>
    </row>
    <row r="48" spans="1:2" ht="20" x14ac:dyDescent="0.2">
      <c r="A48" s="5">
        <v>48</v>
      </c>
      <c r="B48" s="7" t="s">
        <v>8</v>
      </c>
    </row>
    <row r="49" spans="1:2" ht="20" x14ac:dyDescent="0.2">
      <c r="A49" s="5">
        <v>49</v>
      </c>
      <c r="B49" s="7" t="s">
        <v>9</v>
      </c>
    </row>
    <row r="50" spans="1:2" ht="20" x14ac:dyDescent="0.2">
      <c r="A50" s="5">
        <v>50</v>
      </c>
      <c r="B50" s="7" t="s">
        <v>10</v>
      </c>
    </row>
    <row r="51" spans="1:2" ht="20" x14ac:dyDescent="0.2">
      <c r="A51" s="5">
        <v>51</v>
      </c>
      <c r="B51" s="7" t="s">
        <v>11</v>
      </c>
    </row>
    <row r="52" spans="1:2" ht="20" x14ac:dyDescent="0.2">
      <c r="A52" s="5">
        <v>52</v>
      </c>
      <c r="B52" s="7" t="s">
        <v>12</v>
      </c>
    </row>
    <row r="53" spans="1:2" ht="20" x14ac:dyDescent="0.2">
      <c r="A53" s="5">
        <v>53</v>
      </c>
      <c r="B53" s="7" t="s">
        <v>13</v>
      </c>
    </row>
    <row r="54" spans="1:2" ht="20" x14ac:dyDescent="0.2">
      <c r="A54" s="5">
        <v>54</v>
      </c>
      <c r="B54" s="7" t="s">
        <v>14</v>
      </c>
    </row>
    <row r="55" spans="1:2" ht="20" x14ac:dyDescent="0.2">
      <c r="A55" s="5">
        <v>55</v>
      </c>
      <c r="B55" s="7" t="s">
        <v>8</v>
      </c>
    </row>
    <row r="56" spans="1:2" ht="20" x14ac:dyDescent="0.2">
      <c r="A56" s="5">
        <v>56</v>
      </c>
      <c r="B56" s="7" t="s">
        <v>9</v>
      </c>
    </row>
    <row r="57" spans="1:2" ht="20" x14ac:dyDescent="0.2">
      <c r="A57" s="5">
        <v>57</v>
      </c>
      <c r="B57" s="7" t="s">
        <v>10</v>
      </c>
    </row>
    <row r="58" spans="1:2" ht="20" x14ac:dyDescent="0.2">
      <c r="A58" s="5">
        <v>58</v>
      </c>
      <c r="B58" s="7" t="s">
        <v>11</v>
      </c>
    </row>
    <row r="59" spans="1:2" ht="20" x14ac:dyDescent="0.2">
      <c r="A59" s="5">
        <v>59</v>
      </c>
      <c r="B59" s="7" t="s">
        <v>12</v>
      </c>
    </row>
    <row r="60" spans="1:2" ht="20" x14ac:dyDescent="0.2">
      <c r="A60" s="5">
        <v>60</v>
      </c>
      <c r="B60" s="7" t="s">
        <v>13</v>
      </c>
    </row>
    <row r="61" spans="1:2" ht="20" x14ac:dyDescent="0.2">
      <c r="A61" s="5">
        <v>61</v>
      </c>
      <c r="B61" s="7" t="s">
        <v>14</v>
      </c>
    </row>
    <row r="62" spans="1:2" ht="20" x14ac:dyDescent="0.2">
      <c r="A62" s="5">
        <v>62</v>
      </c>
      <c r="B62" s="7" t="s">
        <v>8</v>
      </c>
    </row>
    <row r="63" spans="1:2" ht="20" x14ac:dyDescent="0.2">
      <c r="A63" s="5">
        <v>63</v>
      </c>
      <c r="B63" s="7" t="s">
        <v>9</v>
      </c>
    </row>
    <row r="64" spans="1:2" ht="20" x14ac:dyDescent="0.2">
      <c r="A64" s="5">
        <v>64</v>
      </c>
      <c r="B64" s="7" t="s">
        <v>10</v>
      </c>
    </row>
    <row r="65" spans="1:2" ht="20" x14ac:dyDescent="0.2">
      <c r="A65" s="5">
        <v>65</v>
      </c>
      <c r="B65" s="7" t="s">
        <v>11</v>
      </c>
    </row>
    <row r="66" spans="1:2" ht="20" x14ac:dyDescent="0.2">
      <c r="A66" s="5">
        <v>66</v>
      </c>
      <c r="B66" s="7" t="s">
        <v>12</v>
      </c>
    </row>
    <row r="67" spans="1:2" ht="20" x14ac:dyDescent="0.2">
      <c r="A67" s="5">
        <v>67</v>
      </c>
      <c r="B67" s="7" t="s">
        <v>13</v>
      </c>
    </row>
    <row r="68" spans="1:2" ht="20" x14ac:dyDescent="0.2">
      <c r="A68" s="5">
        <v>68</v>
      </c>
      <c r="B68" s="7" t="s">
        <v>14</v>
      </c>
    </row>
    <row r="69" spans="1:2" ht="20" x14ac:dyDescent="0.2">
      <c r="A69" s="5">
        <v>69</v>
      </c>
      <c r="B69" s="7" t="s">
        <v>8</v>
      </c>
    </row>
    <row r="70" spans="1:2" ht="20" x14ac:dyDescent="0.2">
      <c r="A70" s="5">
        <v>70</v>
      </c>
      <c r="B70" s="7" t="s">
        <v>9</v>
      </c>
    </row>
    <row r="71" spans="1:2" ht="20" x14ac:dyDescent="0.2">
      <c r="A71" s="5">
        <v>71</v>
      </c>
      <c r="B71" s="7" t="s">
        <v>10</v>
      </c>
    </row>
    <row r="72" spans="1:2" ht="20" x14ac:dyDescent="0.2">
      <c r="A72" s="5">
        <v>72</v>
      </c>
      <c r="B72" s="7" t="s">
        <v>11</v>
      </c>
    </row>
    <row r="73" spans="1:2" ht="20" x14ac:dyDescent="0.2">
      <c r="A73" s="5">
        <v>73</v>
      </c>
      <c r="B73" s="7" t="s">
        <v>12</v>
      </c>
    </row>
    <row r="74" spans="1:2" ht="20" x14ac:dyDescent="0.2">
      <c r="A74" s="5">
        <v>74</v>
      </c>
      <c r="B74" s="7" t="s">
        <v>13</v>
      </c>
    </row>
    <row r="75" spans="1:2" ht="20" x14ac:dyDescent="0.2">
      <c r="A75" s="5">
        <v>75</v>
      </c>
      <c r="B75" s="7" t="s">
        <v>14</v>
      </c>
    </row>
    <row r="76" spans="1:2" ht="20" x14ac:dyDescent="0.2">
      <c r="A76" s="5">
        <v>76</v>
      </c>
      <c r="B76" s="7" t="s">
        <v>8</v>
      </c>
    </row>
    <row r="77" spans="1:2" ht="20" x14ac:dyDescent="0.2">
      <c r="A77" s="5">
        <v>77</v>
      </c>
      <c r="B77" s="7" t="s">
        <v>9</v>
      </c>
    </row>
    <row r="78" spans="1:2" ht="20" x14ac:dyDescent="0.2">
      <c r="A78" s="5">
        <v>78</v>
      </c>
      <c r="B78" s="7" t="s">
        <v>10</v>
      </c>
    </row>
    <row r="79" spans="1:2" ht="20" x14ac:dyDescent="0.2">
      <c r="A79" s="5">
        <v>79</v>
      </c>
      <c r="B79" s="7" t="s">
        <v>11</v>
      </c>
    </row>
    <row r="80" spans="1:2" ht="20" x14ac:dyDescent="0.2">
      <c r="A80" s="5">
        <v>80</v>
      </c>
      <c r="B80" s="7" t="s">
        <v>12</v>
      </c>
    </row>
    <row r="81" spans="1:2" ht="20" x14ac:dyDescent="0.2">
      <c r="A81" s="5">
        <v>81</v>
      </c>
      <c r="B81" s="7" t="s">
        <v>13</v>
      </c>
    </row>
    <row r="82" spans="1:2" ht="20" x14ac:dyDescent="0.2">
      <c r="A82" s="5">
        <v>82</v>
      </c>
      <c r="B82" s="7" t="s">
        <v>14</v>
      </c>
    </row>
    <row r="83" spans="1:2" ht="20" x14ac:dyDescent="0.2">
      <c r="A83" s="5">
        <v>83</v>
      </c>
      <c r="B83" s="7" t="s">
        <v>8</v>
      </c>
    </row>
    <row r="84" spans="1:2" ht="20" x14ac:dyDescent="0.2">
      <c r="A84" s="5">
        <v>84</v>
      </c>
      <c r="B84" s="7" t="s">
        <v>9</v>
      </c>
    </row>
    <row r="85" spans="1:2" ht="20" x14ac:dyDescent="0.2">
      <c r="A85" s="5">
        <v>85</v>
      </c>
      <c r="B85" s="7" t="s">
        <v>10</v>
      </c>
    </row>
    <row r="86" spans="1:2" ht="20" x14ac:dyDescent="0.2">
      <c r="A86" s="5">
        <v>86</v>
      </c>
      <c r="B86" s="7" t="s">
        <v>11</v>
      </c>
    </row>
    <row r="87" spans="1:2" ht="20" x14ac:dyDescent="0.2">
      <c r="A87" s="5">
        <v>87</v>
      </c>
      <c r="B87" s="7" t="s">
        <v>12</v>
      </c>
    </row>
    <row r="88" spans="1:2" ht="20" x14ac:dyDescent="0.2">
      <c r="A88" s="5">
        <v>88</v>
      </c>
      <c r="B88" s="7" t="s">
        <v>13</v>
      </c>
    </row>
    <row r="89" spans="1:2" ht="20" x14ac:dyDescent="0.2">
      <c r="A89" s="5">
        <v>89</v>
      </c>
      <c r="B89" s="7" t="s">
        <v>14</v>
      </c>
    </row>
    <row r="90" spans="1:2" ht="20" x14ac:dyDescent="0.2">
      <c r="A90" s="5">
        <v>90</v>
      </c>
      <c r="B90" s="7" t="s">
        <v>8</v>
      </c>
    </row>
    <row r="91" spans="1:2" ht="20" x14ac:dyDescent="0.2">
      <c r="A91" s="5">
        <v>91</v>
      </c>
      <c r="B91" s="7" t="s">
        <v>9</v>
      </c>
    </row>
    <row r="92" spans="1:2" ht="20" x14ac:dyDescent="0.2">
      <c r="A92" s="5">
        <v>92</v>
      </c>
      <c r="B92" s="7" t="s">
        <v>10</v>
      </c>
    </row>
    <row r="93" spans="1:2" ht="20" x14ac:dyDescent="0.2">
      <c r="A93" s="5">
        <v>93</v>
      </c>
      <c r="B93" s="7" t="s">
        <v>11</v>
      </c>
    </row>
    <row r="94" spans="1:2" ht="20" x14ac:dyDescent="0.2">
      <c r="A94" s="5">
        <v>94</v>
      </c>
      <c r="B94" s="7" t="s">
        <v>12</v>
      </c>
    </row>
    <row r="95" spans="1:2" ht="20" x14ac:dyDescent="0.2">
      <c r="A95" s="5">
        <v>95</v>
      </c>
      <c r="B95" s="7" t="s">
        <v>13</v>
      </c>
    </row>
    <row r="96" spans="1:2" ht="20" x14ac:dyDescent="0.2">
      <c r="A96" s="5">
        <v>96</v>
      </c>
      <c r="B96" s="7" t="s">
        <v>14</v>
      </c>
    </row>
    <row r="97" spans="1:2" ht="20" x14ac:dyDescent="0.2">
      <c r="A97" s="5">
        <v>97</v>
      </c>
      <c r="B97" s="7" t="s">
        <v>8</v>
      </c>
    </row>
    <row r="98" spans="1:2" ht="20" x14ac:dyDescent="0.2">
      <c r="A98" s="5">
        <v>98</v>
      </c>
      <c r="B98" s="7" t="s">
        <v>9</v>
      </c>
    </row>
    <row r="99" spans="1:2" ht="20" x14ac:dyDescent="0.2">
      <c r="A99" s="5">
        <v>99</v>
      </c>
      <c r="B99" s="7" t="s">
        <v>10</v>
      </c>
    </row>
    <row r="100" spans="1:2" ht="20" x14ac:dyDescent="0.2">
      <c r="A100" s="5">
        <v>100</v>
      </c>
      <c r="B100" s="7" t="s">
        <v>11</v>
      </c>
    </row>
    <row r="101" spans="1:2" ht="20" x14ac:dyDescent="0.2">
      <c r="A101" s="5">
        <v>101</v>
      </c>
      <c r="B101" s="7" t="s">
        <v>12</v>
      </c>
    </row>
    <row r="102" spans="1:2" ht="20" x14ac:dyDescent="0.2">
      <c r="A102" s="5">
        <v>102</v>
      </c>
      <c r="B102" s="7" t="s">
        <v>13</v>
      </c>
    </row>
    <row r="103" spans="1:2" ht="20" x14ac:dyDescent="0.2">
      <c r="A103" s="5">
        <v>103</v>
      </c>
      <c r="B103" s="7" t="s">
        <v>14</v>
      </c>
    </row>
    <row r="104" spans="1:2" ht="20" x14ac:dyDescent="0.2">
      <c r="A104" s="5">
        <v>104</v>
      </c>
      <c r="B104" s="7" t="s">
        <v>8</v>
      </c>
    </row>
    <row r="105" spans="1:2" ht="20" x14ac:dyDescent="0.2">
      <c r="A105" s="5">
        <v>105</v>
      </c>
      <c r="B105" s="7" t="s">
        <v>9</v>
      </c>
    </row>
    <row r="106" spans="1:2" ht="20" x14ac:dyDescent="0.2">
      <c r="A106" s="5">
        <v>106</v>
      </c>
      <c r="B106" s="7" t="s">
        <v>10</v>
      </c>
    </row>
    <row r="107" spans="1:2" ht="20" x14ac:dyDescent="0.2">
      <c r="A107" s="5">
        <v>107</v>
      </c>
      <c r="B107" s="7" t="s">
        <v>11</v>
      </c>
    </row>
    <row r="108" spans="1:2" ht="20" x14ac:dyDescent="0.2">
      <c r="A108" s="5">
        <v>108</v>
      </c>
      <c r="B108" s="7" t="s">
        <v>12</v>
      </c>
    </row>
    <row r="109" spans="1:2" ht="20" x14ac:dyDescent="0.2">
      <c r="A109" s="5">
        <v>109</v>
      </c>
      <c r="B109" s="7" t="s">
        <v>13</v>
      </c>
    </row>
    <row r="110" spans="1:2" ht="20" x14ac:dyDescent="0.2">
      <c r="A110" s="5">
        <v>110</v>
      </c>
      <c r="B110" s="7" t="s">
        <v>14</v>
      </c>
    </row>
    <row r="111" spans="1:2" ht="20" x14ac:dyDescent="0.2">
      <c r="A111" s="5">
        <v>111</v>
      </c>
      <c r="B111" s="7" t="s">
        <v>8</v>
      </c>
    </row>
    <row r="112" spans="1:2" ht="20" x14ac:dyDescent="0.2">
      <c r="A112" s="5">
        <v>112</v>
      </c>
      <c r="B112" s="7" t="s">
        <v>9</v>
      </c>
    </row>
    <row r="113" spans="1:2" ht="20" x14ac:dyDescent="0.2">
      <c r="A113" s="5">
        <v>113</v>
      </c>
      <c r="B113" s="7" t="s">
        <v>10</v>
      </c>
    </row>
    <row r="114" spans="1:2" ht="20" x14ac:dyDescent="0.2">
      <c r="A114" s="5">
        <v>114</v>
      </c>
      <c r="B114" s="7" t="s">
        <v>11</v>
      </c>
    </row>
    <row r="115" spans="1:2" ht="20" x14ac:dyDescent="0.2">
      <c r="A115" s="5">
        <v>115</v>
      </c>
      <c r="B115" s="7" t="s">
        <v>12</v>
      </c>
    </row>
    <row r="116" spans="1:2" ht="20" x14ac:dyDescent="0.2">
      <c r="A116" s="5">
        <v>116</v>
      </c>
      <c r="B116" s="7" t="s">
        <v>13</v>
      </c>
    </row>
    <row r="117" spans="1:2" ht="20" x14ac:dyDescent="0.2">
      <c r="A117" s="5">
        <v>117</v>
      </c>
      <c r="B117" s="7" t="s">
        <v>14</v>
      </c>
    </row>
    <row r="118" spans="1:2" ht="20" x14ac:dyDescent="0.2">
      <c r="A118" s="5">
        <v>118</v>
      </c>
      <c r="B118" s="7" t="s">
        <v>8</v>
      </c>
    </row>
    <row r="119" spans="1:2" ht="20" x14ac:dyDescent="0.2">
      <c r="A119" s="5">
        <v>119</v>
      </c>
      <c r="B119" s="7" t="s">
        <v>9</v>
      </c>
    </row>
    <row r="120" spans="1:2" ht="20" x14ac:dyDescent="0.2">
      <c r="A120" s="5">
        <v>120</v>
      </c>
      <c r="B120" s="7" t="s">
        <v>10</v>
      </c>
    </row>
    <row r="121" spans="1:2" ht="20" x14ac:dyDescent="0.2">
      <c r="A121" s="5">
        <v>121</v>
      </c>
      <c r="B121" s="7" t="s">
        <v>11</v>
      </c>
    </row>
    <row r="122" spans="1:2" ht="20" x14ac:dyDescent="0.2">
      <c r="A122" s="5">
        <v>122</v>
      </c>
      <c r="B122" s="7" t="s">
        <v>12</v>
      </c>
    </row>
    <row r="123" spans="1:2" ht="20" x14ac:dyDescent="0.2">
      <c r="A123" s="5">
        <v>123</v>
      </c>
      <c r="B123" s="7" t="s">
        <v>13</v>
      </c>
    </row>
    <row r="124" spans="1:2" ht="20" x14ac:dyDescent="0.2">
      <c r="A124" s="5">
        <v>124</v>
      </c>
      <c r="B124" s="7" t="s">
        <v>14</v>
      </c>
    </row>
    <row r="125" spans="1:2" ht="20" x14ac:dyDescent="0.2">
      <c r="A125" s="5">
        <v>125</v>
      </c>
      <c r="B125" s="7" t="s">
        <v>8</v>
      </c>
    </row>
    <row r="126" spans="1:2" ht="20" x14ac:dyDescent="0.2">
      <c r="A126" s="5">
        <v>126</v>
      </c>
      <c r="B126" s="7" t="s">
        <v>9</v>
      </c>
    </row>
    <row r="127" spans="1:2" ht="20" x14ac:dyDescent="0.2">
      <c r="A127" s="5">
        <v>127</v>
      </c>
      <c r="B127" s="7" t="s">
        <v>10</v>
      </c>
    </row>
    <row r="128" spans="1:2" ht="20" x14ac:dyDescent="0.2">
      <c r="A128" s="5">
        <v>128</v>
      </c>
      <c r="B128" s="7" t="s">
        <v>11</v>
      </c>
    </row>
    <row r="129" spans="1:2" ht="20" x14ac:dyDescent="0.2">
      <c r="A129" s="5">
        <v>129</v>
      </c>
      <c r="B129" s="7" t="s">
        <v>12</v>
      </c>
    </row>
    <row r="130" spans="1:2" ht="20" x14ac:dyDescent="0.2">
      <c r="A130" s="5">
        <v>130</v>
      </c>
      <c r="B130" s="7" t="s">
        <v>13</v>
      </c>
    </row>
    <row r="131" spans="1:2" ht="20" x14ac:dyDescent="0.2">
      <c r="A131" s="5">
        <v>131</v>
      </c>
      <c r="B131" s="7" t="s">
        <v>14</v>
      </c>
    </row>
    <row r="132" spans="1:2" ht="20" x14ac:dyDescent="0.2">
      <c r="A132" s="5">
        <v>132</v>
      </c>
      <c r="B132" s="7" t="s">
        <v>8</v>
      </c>
    </row>
    <row r="133" spans="1:2" ht="20" x14ac:dyDescent="0.2">
      <c r="A133" s="5">
        <v>133</v>
      </c>
      <c r="B133" s="7" t="s">
        <v>9</v>
      </c>
    </row>
    <row r="134" spans="1:2" ht="20" x14ac:dyDescent="0.2">
      <c r="A134" s="5">
        <v>134</v>
      </c>
      <c r="B134" s="7" t="s">
        <v>10</v>
      </c>
    </row>
    <row r="135" spans="1:2" ht="20" x14ac:dyDescent="0.2">
      <c r="A135" s="5">
        <v>135</v>
      </c>
      <c r="B135" s="7" t="s">
        <v>11</v>
      </c>
    </row>
    <row r="136" spans="1:2" ht="20" x14ac:dyDescent="0.2">
      <c r="A136" s="5">
        <v>136</v>
      </c>
      <c r="B136" s="7" t="s">
        <v>12</v>
      </c>
    </row>
    <row r="137" spans="1:2" ht="20" x14ac:dyDescent="0.2">
      <c r="A137" s="5">
        <v>137</v>
      </c>
      <c r="B137" s="7" t="s">
        <v>13</v>
      </c>
    </row>
    <row r="138" spans="1:2" ht="20" x14ac:dyDescent="0.2">
      <c r="A138" s="5">
        <v>138</v>
      </c>
      <c r="B138" s="7" t="s">
        <v>14</v>
      </c>
    </row>
    <row r="139" spans="1:2" ht="20" x14ac:dyDescent="0.2">
      <c r="A139" s="5">
        <v>139</v>
      </c>
      <c r="B139" s="7" t="s">
        <v>8</v>
      </c>
    </row>
    <row r="140" spans="1:2" ht="20" x14ac:dyDescent="0.2">
      <c r="A140" s="5">
        <v>140</v>
      </c>
      <c r="B140" s="7" t="s">
        <v>9</v>
      </c>
    </row>
    <row r="141" spans="1:2" ht="20" x14ac:dyDescent="0.2">
      <c r="A141" s="5">
        <v>141</v>
      </c>
      <c r="B141" s="7" t="s">
        <v>10</v>
      </c>
    </row>
    <row r="142" spans="1:2" ht="20" x14ac:dyDescent="0.2">
      <c r="A142" s="5">
        <v>142</v>
      </c>
      <c r="B142" s="7" t="s">
        <v>11</v>
      </c>
    </row>
    <row r="143" spans="1:2" ht="20" x14ac:dyDescent="0.2">
      <c r="A143" s="5">
        <v>143</v>
      </c>
      <c r="B143" s="7" t="s">
        <v>12</v>
      </c>
    </row>
    <row r="144" spans="1:2" ht="20" x14ac:dyDescent="0.2">
      <c r="A144" s="5">
        <v>144</v>
      </c>
      <c r="B144" s="7" t="s">
        <v>13</v>
      </c>
    </row>
    <row r="145" spans="1:2" ht="20" x14ac:dyDescent="0.2">
      <c r="A145" s="5">
        <v>145</v>
      </c>
      <c r="B145" s="7" t="s">
        <v>14</v>
      </c>
    </row>
    <row r="146" spans="1:2" ht="20" x14ac:dyDescent="0.2">
      <c r="A146" s="5">
        <v>146</v>
      </c>
      <c r="B146" s="7" t="s">
        <v>8</v>
      </c>
    </row>
    <row r="147" spans="1:2" ht="20" x14ac:dyDescent="0.2">
      <c r="A147" s="5">
        <v>147</v>
      </c>
      <c r="B147" s="7" t="s">
        <v>9</v>
      </c>
    </row>
    <row r="148" spans="1:2" ht="20" x14ac:dyDescent="0.2">
      <c r="A148" s="5">
        <v>148</v>
      </c>
      <c r="B148" s="7" t="s">
        <v>10</v>
      </c>
    </row>
    <row r="149" spans="1:2" ht="20" x14ac:dyDescent="0.2">
      <c r="A149" s="5">
        <v>149</v>
      </c>
      <c r="B149" s="7" t="s">
        <v>11</v>
      </c>
    </row>
    <row r="150" spans="1:2" ht="20" x14ac:dyDescent="0.2">
      <c r="A150" s="5">
        <v>150</v>
      </c>
      <c r="B150" s="7" t="s">
        <v>12</v>
      </c>
    </row>
    <row r="151" spans="1:2" ht="20" x14ac:dyDescent="0.2">
      <c r="A151" s="5">
        <v>151</v>
      </c>
      <c r="B151" s="7" t="s">
        <v>13</v>
      </c>
    </row>
    <row r="152" spans="1:2" ht="20" x14ac:dyDescent="0.2">
      <c r="A152" s="5">
        <v>152</v>
      </c>
      <c r="B152" s="7" t="s">
        <v>14</v>
      </c>
    </row>
    <row r="153" spans="1:2" ht="20" x14ac:dyDescent="0.2">
      <c r="A153" s="5">
        <v>153</v>
      </c>
      <c r="B153" s="7" t="s">
        <v>8</v>
      </c>
    </row>
    <row r="154" spans="1:2" ht="20" x14ac:dyDescent="0.2">
      <c r="A154" s="5">
        <v>154</v>
      </c>
      <c r="B154" s="7" t="s">
        <v>9</v>
      </c>
    </row>
    <row r="155" spans="1:2" ht="20" x14ac:dyDescent="0.2">
      <c r="A155" s="5">
        <v>155</v>
      </c>
      <c r="B155" s="7" t="s">
        <v>10</v>
      </c>
    </row>
    <row r="156" spans="1:2" ht="20" x14ac:dyDescent="0.2">
      <c r="A156" s="5">
        <v>156</v>
      </c>
      <c r="B156" s="7" t="s">
        <v>11</v>
      </c>
    </row>
    <row r="157" spans="1:2" ht="20" x14ac:dyDescent="0.2">
      <c r="A157" s="5">
        <v>157</v>
      </c>
      <c r="B157" s="7" t="s">
        <v>12</v>
      </c>
    </row>
    <row r="158" spans="1:2" ht="20" x14ac:dyDescent="0.2">
      <c r="A158" s="5">
        <v>158</v>
      </c>
      <c r="B158" s="7" t="s">
        <v>13</v>
      </c>
    </row>
    <row r="159" spans="1:2" ht="20" x14ac:dyDescent="0.2">
      <c r="A159" s="5">
        <v>159</v>
      </c>
      <c r="B159" s="7" t="s">
        <v>14</v>
      </c>
    </row>
    <row r="160" spans="1:2" ht="20" x14ac:dyDescent="0.2">
      <c r="A160" s="5">
        <v>160</v>
      </c>
      <c r="B160" s="7" t="s">
        <v>8</v>
      </c>
    </row>
    <row r="161" spans="1:2" ht="20" x14ac:dyDescent="0.2">
      <c r="A161" s="5">
        <v>161</v>
      </c>
      <c r="B161" s="7" t="s">
        <v>9</v>
      </c>
    </row>
    <row r="162" spans="1:2" ht="20" x14ac:dyDescent="0.2">
      <c r="A162" s="5">
        <v>162</v>
      </c>
      <c r="B162" s="7" t="s">
        <v>10</v>
      </c>
    </row>
    <row r="163" spans="1:2" ht="20" x14ac:dyDescent="0.2">
      <c r="A163" s="5">
        <v>163</v>
      </c>
      <c r="B163" s="7" t="s">
        <v>11</v>
      </c>
    </row>
    <row r="164" spans="1:2" ht="20" x14ac:dyDescent="0.2">
      <c r="A164" s="5">
        <v>164</v>
      </c>
      <c r="B164" s="7" t="s">
        <v>12</v>
      </c>
    </row>
    <row r="165" spans="1:2" ht="20" x14ac:dyDescent="0.2">
      <c r="A165" s="5">
        <v>165</v>
      </c>
      <c r="B165" s="7" t="s">
        <v>13</v>
      </c>
    </row>
    <row r="166" spans="1:2" ht="20" x14ac:dyDescent="0.2">
      <c r="A166" s="5">
        <v>166</v>
      </c>
      <c r="B166" s="7" t="s">
        <v>14</v>
      </c>
    </row>
    <row r="167" spans="1:2" ht="20" x14ac:dyDescent="0.2">
      <c r="A167" s="5">
        <v>167</v>
      </c>
      <c r="B167" s="7" t="s">
        <v>8</v>
      </c>
    </row>
    <row r="168" spans="1:2" ht="20" x14ac:dyDescent="0.2">
      <c r="A168" s="5">
        <v>168</v>
      </c>
      <c r="B168" s="7" t="s">
        <v>9</v>
      </c>
    </row>
    <row r="169" spans="1:2" ht="20" x14ac:dyDescent="0.2">
      <c r="A169" s="5">
        <v>169</v>
      </c>
      <c r="B169" s="7" t="s">
        <v>10</v>
      </c>
    </row>
    <row r="170" spans="1:2" ht="20" x14ac:dyDescent="0.2">
      <c r="A170" s="5">
        <v>170</v>
      </c>
      <c r="B170" s="7" t="s">
        <v>11</v>
      </c>
    </row>
    <row r="171" spans="1:2" ht="20" x14ac:dyDescent="0.2">
      <c r="A171" s="5">
        <v>171</v>
      </c>
      <c r="B171" s="7" t="s">
        <v>12</v>
      </c>
    </row>
    <row r="172" spans="1:2" ht="20" x14ac:dyDescent="0.2">
      <c r="A172" s="5">
        <v>172</v>
      </c>
      <c r="B172" s="7" t="s">
        <v>13</v>
      </c>
    </row>
    <row r="173" spans="1:2" ht="20" x14ac:dyDescent="0.2">
      <c r="A173" s="5">
        <v>173</v>
      </c>
      <c r="B173" s="7" t="s">
        <v>14</v>
      </c>
    </row>
    <row r="174" spans="1:2" ht="20" x14ac:dyDescent="0.2">
      <c r="A174" s="5">
        <v>174</v>
      </c>
      <c r="B174" s="7" t="s">
        <v>8</v>
      </c>
    </row>
    <row r="175" spans="1:2" ht="20" x14ac:dyDescent="0.2">
      <c r="A175" s="5">
        <v>175</v>
      </c>
      <c r="B175" s="7" t="s">
        <v>9</v>
      </c>
    </row>
    <row r="176" spans="1:2" ht="20" x14ac:dyDescent="0.2">
      <c r="A176" s="5">
        <v>176</v>
      </c>
      <c r="B176" s="7" t="s">
        <v>10</v>
      </c>
    </row>
    <row r="177" spans="1:2" ht="20" x14ac:dyDescent="0.2">
      <c r="A177" s="5">
        <v>177</v>
      </c>
      <c r="B177" s="7" t="s">
        <v>11</v>
      </c>
    </row>
    <row r="178" spans="1:2" ht="20" x14ac:dyDescent="0.2">
      <c r="A178" s="5">
        <v>178</v>
      </c>
      <c r="B178" s="7" t="s">
        <v>12</v>
      </c>
    </row>
    <row r="179" spans="1:2" ht="20" x14ac:dyDescent="0.2">
      <c r="A179" s="5">
        <v>179</v>
      </c>
      <c r="B179" s="7" t="s">
        <v>13</v>
      </c>
    </row>
    <row r="180" spans="1:2" ht="20" x14ac:dyDescent="0.2">
      <c r="A180" s="5">
        <v>180</v>
      </c>
      <c r="B180" s="7" t="s">
        <v>14</v>
      </c>
    </row>
    <row r="181" spans="1:2" ht="20" x14ac:dyDescent="0.2">
      <c r="A181" s="5">
        <v>181</v>
      </c>
      <c r="B181" s="7" t="s">
        <v>8</v>
      </c>
    </row>
    <row r="182" spans="1:2" ht="20" x14ac:dyDescent="0.2">
      <c r="A182" s="5">
        <v>182</v>
      </c>
      <c r="B182" s="7" t="s">
        <v>9</v>
      </c>
    </row>
    <row r="183" spans="1:2" ht="20" x14ac:dyDescent="0.2">
      <c r="A183" s="5">
        <v>183</v>
      </c>
      <c r="B183" s="7" t="s">
        <v>10</v>
      </c>
    </row>
    <row r="184" spans="1:2" ht="20" x14ac:dyDescent="0.2">
      <c r="A184" s="5">
        <v>184</v>
      </c>
      <c r="B184" s="7" t="s">
        <v>11</v>
      </c>
    </row>
    <row r="185" spans="1:2" ht="20" x14ac:dyDescent="0.2">
      <c r="A185" s="5">
        <v>185</v>
      </c>
      <c r="B185" s="7" t="s">
        <v>12</v>
      </c>
    </row>
    <row r="186" spans="1:2" ht="20" x14ac:dyDescent="0.2">
      <c r="A186" s="5">
        <v>186</v>
      </c>
      <c r="B186" s="7" t="s">
        <v>13</v>
      </c>
    </row>
    <row r="187" spans="1:2" ht="20" x14ac:dyDescent="0.2">
      <c r="A187" s="5">
        <v>187</v>
      </c>
      <c r="B187" s="7" t="s">
        <v>14</v>
      </c>
    </row>
    <row r="188" spans="1:2" ht="20" x14ac:dyDescent="0.2">
      <c r="A188" s="5">
        <v>188</v>
      </c>
      <c r="B188" s="7" t="s">
        <v>8</v>
      </c>
    </row>
    <row r="189" spans="1:2" ht="20" x14ac:dyDescent="0.2">
      <c r="A189" s="5">
        <v>189</v>
      </c>
      <c r="B189" s="7" t="s">
        <v>9</v>
      </c>
    </row>
    <row r="190" spans="1:2" ht="20" x14ac:dyDescent="0.2">
      <c r="A190" s="5">
        <v>190</v>
      </c>
      <c r="B190" s="7" t="s">
        <v>10</v>
      </c>
    </row>
    <row r="191" spans="1:2" ht="20" x14ac:dyDescent="0.2">
      <c r="A191" s="5">
        <v>191</v>
      </c>
      <c r="B191" s="7" t="s">
        <v>11</v>
      </c>
    </row>
    <row r="192" spans="1:2" ht="20" x14ac:dyDescent="0.2">
      <c r="A192" s="5">
        <v>192</v>
      </c>
      <c r="B192" s="7" t="s">
        <v>12</v>
      </c>
    </row>
    <row r="193" spans="1:2" ht="20" x14ac:dyDescent="0.2">
      <c r="A193" s="5">
        <v>193</v>
      </c>
      <c r="B193" s="7" t="s">
        <v>13</v>
      </c>
    </row>
    <row r="194" spans="1:2" ht="20" x14ac:dyDescent="0.2">
      <c r="A194" s="5">
        <v>194</v>
      </c>
      <c r="B194" s="7" t="s">
        <v>14</v>
      </c>
    </row>
    <row r="195" spans="1:2" ht="20" x14ac:dyDescent="0.2">
      <c r="A195" s="5">
        <v>195</v>
      </c>
      <c r="B195" s="7" t="s">
        <v>8</v>
      </c>
    </row>
    <row r="196" spans="1:2" ht="20" x14ac:dyDescent="0.2">
      <c r="A196" s="5">
        <v>196</v>
      </c>
      <c r="B196" s="7" t="s">
        <v>9</v>
      </c>
    </row>
    <row r="197" spans="1:2" ht="20" x14ac:dyDescent="0.2">
      <c r="A197" s="5">
        <v>197</v>
      </c>
      <c r="B197" s="7" t="s">
        <v>10</v>
      </c>
    </row>
    <row r="198" spans="1:2" ht="20" x14ac:dyDescent="0.2">
      <c r="A198" s="5">
        <v>198</v>
      </c>
      <c r="B198" s="7" t="s">
        <v>11</v>
      </c>
    </row>
    <row r="199" spans="1:2" ht="20" x14ac:dyDescent="0.2">
      <c r="A199" s="5">
        <v>199</v>
      </c>
      <c r="B199" s="7" t="s">
        <v>12</v>
      </c>
    </row>
    <row r="200" spans="1:2" ht="20" x14ac:dyDescent="0.2">
      <c r="A200" s="5">
        <v>200</v>
      </c>
      <c r="B200" s="7" t="s">
        <v>13</v>
      </c>
    </row>
    <row r="201" spans="1:2" ht="20" x14ac:dyDescent="0.2">
      <c r="A201" s="5">
        <v>201</v>
      </c>
      <c r="B201" s="7" t="s">
        <v>14</v>
      </c>
    </row>
    <row r="202" spans="1:2" ht="20" x14ac:dyDescent="0.2">
      <c r="A202" s="5">
        <v>202</v>
      </c>
      <c r="B202" s="7" t="s">
        <v>8</v>
      </c>
    </row>
    <row r="203" spans="1:2" ht="20" x14ac:dyDescent="0.2">
      <c r="A203" s="5">
        <v>203</v>
      </c>
      <c r="B203" s="7" t="s">
        <v>9</v>
      </c>
    </row>
    <row r="204" spans="1:2" ht="20" x14ac:dyDescent="0.2">
      <c r="A204" s="5">
        <v>204</v>
      </c>
      <c r="B204" s="7" t="s">
        <v>10</v>
      </c>
    </row>
    <row r="205" spans="1:2" ht="20" x14ac:dyDescent="0.2">
      <c r="A205" s="5">
        <v>205</v>
      </c>
      <c r="B205" s="7" t="s">
        <v>11</v>
      </c>
    </row>
    <row r="206" spans="1:2" ht="20" x14ac:dyDescent="0.2">
      <c r="A206" s="5">
        <v>206</v>
      </c>
      <c r="B206" s="7" t="s">
        <v>12</v>
      </c>
    </row>
    <row r="207" spans="1:2" ht="20" x14ac:dyDescent="0.2">
      <c r="A207" s="5">
        <v>207</v>
      </c>
      <c r="B207" s="7" t="s">
        <v>13</v>
      </c>
    </row>
    <row r="208" spans="1:2" ht="20" x14ac:dyDescent="0.2">
      <c r="A208" s="5">
        <v>208</v>
      </c>
      <c r="B208" s="7" t="s">
        <v>14</v>
      </c>
    </row>
    <row r="209" spans="1:2" ht="20" x14ac:dyDescent="0.2">
      <c r="A209" s="5">
        <v>209</v>
      </c>
      <c r="B209" s="7" t="s">
        <v>8</v>
      </c>
    </row>
    <row r="210" spans="1:2" ht="20" x14ac:dyDescent="0.2">
      <c r="A210" s="5">
        <v>210</v>
      </c>
      <c r="B210" s="7" t="s">
        <v>9</v>
      </c>
    </row>
    <row r="211" spans="1:2" ht="20" x14ac:dyDescent="0.2">
      <c r="A211" s="5">
        <v>211</v>
      </c>
      <c r="B211" s="7" t="s">
        <v>10</v>
      </c>
    </row>
    <row r="212" spans="1:2" ht="20" x14ac:dyDescent="0.2">
      <c r="A212" s="5">
        <v>212</v>
      </c>
      <c r="B212" s="7" t="s">
        <v>11</v>
      </c>
    </row>
    <row r="213" spans="1:2" ht="20" x14ac:dyDescent="0.2">
      <c r="A213" s="5">
        <v>213</v>
      </c>
      <c r="B213" s="7" t="s">
        <v>12</v>
      </c>
    </row>
    <row r="214" spans="1:2" ht="20" x14ac:dyDescent="0.2">
      <c r="A214" s="5">
        <v>214</v>
      </c>
      <c r="B214" s="7" t="s">
        <v>13</v>
      </c>
    </row>
    <row r="215" spans="1:2" ht="20" x14ac:dyDescent="0.2">
      <c r="A215" s="5">
        <v>215</v>
      </c>
      <c r="B215" s="7" t="s">
        <v>14</v>
      </c>
    </row>
    <row r="216" spans="1:2" ht="20" x14ac:dyDescent="0.2">
      <c r="A216" s="5">
        <v>216</v>
      </c>
      <c r="B216" s="7" t="s">
        <v>8</v>
      </c>
    </row>
    <row r="217" spans="1:2" ht="20" x14ac:dyDescent="0.2">
      <c r="A217" s="5">
        <v>217</v>
      </c>
      <c r="B217" s="7" t="s">
        <v>9</v>
      </c>
    </row>
    <row r="218" spans="1:2" ht="20" x14ac:dyDescent="0.2">
      <c r="A218" s="5">
        <v>218</v>
      </c>
      <c r="B218" s="7" t="s">
        <v>10</v>
      </c>
    </row>
    <row r="219" spans="1:2" ht="20" x14ac:dyDescent="0.2">
      <c r="A219" s="5">
        <v>219</v>
      </c>
      <c r="B219" s="7" t="s">
        <v>11</v>
      </c>
    </row>
    <row r="220" spans="1:2" ht="20" x14ac:dyDescent="0.2">
      <c r="A220" s="5">
        <v>220</v>
      </c>
      <c r="B220" s="7" t="s">
        <v>12</v>
      </c>
    </row>
    <row r="221" spans="1:2" ht="20" x14ac:dyDescent="0.2">
      <c r="A221" s="5">
        <v>221</v>
      </c>
      <c r="B221" s="7" t="s">
        <v>13</v>
      </c>
    </row>
    <row r="222" spans="1:2" ht="20" x14ac:dyDescent="0.2">
      <c r="A222" s="5">
        <v>222</v>
      </c>
      <c r="B222" s="7" t="s">
        <v>14</v>
      </c>
    </row>
    <row r="223" spans="1:2" ht="20" x14ac:dyDescent="0.2">
      <c r="A223" s="5">
        <v>223</v>
      </c>
      <c r="B223" s="7" t="s">
        <v>8</v>
      </c>
    </row>
    <row r="224" spans="1:2" ht="20" x14ac:dyDescent="0.2">
      <c r="A224" s="5">
        <v>224</v>
      </c>
      <c r="B224" s="7" t="s">
        <v>9</v>
      </c>
    </row>
    <row r="225" spans="1:2" ht="20" x14ac:dyDescent="0.2">
      <c r="A225" s="5">
        <v>225</v>
      </c>
      <c r="B225" s="7" t="s">
        <v>10</v>
      </c>
    </row>
    <row r="226" spans="1:2" ht="20" x14ac:dyDescent="0.2">
      <c r="A226" s="5">
        <v>226</v>
      </c>
      <c r="B226" s="7" t="s">
        <v>11</v>
      </c>
    </row>
    <row r="227" spans="1:2" ht="20" x14ac:dyDescent="0.2">
      <c r="A227" s="5">
        <v>227</v>
      </c>
      <c r="B227" s="7" t="s">
        <v>12</v>
      </c>
    </row>
    <row r="228" spans="1:2" ht="20" x14ac:dyDescent="0.2">
      <c r="A228" s="5">
        <v>228</v>
      </c>
      <c r="B228" s="7" t="s">
        <v>13</v>
      </c>
    </row>
    <row r="229" spans="1:2" ht="20" x14ac:dyDescent="0.2">
      <c r="A229" s="5">
        <v>229</v>
      </c>
      <c r="B229" s="7" t="s">
        <v>14</v>
      </c>
    </row>
    <row r="230" spans="1:2" ht="20" x14ac:dyDescent="0.2">
      <c r="A230" s="5">
        <v>230</v>
      </c>
      <c r="B230" s="7" t="s">
        <v>8</v>
      </c>
    </row>
    <row r="231" spans="1:2" ht="20" x14ac:dyDescent="0.2">
      <c r="A231" s="5">
        <v>231</v>
      </c>
      <c r="B231" s="7" t="s">
        <v>9</v>
      </c>
    </row>
    <row r="232" spans="1:2" ht="20" x14ac:dyDescent="0.2">
      <c r="A232" s="5">
        <v>232</v>
      </c>
      <c r="B232" s="7" t="s">
        <v>10</v>
      </c>
    </row>
    <row r="233" spans="1:2" ht="20" x14ac:dyDescent="0.2">
      <c r="A233" s="5">
        <v>233</v>
      </c>
      <c r="B233" s="7" t="s">
        <v>11</v>
      </c>
    </row>
    <row r="234" spans="1:2" ht="20" x14ac:dyDescent="0.2">
      <c r="A234" s="5">
        <v>234</v>
      </c>
      <c r="B234" s="7" t="s">
        <v>12</v>
      </c>
    </row>
    <row r="235" spans="1:2" ht="20" x14ac:dyDescent="0.2">
      <c r="A235" s="5">
        <v>235</v>
      </c>
      <c r="B235" s="7" t="s">
        <v>13</v>
      </c>
    </row>
    <row r="236" spans="1:2" ht="20" x14ac:dyDescent="0.2">
      <c r="A236" s="5">
        <v>236</v>
      </c>
      <c r="B236" s="7" t="s">
        <v>14</v>
      </c>
    </row>
    <row r="237" spans="1:2" ht="20" x14ac:dyDescent="0.2">
      <c r="A237" s="5">
        <v>237</v>
      </c>
      <c r="B237" s="7" t="s">
        <v>8</v>
      </c>
    </row>
    <row r="238" spans="1:2" ht="20" x14ac:dyDescent="0.2">
      <c r="A238" s="5">
        <v>238</v>
      </c>
      <c r="B238" s="7" t="s">
        <v>9</v>
      </c>
    </row>
    <row r="239" spans="1:2" ht="20" x14ac:dyDescent="0.2">
      <c r="A239" s="5">
        <v>239</v>
      </c>
      <c r="B239" s="7" t="s">
        <v>10</v>
      </c>
    </row>
    <row r="240" spans="1:2" ht="20" x14ac:dyDescent="0.2">
      <c r="A240" s="5">
        <v>240</v>
      </c>
      <c r="B240" s="7" t="s">
        <v>11</v>
      </c>
    </row>
    <row r="241" spans="1:2" ht="20" x14ac:dyDescent="0.2">
      <c r="A241" s="5">
        <v>241</v>
      </c>
      <c r="B241" s="7" t="s">
        <v>12</v>
      </c>
    </row>
    <row r="242" spans="1:2" ht="20" x14ac:dyDescent="0.2">
      <c r="A242" s="5">
        <v>242</v>
      </c>
      <c r="B242" s="7" t="s">
        <v>13</v>
      </c>
    </row>
    <row r="243" spans="1:2" ht="20" x14ac:dyDescent="0.2">
      <c r="A243" s="5">
        <v>243</v>
      </c>
      <c r="B243" s="7" t="s">
        <v>14</v>
      </c>
    </row>
    <row r="244" spans="1:2" ht="20" x14ac:dyDescent="0.2">
      <c r="A244" s="5">
        <v>244</v>
      </c>
      <c r="B244" s="7" t="s">
        <v>8</v>
      </c>
    </row>
    <row r="245" spans="1:2" ht="20" x14ac:dyDescent="0.2">
      <c r="A245" s="5">
        <v>245</v>
      </c>
      <c r="B245" s="7" t="s">
        <v>9</v>
      </c>
    </row>
    <row r="246" spans="1:2" ht="20" x14ac:dyDescent="0.2">
      <c r="A246" s="5">
        <v>246</v>
      </c>
      <c r="B246" s="7" t="s">
        <v>10</v>
      </c>
    </row>
    <row r="247" spans="1:2" ht="20" x14ac:dyDescent="0.2">
      <c r="A247" s="5">
        <v>247</v>
      </c>
      <c r="B247" s="7" t="s">
        <v>11</v>
      </c>
    </row>
    <row r="248" spans="1:2" ht="20" x14ac:dyDescent="0.2">
      <c r="A248" s="5">
        <v>248</v>
      </c>
      <c r="B248" s="7" t="s">
        <v>12</v>
      </c>
    </row>
    <row r="249" spans="1:2" ht="20" x14ac:dyDescent="0.2">
      <c r="A249" s="5">
        <v>249</v>
      </c>
      <c r="B249" s="7" t="s">
        <v>13</v>
      </c>
    </row>
    <row r="250" spans="1:2" ht="20" x14ac:dyDescent="0.2">
      <c r="A250" s="5">
        <v>250</v>
      </c>
      <c r="B250" s="7" t="s">
        <v>14</v>
      </c>
    </row>
    <row r="251" spans="1:2" ht="20" x14ac:dyDescent="0.2">
      <c r="A251" s="5">
        <v>251</v>
      </c>
      <c r="B251" s="7" t="s">
        <v>8</v>
      </c>
    </row>
    <row r="252" spans="1:2" ht="20" x14ac:dyDescent="0.2">
      <c r="A252" s="5">
        <v>252</v>
      </c>
      <c r="B252" s="7" t="s">
        <v>9</v>
      </c>
    </row>
    <row r="253" spans="1:2" ht="20" x14ac:dyDescent="0.2">
      <c r="A253" s="5">
        <v>253</v>
      </c>
      <c r="B253" s="7" t="s">
        <v>10</v>
      </c>
    </row>
    <row r="254" spans="1:2" ht="20" x14ac:dyDescent="0.2">
      <c r="A254" s="5">
        <v>254</v>
      </c>
      <c r="B254" s="7" t="s">
        <v>11</v>
      </c>
    </row>
    <row r="255" spans="1:2" ht="20" x14ac:dyDescent="0.2">
      <c r="A255" s="5">
        <v>255</v>
      </c>
      <c r="B255" s="7" t="s">
        <v>12</v>
      </c>
    </row>
    <row r="256" spans="1:2" ht="20" x14ac:dyDescent="0.2">
      <c r="A256" s="5">
        <v>256</v>
      </c>
      <c r="B256" s="7" t="s">
        <v>13</v>
      </c>
    </row>
    <row r="257" spans="1:2" ht="20" x14ac:dyDescent="0.2">
      <c r="A257" s="5">
        <v>257</v>
      </c>
      <c r="B257" s="7" t="s">
        <v>14</v>
      </c>
    </row>
    <row r="258" spans="1:2" ht="20" x14ac:dyDescent="0.2">
      <c r="A258" s="5">
        <v>258</v>
      </c>
      <c r="B258" s="7" t="s">
        <v>8</v>
      </c>
    </row>
    <row r="259" spans="1:2" ht="20" x14ac:dyDescent="0.2">
      <c r="A259" s="5">
        <v>259</v>
      </c>
      <c r="B259" s="7" t="s">
        <v>9</v>
      </c>
    </row>
    <row r="260" spans="1:2" ht="20" x14ac:dyDescent="0.2">
      <c r="A260" s="5">
        <v>260</v>
      </c>
      <c r="B260" s="7" t="s">
        <v>10</v>
      </c>
    </row>
    <row r="261" spans="1:2" ht="20" x14ac:dyDescent="0.2">
      <c r="A261" s="5">
        <v>261</v>
      </c>
      <c r="B261" s="7" t="s">
        <v>11</v>
      </c>
    </row>
    <row r="262" spans="1:2" ht="20" x14ac:dyDescent="0.2">
      <c r="A262" s="5">
        <v>262</v>
      </c>
      <c r="B262" s="7" t="s">
        <v>12</v>
      </c>
    </row>
    <row r="263" spans="1:2" ht="20" x14ac:dyDescent="0.2">
      <c r="A263" s="5">
        <v>263</v>
      </c>
      <c r="B263" s="7" t="s">
        <v>13</v>
      </c>
    </row>
    <row r="264" spans="1:2" ht="20" x14ac:dyDescent="0.2">
      <c r="A264" s="5">
        <v>264</v>
      </c>
      <c r="B264" s="7" t="s">
        <v>14</v>
      </c>
    </row>
    <row r="265" spans="1:2" ht="20" x14ac:dyDescent="0.2">
      <c r="A265" s="5">
        <v>265</v>
      </c>
      <c r="B265" s="7" t="s">
        <v>8</v>
      </c>
    </row>
    <row r="266" spans="1:2" ht="20" x14ac:dyDescent="0.2">
      <c r="A266" s="5">
        <v>266</v>
      </c>
      <c r="B266" s="7" t="s">
        <v>9</v>
      </c>
    </row>
    <row r="267" spans="1:2" ht="20" x14ac:dyDescent="0.2">
      <c r="A267" s="5">
        <v>267</v>
      </c>
      <c r="B267" s="7" t="s">
        <v>10</v>
      </c>
    </row>
    <row r="268" spans="1:2" ht="20" x14ac:dyDescent="0.2">
      <c r="A268" s="5">
        <v>268</v>
      </c>
      <c r="B268" s="7" t="s">
        <v>11</v>
      </c>
    </row>
    <row r="269" spans="1:2" ht="20" x14ac:dyDescent="0.2">
      <c r="A269" s="5">
        <v>269</v>
      </c>
      <c r="B269" s="7" t="s">
        <v>12</v>
      </c>
    </row>
    <row r="270" spans="1:2" ht="20" x14ac:dyDescent="0.2">
      <c r="A270" s="5">
        <v>270</v>
      </c>
      <c r="B270" s="7" t="s">
        <v>13</v>
      </c>
    </row>
    <row r="271" spans="1:2" ht="20" x14ac:dyDescent="0.2">
      <c r="A271" s="5">
        <v>271</v>
      </c>
      <c r="B271" s="7" t="s">
        <v>14</v>
      </c>
    </row>
    <row r="272" spans="1:2" ht="20" x14ac:dyDescent="0.2">
      <c r="A272" s="5">
        <v>272</v>
      </c>
      <c r="B272" s="7" t="s">
        <v>8</v>
      </c>
    </row>
    <row r="273" spans="1:2" ht="20" x14ac:dyDescent="0.2">
      <c r="A273" s="5">
        <v>273</v>
      </c>
      <c r="B273" s="7" t="s">
        <v>9</v>
      </c>
    </row>
    <row r="274" spans="1:2" ht="20" x14ac:dyDescent="0.2">
      <c r="A274" s="5">
        <v>274</v>
      </c>
      <c r="B274" s="7" t="s">
        <v>10</v>
      </c>
    </row>
    <row r="275" spans="1:2" ht="20" x14ac:dyDescent="0.2">
      <c r="A275" s="5">
        <v>275</v>
      </c>
      <c r="B275" s="7" t="s">
        <v>11</v>
      </c>
    </row>
    <row r="276" spans="1:2" ht="20" x14ac:dyDescent="0.2">
      <c r="A276" s="5">
        <v>276</v>
      </c>
      <c r="B276" s="7" t="s">
        <v>12</v>
      </c>
    </row>
    <row r="277" spans="1:2" ht="20" x14ac:dyDescent="0.2">
      <c r="A277" s="5">
        <v>277</v>
      </c>
      <c r="B277" s="7" t="s">
        <v>13</v>
      </c>
    </row>
    <row r="278" spans="1:2" ht="20" x14ac:dyDescent="0.2">
      <c r="A278" s="5">
        <v>278</v>
      </c>
      <c r="B278" s="7" t="s">
        <v>14</v>
      </c>
    </row>
    <row r="279" spans="1:2" ht="20" x14ac:dyDescent="0.2">
      <c r="A279" s="5">
        <v>279</v>
      </c>
      <c r="B279" s="7" t="s">
        <v>8</v>
      </c>
    </row>
    <row r="280" spans="1:2" ht="20" x14ac:dyDescent="0.2">
      <c r="A280" s="5">
        <v>280</v>
      </c>
      <c r="B280" s="7" t="s">
        <v>9</v>
      </c>
    </row>
    <row r="281" spans="1:2" ht="20" x14ac:dyDescent="0.2">
      <c r="A281" s="5">
        <v>281</v>
      </c>
      <c r="B281" s="7" t="s">
        <v>10</v>
      </c>
    </row>
    <row r="282" spans="1:2" ht="20" x14ac:dyDescent="0.2">
      <c r="A282" s="5">
        <v>282</v>
      </c>
      <c r="B282" s="7" t="s">
        <v>11</v>
      </c>
    </row>
    <row r="283" spans="1:2" ht="20" x14ac:dyDescent="0.2">
      <c r="A283" s="5">
        <v>283</v>
      </c>
      <c r="B283" s="7" t="s">
        <v>12</v>
      </c>
    </row>
    <row r="284" spans="1:2" ht="20" x14ac:dyDescent="0.2">
      <c r="A284" s="5">
        <v>284</v>
      </c>
      <c r="B284" s="7" t="s">
        <v>13</v>
      </c>
    </row>
    <row r="285" spans="1:2" ht="20" x14ac:dyDescent="0.2">
      <c r="A285" s="5">
        <v>285</v>
      </c>
      <c r="B285" s="7" t="s">
        <v>14</v>
      </c>
    </row>
    <row r="286" spans="1:2" ht="20" x14ac:dyDescent="0.2">
      <c r="A286" s="5">
        <v>286</v>
      </c>
      <c r="B286" s="7" t="s">
        <v>8</v>
      </c>
    </row>
    <row r="287" spans="1:2" ht="20" x14ac:dyDescent="0.2">
      <c r="A287" s="5">
        <v>287</v>
      </c>
      <c r="B287" s="7" t="s">
        <v>9</v>
      </c>
    </row>
    <row r="288" spans="1:2" ht="20" x14ac:dyDescent="0.2">
      <c r="A288" s="5">
        <v>288</v>
      </c>
      <c r="B288" s="7" t="s">
        <v>10</v>
      </c>
    </row>
    <row r="289" spans="1:2" ht="20" x14ac:dyDescent="0.2">
      <c r="A289" s="5">
        <v>289</v>
      </c>
      <c r="B289" s="7" t="s">
        <v>11</v>
      </c>
    </row>
    <row r="290" spans="1:2" ht="20" x14ac:dyDescent="0.2">
      <c r="A290" s="5">
        <v>290</v>
      </c>
      <c r="B290" s="7" t="s">
        <v>12</v>
      </c>
    </row>
    <row r="291" spans="1:2" ht="20" x14ac:dyDescent="0.2">
      <c r="A291" s="5">
        <v>291</v>
      </c>
      <c r="B291" s="7" t="s">
        <v>13</v>
      </c>
    </row>
    <row r="292" spans="1:2" ht="20" x14ac:dyDescent="0.2">
      <c r="A292" s="5">
        <v>292</v>
      </c>
      <c r="B292" s="7" t="s">
        <v>14</v>
      </c>
    </row>
    <row r="293" spans="1:2" ht="20" x14ac:dyDescent="0.2">
      <c r="A293" s="5">
        <v>293</v>
      </c>
      <c r="B293" s="7" t="s">
        <v>8</v>
      </c>
    </row>
    <row r="294" spans="1:2" ht="20" x14ac:dyDescent="0.2">
      <c r="A294" s="5">
        <v>294</v>
      </c>
      <c r="B294" s="7" t="s">
        <v>9</v>
      </c>
    </row>
    <row r="295" spans="1:2" ht="20" x14ac:dyDescent="0.2">
      <c r="A295" s="5">
        <v>295</v>
      </c>
      <c r="B295" s="7" t="s">
        <v>10</v>
      </c>
    </row>
    <row r="296" spans="1:2" ht="20" x14ac:dyDescent="0.2">
      <c r="A296" s="5">
        <v>296</v>
      </c>
      <c r="B296" s="7" t="s">
        <v>11</v>
      </c>
    </row>
    <row r="297" spans="1:2" ht="20" x14ac:dyDescent="0.2">
      <c r="A297" s="5">
        <v>297</v>
      </c>
      <c r="B297" s="7" t="s">
        <v>12</v>
      </c>
    </row>
    <row r="298" spans="1:2" ht="20" x14ac:dyDescent="0.2">
      <c r="A298" s="5">
        <v>298</v>
      </c>
      <c r="B298" s="7" t="s">
        <v>13</v>
      </c>
    </row>
    <row r="299" spans="1:2" ht="20" x14ac:dyDescent="0.2">
      <c r="A299" s="5">
        <v>299</v>
      </c>
      <c r="B299" s="7" t="s">
        <v>14</v>
      </c>
    </row>
    <row r="300" spans="1:2" ht="20" x14ac:dyDescent="0.2">
      <c r="A300" s="5">
        <v>300</v>
      </c>
      <c r="B300" s="7" t="s">
        <v>8</v>
      </c>
    </row>
    <row r="301" spans="1:2" ht="20" x14ac:dyDescent="0.2">
      <c r="A301" s="5">
        <v>301</v>
      </c>
      <c r="B301" s="7" t="s">
        <v>9</v>
      </c>
    </row>
    <row r="302" spans="1:2" ht="20" x14ac:dyDescent="0.2">
      <c r="A302" s="5">
        <v>302</v>
      </c>
      <c r="B302" s="7" t="s">
        <v>10</v>
      </c>
    </row>
    <row r="303" spans="1:2" ht="20" x14ac:dyDescent="0.2">
      <c r="A303" s="5">
        <v>303</v>
      </c>
      <c r="B303" s="7" t="s">
        <v>11</v>
      </c>
    </row>
    <row r="304" spans="1:2" ht="20" x14ac:dyDescent="0.2">
      <c r="A304" s="5">
        <v>304</v>
      </c>
      <c r="B304" s="7" t="s">
        <v>12</v>
      </c>
    </row>
    <row r="305" spans="1:2" ht="20" x14ac:dyDescent="0.2">
      <c r="A305" s="5">
        <v>305</v>
      </c>
      <c r="B305" s="7" t="s">
        <v>13</v>
      </c>
    </row>
    <row r="306" spans="1:2" ht="20" x14ac:dyDescent="0.2">
      <c r="A306" s="5">
        <v>306</v>
      </c>
      <c r="B306" s="7" t="s">
        <v>14</v>
      </c>
    </row>
    <row r="307" spans="1:2" ht="20" x14ac:dyDescent="0.2">
      <c r="A307" s="5">
        <v>307</v>
      </c>
      <c r="B307" s="7" t="s">
        <v>8</v>
      </c>
    </row>
    <row r="308" spans="1:2" ht="20" x14ac:dyDescent="0.2">
      <c r="A308" s="5">
        <v>308</v>
      </c>
      <c r="B308" s="7" t="s">
        <v>9</v>
      </c>
    </row>
    <row r="309" spans="1:2" ht="20" x14ac:dyDescent="0.2">
      <c r="A309" s="5">
        <v>309</v>
      </c>
      <c r="B309" s="7" t="s">
        <v>10</v>
      </c>
    </row>
    <row r="310" spans="1:2" ht="20" x14ac:dyDescent="0.2">
      <c r="A310" s="5">
        <v>310</v>
      </c>
      <c r="B310" s="7" t="s">
        <v>11</v>
      </c>
    </row>
    <row r="311" spans="1:2" ht="20" x14ac:dyDescent="0.2">
      <c r="A311" s="5">
        <v>311</v>
      </c>
      <c r="B311" s="7" t="s">
        <v>12</v>
      </c>
    </row>
    <row r="312" spans="1:2" ht="20" x14ac:dyDescent="0.2">
      <c r="A312" s="5">
        <v>312</v>
      </c>
      <c r="B312" s="7" t="s">
        <v>13</v>
      </c>
    </row>
    <row r="313" spans="1:2" ht="20" x14ac:dyDescent="0.2">
      <c r="A313" s="5">
        <v>313</v>
      </c>
      <c r="B313" s="7" t="s">
        <v>14</v>
      </c>
    </row>
    <row r="314" spans="1:2" ht="20" x14ac:dyDescent="0.2">
      <c r="A314" s="5">
        <v>314</v>
      </c>
      <c r="B314" s="7" t="s">
        <v>8</v>
      </c>
    </row>
    <row r="315" spans="1:2" ht="20" x14ac:dyDescent="0.2">
      <c r="A315" s="5">
        <v>315</v>
      </c>
      <c r="B315" s="7" t="s">
        <v>9</v>
      </c>
    </row>
    <row r="316" spans="1:2" ht="20" x14ac:dyDescent="0.2">
      <c r="A316" s="5">
        <v>316</v>
      </c>
      <c r="B316" s="7" t="s">
        <v>10</v>
      </c>
    </row>
    <row r="317" spans="1:2" ht="20" x14ac:dyDescent="0.2">
      <c r="A317" s="5">
        <v>317</v>
      </c>
      <c r="B317" s="7" t="s">
        <v>11</v>
      </c>
    </row>
    <row r="318" spans="1:2" ht="20" x14ac:dyDescent="0.2">
      <c r="A318" s="5">
        <v>318</v>
      </c>
      <c r="B318" s="7" t="s">
        <v>12</v>
      </c>
    </row>
    <row r="319" spans="1:2" ht="20" x14ac:dyDescent="0.2">
      <c r="A319" s="5">
        <v>319</v>
      </c>
      <c r="B319" s="7" t="s">
        <v>13</v>
      </c>
    </row>
    <row r="320" spans="1:2" ht="20" x14ac:dyDescent="0.2">
      <c r="A320" s="5">
        <v>320</v>
      </c>
      <c r="B320" s="7" t="s">
        <v>14</v>
      </c>
    </row>
    <row r="321" spans="1:2" ht="20" x14ac:dyDescent="0.2">
      <c r="A321" s="5">
        <v>321</v>
      </c>
      <c r="B321" s="7" t="s">
        <v>8</v>
      </c>
    </row>
    <row r="322" spans="1:2" ht="20" x14ac:dyDescent="0.2">
      <c r="A322" s="5">
        <v>322</v>
      </c>
      <c r="B322" s="7" t="s">
        <v>9</v>
      </c>
    </row>
    <row r="323" spans="1:2" ht="20" x14ac:dyDescent="0.2">
      <c r="A323" s="5">
        <v>323</v>
      </c>
      <c r="B323" s="7" t="s">
        <v>10</v>
      </c>
    </row>
    <row r="324" spans="1:2" ht="20" x14ac:dyDescent="0.2">
      <c r="A324" s="5">
        <v>324</v>
      </c>
      <c r="B324" s="7" t="s">
        <v>11</v>
      </c>
    </row>
    <row r="325" spans="1:2" ht="20" x14ac:dyDescent="0.2">
      <c r="A325" s="5">
        <v>325</v>
      </c>
      <c r="B325" s="7" t="s">
        <v>12</v>
      </c>
    </row>
    <row r="326" spans="1:2" ht="20" x14ac:dyDescent="0.2">
      <c r="A326" s="5">
        <v>326</v>
      </c>
      <c r="B326" s="7" t="s">
        <v>13</v>
      </c>
    </row>
    <row r="327" spans="1:2" ht="20" x14ac:dyDescent="0.2">
      <c r="A327" s="5">
        <v>327</v>
      </c>
      <c r="B327" s="7" t="s">
        <v>14</v>
      </c>
    </row>
    <row r="328" spans="1:2" ht="20" x14ac:dyDescent="0.2">
      <c r="A328" s="5">
        <v>328</v>
      </c>
      <c r="B328" s="7" t="s">
        <v>8</v>
      </c>
    </row>
    <row r="329" spans="1:2" ht="20" x14ac:dyDescent="0.2">
      <c r="A329" s="5">
        <v>329</v>
      </c>
      <c r="B329" s="7" t="s">
        <v>9</v>
      </c>
    </row>
    <row r="330" spans="1:2" ht="20" x14ac:dyDescent="0.2">
      <c r="A330" s="5">
        <v>330</v>
      </c>
      <c r="B330" s="7" t="s">
        <v>10</v>
      </c>
    </row>
    <row r="331" spans="1:2" ht="20" x14ac:dyDescent="0.2">
      <c r="A331" s="5">
        <v>331</v>
      </c>
      <c r="B331" s="7" t="s">
        <v>11</v>
      </c>
    </row>
    <row r="332" spans="1:2" ht="20" x14ac:dyDescent="0.2">
      <c r="A332" s="5">
        <v>332</v>
      </c>
      <c r="B332" s="7" t="s">
        <v>12</v>
      </c>
    </row>
    <row r="333" spans="1:2" ht="20" x14ac:dyDescent="0.2">
      <c r="A333" s="5">
        <v>333</v>
      </c>
      <c r="B333" s="7" t="s">
        <v>13</v>
      </c>
    </row>
    <row r="334" spans="1:2" ht="20" x14ac:dyDescent="0.2">
      <c r="A334" s="5">
        <v>334</v>
      </c>
      <c r="B334" s="7" t="s">
        <v>14</v>
      </c>
    </row>
    <row r="335" spans="1:2" ht="20" x14ac:dyDescent="0.2">
      <c r="A335" s="5">
        <v>335</v>
      </c>
      <c r="B335" s="7" t="s">
        <v>8</v>
      </c>
    </row>
    <row r="336" spans="1:2" ht="20" x14ac:dyDescent="0.2">
      <c r="A336" s="5">
        <v>336</v>
      </c>
      <c r="B336" s="7" t="s">
        <v>9</v>
      </c>
    </row>
    <row r="337" spans="1:2" ht="20" x14ac:dyDescent="0.2">
      <c r="A337" s="5">
        <v>337</v>
      </c>
      <c r="B337" s="7" t="s">
        <v>10</v>
      </c>
    </row>
    <row r="338" spans="1:2" ht="20" x14ac:dyDescent="0.2">
      <c r="A338" s="5">
        <v>338</v>
      </c>
      <c r="B338" s="7" t="s">
        <v>11</v>
      </c>
    </row>
    <row r="339" spans="1:2" ht="20" x14ac:dyDescent="0.2">
      <c r="A339" s="5">
        <v>339</v>
      </c>
      <c r="B339" s="7" t="s">
        <v>12</v>
      </c>
    </row>
    <row r="340" spans="1:2" ht="20" x14ac:dyDescent="0.2">
      <c r="A340" s="5">
        <v>340</v>
      </c>
      <c r="B340" s="7" t="s">
        <v>13</v>
      </c>
    </row>
    <row r="341" spans="1:2" ht="20" x14ac:dyDescent="0.2">
      <c r="A341" s="5">
        <v>341</v>
      </c>
      <c r="B341" s="7" t="s">
        <v>14</v>
      </c>
    </row>
    <row r="342" spans="1:2" ht="20" x14ac:dyDescent="0.2">
      <c r="A342" s="5">
        <v>342</v>
      </c>
      <c r="B342" s="7" t="s">
        <v>8</v>
      </c>
    </row>
    <row r="343" spans="1:2" ht="20" x14ac:dyDescent="0.2">
      <c r="A343" s="5">
        <v>343</v>
      </c>
      <c r="B343" s="7" t="s">
        <v>9</v>
      </c>
    </row>
    <row r="344" spans="1:2" ht="20" x14ac:dyDescent="0.2">
      <c r="A344" s="5">
        <v>344</v>
      </c>
      <c r="B344" s="7" t="s">
        <v>10</v>
      </c>
    </row>
    <row r="345" spans="1:2" ht="20" x14ac:dyDescent="0.2">
      <c r="A345" s="5">
        <v>345</v>
      </c>
      <c r="B345" s="7" t="s">
        <v>11</v>
      </c>
    </row>
    <row r="346" spans="1:2" ht="20" x14ac:dyDescent="0.2">
      <c r="A346" s="5">
        <v>346</v>
      </c>
      <c r="B346" s="7" t="s">
        <v>12</v>
      </c>
    </row>
    <row r="347" spans="1:2" ht="20" x14ac:dyDescent="0.2">
      <c r="A347" s="5">
        <v>347</v>
      </c>
      <c r="B347" s="7" t="s">
        <v>13</v>
      </c>
    </row>
    <row r="348" spans="1:2" ht="20" x14ac:dyDescent="0.2">
      <c r="A348" s="5">
        <v>348</v>
      </c>
      <c r="B348" s="7" t="s">
        <v>14</v>
      </c>
    </row>
    <row r="349" spans="1:2" ht="20" x14ac:dyDescent="0.2">
      <c r="A349" s="5">
        <v>349</v>
      </c>
      <c r="B349" s="7" t="s">
        <v>8</v>
      </c>
    </row>
    <row r="350" spans="1:2" ht="20" x14ac:dyDescent="0.2">
      <c r="A350" s="5">
        <v>350</v>
      </c>
      <c r="B350" s="7" t="s">
        <v>9</v>
      </c>
    </row>
    <row r="351" spans="1:2" ht="20" x14ac:dyDescent="0.2">
      <c r="A351" s="5">
        <v>351</v>
      </c>
      <c r="B351" s="7" t="s">
        <v>10</v>
      </c>
    </row>
    <row r="352" spans="1:2" ht="20" x14ac:dyDescent="0.2">
      <c r="A352" s="5">
        <v>352</v>
      </c>
      <c r="B352" s="7" t="s">
        <v>11</v>
      </c>
    </row>
    <row r="353" spans="1:2" ht="20" x14ac:dyDescent="0.2">
      <c r="A353" s="5">
        <v>353</v>
      </c>
      <c r="B353" s="7" t="s">
        <v>12</v>
      </c>
    </row>
    <row r="354" spans="1:2" ht="20" x14ac:dyDescent="0.2">
      <c r="A354" s="5">
        <v>354</v>
      </c>
      <c r="B354" s="7" t="s">
        <v>13</v>
      </c>
    </row>
    <row r="355" spans="1:2" ht="20" x14ac:dyDescent="0.2">
      <c r="A355" s="5">
        <v>355</v>
      </c>
      <c r="B355" s="7" t="s">
        <v>14</v>
      </c>
    </row>
    <row r="356" spans="1:2" ht="20" x14ac:dyDescent="0.2">
      <c r="A356" s="5">
        <v>356</v>
      </c>
      <c r="B356" s="7" t="s">
        <v>8</v>
      </c>
    </row>
    <row r="357" spans="1:2" ht="20" x14ac:dyDescent="0.2">
      <c r="A357" s="5">
        <v>357</v>
      </c>
      <c r="B357" s="7" t="s">
        <v>9</v>
      </c>
    </row>
    <row r="358" spans="1:2" ht="20" x14ac:dyDescent="0.2">
      <c r="A358" s="5">
        <v>358</v>
      </c>
      <c r="B358" s="7" t="s">
        <v>10</v>
      </c>
    </row>
    <row r="359" spans="1:2" ht="20" x14ac:dyDescent="0.2">
      <c r="A359" s="5">
        <v>359</v>
      </c>
      <c r="B359" s="7" t="s">
        <v>11</v>
      </c>
    </row>
    <row r="360" spans="1:2" ht="20" x14ac:dyDescent="0.2">
      <c r="A360" s="5">
        <v>360</v>
      </c>
      <c r="B360" s="7" t="s">
        <v>12</v>
      </c>
    </row>
    <row r="361" spans="1:2" ht="20" x14ac:dyDescent="0.2">
      <c r="A361" s="5">
        <v>361</v>
      </c>
      <c r="B361" s="7" t="s">
        <v>13</v>
      </c>
    </row>
    <row r="362" spans="1:2" ht="20" x14ac:dyDescent="0.2">
      <c r="A362" s="5">
        <v>362</v>
      </c>
      <c r="B362" s="7" t="s">
        <v>14</v>
      </c>
    </row>
    <row r="363" spans="1:2" ht="20" x14ac:dyDescent="0.2">
      <c r="A363" s="5">
        <v>363</v>
      </c>
      <c r="B363" s="7" t="s">
        <v>8</v>
      </c>
    </row>
    <row r="364" spans="1:2" ht="20" x14ac:dyDescent="0.2">
      <c r="A364" s="5">
        <v>364</v>
      </c>
      <c r="B364" s="7" t="s">
        <v>9</v>
      </c>
    </row>
    <row r="365" spans="1:2" ht="20" x14ac:dyDescent="0.2">
      <c r="A365" s="5">
        <v>365</v>
      </c>
      <c r="B365" s="7" t="s">
        <v>10</v>
      </c>
    </row>
    <row r="366" spans="1:2" ht="20" x14ac:dyDescent="0.2">
      <c r="A366" s="5">
        <v>366</v>
      </c>
      <c r="B366" s="7" t="s">
        <v>11</v>
      </c>
    </row>
    <row r="367" spans="1:2" ht="20" x14ac:dyDescent="0.2">
      <c r="A367" s="5">
        <v>367</v>
      </c>
      <c r="B367" s="7" t="s">
        <v>12</v>
      </c>
    </row>
    <row r="368" spans="1:2" ht="20" x14ac:dyDescent="0.2">
      <c r="A368" s="5">
        <v>368</v>
      </c>
      <c r="B368" s="7" t="s">
        <v>13</v>
      </c>
    </row>
    <row r="369" spans="1:2" ht="20" x14ac:dyDescent="0.2">
      <c r="A369" s="5">
        <v>369</v>
      </c>
      <c r="B369" s="7" t="s">
        <v>14</v>
      </c>
    </row>
    <row r="370" spans="1:2" ht="20" x14ac:dyDescent="0.2">
      <c r="A370" s="5">
        <v>370</v>
      </c>
      <c r="B370" s="7" t="s">
        <v>8</v>
      </c>
    </row>
    <row r="371" spans="1:2" ht="20" x14ac:dyDescent="0.2">
      <c r="A371" s="5">
        <v>371</v>
      </c>
      <c r="B371" s="7" t="s">
        <v>9</v>
      </c>
    </row>
    <row r="372" spans="1:2" ht="20" x14ac:dyDescent="0.2">
      <c r="A372" s="5">
        <v>372</v>
      </c>
      <c r="B372" s="7" t="s">
        <v>10</v>
      </c>
    </row>
    <row r="373" spans="1:2" ht="20" x14ac:dyDescent="0.2">
      <c r="A373" s="5">
        <v>373</v>
      </c>
      <c r="B373" s="7" t="s">
        <v>11</v>
      </c>
    </row>
    <row r="374" spans="1:2" ht="20" x14ac:dyDescent="0.2">
      <c r="A374" s="5">
        <v>374</v>
      </c>
      <c r="B374" s="7" t="s">
        <v>12</v>
      </c>
    </row>
    <row r="375" spans="1:2" ht="20" x14ac:dyDescent="0.2">
      <c r="A375" s="5">
        <v>375</v>
      </c>
      <c r="B375" s="7" t="s">
        <v>13</v>
      </c>
    </row>
    <row r="376" spans="1:2" ht="20" x14ac:dyDescent="0.2">
      <c r="A376" s="5">
        <v>376</v>
      </c>
      <c r="B376" s="7" t="s">
        <v>14</v>
      </c>
    </row>
    <row r="377" spans="1:2" ht="20" x14ac:dyDescent="0.2">
      <c r="A377" s="5">
        <v>377</v>
      </c>
      <c r="B377" s="7" t="s">
        <v>8</v>
      </c>
    </row>
    <row r="378" spans="1:2" ht="20" x14ac:dyDescent="0.2">
      <c r="A378" s="5">
        <v>378</v>
      </c>
      <c r="B378" s="7" t="s">
        <v>9</v>
      </c>
    </row>
    <row r="379" spans="1:2" ht="20" x14ac:dyDescent="0.2">
      <c r="A379" s="5">
        <v>379</v>
      </c>
      <c r="B379" s="7" t="s">
        <v>10</v>
      </c>
    </row>
    <row r="380" spans="1:2" ht="20" x14ac:dyDescent="0.2">
      <c r="A380" s="5">
        <v>380</v>
      </c>
      <c r="B380" s="7" t="s">
        <v>11</v>
      </c>
    </row>
    <row r="443" spans="1:1" hidden="1" x14ac:dyDescent="0.2">
      <c r="A443" s="5">
        <v>443</v>
      </c>
    </row>
    <row r="444" spans="1:1" hidden="1" x14ac:dyDescent="0.2">
      <c r="A444" s="5">
        <v>444</v>
      </c>
    </row>
    <row r="445" spans="1:1" hidden="1" x14ac:dyDescent="0.2">
      <c r="A445" s="5">
        <v>445</v>
      </c>
    </row>
    <row r="446" spans="1:1" hidden="1" x14ac:dyDescent="0.2">
      <c r="A446" s="5">
        <v>446</v>
      </c>
    </row>
    <row r="447" spans="1:1" hidden="1" x14ac:dyDescent="0.2">
      <c r="A447" s="5">
        <v>447</v>
      </c>
    </row>
    <row r="448" spans="1:1" hidden="1" x14ac:dyDescent="0.2">
      <c r="A448" s="5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Prayer Times 2023</vt:lpstr>
      <vt:lpstr>Background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</dc:creator>
  <cp:lastModifiedBy>Omar H</cp:lastModifiedBy>
  <cp:lastPrinted>2022-11-30T02:38:08Z</cp:lastPrinted>
  <dcterms:created xsi:type="dcterms:W3CDTF">2009-12-12T13:16:17Z</dcterms:created>
  <dcterms:modified xsi:type="dcterms:W3CDTF">2023-04-12T22:17:32Z</dcterms:modified>
</cp:coreProperties>
</file>