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15480" windowHeight="8445"/>
  </bookViews>
  <sheets>
    <sheet name="Prayer Times 2025" sheetId="3" r:id="rId1"/>
    <sheet name="Background" sheetId="2" r:id="rId2"/>
    <sheet name="Sheet1" sheetId="4" state="hidden" r:id="rId3"/>
  </sheets>
  <definedNames>
    <definedName name="_xlnm._FilterDatabase" localSheetId="0" hidden="1">'Prayer Times 2025'!$AU$4:$BB$34</definedName>
  </definedNames>
  <calcPr calcId="144525"/>
</workbook>
</file>

<file path=xl/calcChain.xml><?xml version="1.0" encoding="utf-8"?>
<calcChain xmlns="http://schemas.openxmlformats.org/spreadsheetml/2006/main">
  <c r="R1" i="3" l="1"/>
  <c r="AA1" i="3" s="1"/>
  <c r="AJ1" i="3" s="1"/>
  <c r="AS1" i="3" s="1"/>
  <c r="BA1" i="3" s="1"/>
  <c r="BI1" i="3" s="1"/>
  <c r="BQ1" i="3" s="1"/>
  <c r="BY1" i="3" s="1"/>
  <c r="CG1" i="3" s="1"/>
  <c r="CO1" i="3" s="1"/>
  <c r="CW1" i="3" s="1"/>
  <c r="C5" i="3" l="1"/>
  <c r="B6" i="3"/>
  <c r="C6" i="3" l="1"/>
  <c r="B7" i="3"/>
  <c r="B8" i="3" s="1"/>
  <c r="B9" i="3" s="1"/>
  <c r="C8" i="3" l="1"/>
  <c r="C7" i="3"/>
  <c r="B10" i="3"/>
  <c r="C9" i="3"/>
  <c r="B11" i="3" l="1"/>
  <c r="C10" i="3"/>
  <c r="B12" i="3" l="1"/>
  <c r="C11" i="3"/>
  <c r="E39" i="3" s="1"/>
  <c r="E41" i="3" l="1"/>
  <c r="E40" i="3"/>
  <c r="E42" i="3"/>
  <c r="E43" i="3"/>
  <c r="B13" i="3"/>
  <c r="C12" i="3"/>
  <c r="B14" i="3" l="1"/>
  <c r="C13" i="3"/>
  <c r="B15" i="3" l="1"/>
  <c r="C14" i="3"/>
  <c r="B16" i="3" l="1"/>
  <c r="C15" i="3"/>
  <c r="B17" i="3" l="1"/>
  <c r="C16" i="3"/>
  <c r="B18" i="3" l="1"/>
  <c r="C17" i="3"/>
  <c r="B19" i="3" l="1"/>
  <c r="C18" i="3"/>
  <c r="B20" i="3" l="1"/>
  <c r="C19" i="3"/>
  <c r="B21" i="3" l="1"/>
  <c r="C20" i="3"/>
  <c r="B22" i="3" l="1"/>
  <c r="C21" i="3"/>
  <c r="B23" i="3" l="1"/>
  <c r="C22" i="3"/>
  <c r="B24" i="3" l="1"/>
  <c r="C23" i="3"/>
  <c r="B25" i="3" l="1"/>
  <c r="C24" i="3"/>
  <c r="B26" i="3" l="1"/>
  <c r="C25" i="3"/>
  <c r="B27" i="3" l="1"/>
  <c r="C26" i="3"/>
  <c r="B28" i="3" l="1"/>
  <c r="C27" i="3"/>
  <c r="B29" i="3" l="1"/>
  <c r="C28" i="3"/>
  <c r="B30" i="3" l="1"/>
  <c r="C29" i="3"/>
  <c r="B31" i="3" l="1"/>
  <c r="C30" i="3"/>
  <c r="B32" i="3" l="1"/>
  <c r="C31" i="3"/>
  <c r="B33" i="3" l="1"/>
  <c r="C33" i="3" s="1"/>
  <c r="C32" i="3"/>
  <c r="B34" i="3" l="1"/>
  <c r="B35" i="3" l="1"/>
  <c r="C35" i="3" s="1"/>
  <c r="C34" i="3"/>
  <c r="B36" i="3" l="1"/>
  <c r="B37" i="3" l="1"/>
  <c r="L5" i="3"/>
  <c r="B38" i="3" l="1"/>
  <c r="L6" i="3"/>
  <c r="B39" i="3" l="1"/>
  <c r="L7" i="3"/>
  <c r="B40" i="3" l="1"/>
  <c r="L8" i="3"/>
  <c r="B41" i="3" l="1"/>
  <c r="L9" i="3"/>
  <c r="N43" i="3" s="1"/>
  <c r="B42" i="3" l="1"/>
  <c r="L10" i="3"/>
  <c r="N40" i="3" l="1"/>
  <c r="N42" i="3"/>
  <c r="B43" i="3"/>
  <c r="L11" i="3"/>
  <c r="N41" i="3" s="1"/>
  <c r="B44" i="3" l="1"/>
  <c r="L12" i="3"/>
  <c r="B45" i="3" l="1"/>
  <c r="L13" i="3"/>
  <c r="B46" i="3" l="1"/>
  <c r="L14" i="3"/>
  <c r="B47" i="3" l="1"/>
  <c r="L15" i="3"/>
  <c r="B48" i="3" l="1"/>
  <c r="L16" i="3"/>
  <c r="B49" i="3" l="1"/>
  <c r="L17" i="3"/>
  <c r="B50" i="3" l="1"/>
  <c r="L18" i="3"/>
  <c r="B51" i="3" l="1"/>
  <c r="L19" i="3"/>
  <c r="B52" i="3" l="1"/>
  <c r="L20" i="3"/>
  <c r="B53" i="3" l="1"/>
  <c r="L21" i="3"/>
  <c r="B54" i="3" l="1"/>
  <c r="L22" i="3"/>
  <c r="B55" i="3" l="1"/>
  <c r="L23" i="3"/>
  <c r="B56" i="3" l="1"/>
  <c r="L24" i="3"/>
  <c r="B57" i="3" l="1"/>
  <c r="L25" i="3"/>
  <c r="B58" i="3" l="1"/>
  <c r="L26" i="3"/>
  <c r="B59" i="3" l="1"/>
  <c r="L27" i="3"/>
  <c r="B60" i="3" l="1"/>
  <c r="L28" i="3"/>
  <c r="B61" i="3" l="1"/>
  <c r="L29" i="3"/>
  <c r="B62" i="3" l="1"/>
  <c r="L30" i="3"/>
  <c r="B63" i="3" l="1"/>
  <c r="L32" i="3" s="1"/>
  <c r="L31" i="3"/>
  <c r="B64" i="3" l="1"/>
  <c r="B65" i="3" l="1"/>
  <c r="U5" i="3" s="1"/>
  <c r="B66" i="3" l="1"/>
  <c r="U6" i="3" l="1"/>
  <c r="B67" i="3"/>
  <c r="U7" i="3" l="1"/>
  <c r="B68" i="3"/>
  <c r="B69" i="3" l="1"/>
  <c r="U8" i="3"/>
  <c r="B70" i="3" l="1"/>
  <c r="U9" i="3"/>
  <c r="B71" i="3" l="1"/>
  <c r="U10" i="3"/>
  <c r="U11" i="3" l="1"/>
  <c r="B72" i="3"/>
  <c r="B73" i="3" l="1"/>
  <c r="U12" i="3"/>
  <c r="B74" i="3" l="1"/>
  <c r="U13" i="3"/>
  <c r="U14" i="3" l="1"/>
  <c r="B75" i="3"/>
  <c r="U15" i="3" l="1"/>
  <c r="B76" i="3"/>
  <c r="B77" i="3" l="1"/>
  <c r="U16" i="3"/>
  <c r="B78" i="3" l="1"/>
  <c r="U17" i="3"/>
  <c r="B79" i="3" l="1"/>
  <c r="U18" i="3"/>
  <c r="B80" i="3" l="1"/>
  <c r="U19" i="3"/>
  <c r="B81" i="3" l="1"/>
  <c r="U20" i="3"/>
  <c r="B82" i="3" l="1"/>
  <c r="U21" i="3"/>
  <c r="B83" i="3" l="1"/>
  <c r="U22" i="3"/>
  <c r="B84" i="3" l="1"/>
  <c r="U23" i="3"/>
  <c r="U24" i="3" l="1"/>
  <c r="B85" i="3"/>
  <c r="U25" i="3" l="1"/>
  <c r="B86" i="3"/>
  <c r="U26" i="3" l="1"/>
  <c r="B87" i="3"/>
  <c r="U27" i="3" l="1"/>
  <c r="B88" i="3"/>
  <c r="U28" i="3" l="1"/>
  <c r="B89" i="3"/>
  <c r="U29" i="3" l="1"/>
  <c r="B90" i="3"/>
  <c r="U30" i="3" l="1"/>
  <c r="B91" i="3"/>
  <c r="B92" i="3" l="1"/>
  <c r="U31" i="3"/>
  <c r="U32" i="3" l="1"/>
  <c r="B93" i="3"/>
  <c r="B94" i="3" l="1"/>
  <c r="U33" i="3"/>
  <c r="B95" i="3" l="1"/>
  <c r="U34" i="3"/>
  <c r="B96" i="3" l="1"/>
  <c r="U35" i="3"/>
  <c r="B97" i="3" l="1"/>
  <c r="AD5" i="3"/>
  <c r="B98" i="3" l="1"/>
  <c r="AD6" i="3"/>
  <c r="B99" i="3" l="1"/>
  <c r="AD7" i="3"/>
  <c r="B100" i="3" l="1"/>
  <c r="AD8" i="3"/>
  <c r="B101" i="3" l="1"/>
  <c r="AD9" i="3"/>
  <c r="B102" i="3" l="1"/>
  <c r="AD10" i="3"/>
  <c r="B103" i="3" l="1"/>
  <c r="AD11" i="3"/>
  <c r="AF39" i="3" l="1"/>
  <c r="AF44" i="3"/>
  <c r="AF42" i="3"/>
  <c r="AF40" i="3"/>
  <c r="AF43" i="3"/>
  <c r="AF41" i="3"/>
  <c r="B104" i="3"/>
  <c r="AD12" i="3"/>
  <c r="B105" i="3" l="1"/>
  <c r="AD13" i="3"/>
  <c r="B106" i="3" l="1"/>
  <c r="AD14" i="3"/>
  <c r="B107" i="3" l="1"/>
  <c r="AD15" i="3"/>
  <c r="B108" i="3" l="1"/>
  <c r="AD16" i="3"/>
  <c r="B109" i="3" l="1"/>
  <c r="AD17" i="3"/>
  <c r="B110" i="3" l="1"/>
  <c r="AD18" i="3"/>
  <c r="B111" i="3" l="1"/>
  <c r="AD19" i="3"/>
  <c r="B112" i="3" l="1"/>
  <c r="AD20" i="3"/>
  <c r="B113" i="3" l="1"/>
  <c r="AD21" i="3"/>
  <c r="B114" i="3" l="1"/>
  <c r="AD22" i="3"/>
  <c r="B115" i="3" l="1"/>
  <c r="AD23" i="3"/>
  <c r="B116" i="3" l="1"/>
  <c r="AD24" i="3"/>
  <c r="B117" i="3" l="1"/>
  <c r="AD25" i="3"/>
  <c r="B118" i="3" l="1"/>
  <c r="AD26" i="3"/>
  <c r="B119" i="3" l="1"/>
  <c r="AD27" i="3"/>
  <c r="B120" i="3" l="1"/>
  <c r="AD28" i="3"/>
  <c r="B121" i="3" l="1"/>
  <c r="AD29" i="3"/>
  <c r="B122" i="3" l="1"/>
  <c r="AD30" i="3"/>
  <c r="B123" i="3" l="1"/>
  <c r="AD31" i="3"/>
  <c r="B124" i="3" l="1"/>
  <c r="AD32" i="3"/>
  <c r="B125" i="3" l="1"/>
  <c r="AD33" i="3"/>
  <c r="B126" i="3" l="1"/>
  <c r="AM5" i="3" s="1"/>
  <c r="AD34" i="3"/>
  <c r="B127" i="3" l="1"/>
  <c r="AM6" i="3" s="1"/>
  <c r="B128" i="3" l="1"/>
  <c r="AM7" i="3" s="1"/>
  <c r="B129" i="3" l="1"/>
  <c r="AM8" i="3" s="1"/>
  <c r="B130" i="3" l="1"/>
  <c r="AM9" i="3" s="1"/>
  <c r="B131" i="3" l="1"/>
  <c r="AM10" i="3" s="1"/>
  <c r="B132" i="3" l="1"/>
  <c r="AM11" i="3" s="1"/>
  <c r="B133" i="3" l="1"/>
  <c r="AM12" i="3" s="1"/>
  <c r="AO40" i="3"/>
  <c r="AO41" i="3" l="1"/>
  <c r="AO44" i="3"/>
  <c r="AO39" i="3"/>
  <c r="AO42" i="3"/>
  <c r="AO43" i="3"/>
  <c r="B134" i="3"/>
  <c r="AM13" i="3" s="1"/>
  <c r="B135" i="3" l="1"/>
  <c r="AM14" i="3" s="1"/>
  <c r="B136" i="3" l="1"/>
  <c r="AM15" i="3" s="1"/>
  <c r="B137" i="3" l="1"/>
  <c r="AM16" i="3" s="1"/>
  <c r="B138" i="3" l="1"/>
  <c r="AM17" i="3" s="1"/>
  <c r="B139" i="3" l="1"/>
  <c r="AM18" i="3" s="1"/>
  <c r="B140" i="3" l="1"/>
  <c r="AM19" i="3" s="1"/>
  <c r="B141" i="3" l="1"/>
  <c r="AM20" i="3" s="1"/>
  <c r="B142" i="3" l="1"/>
  <c r="AM21" i="3" s="1"/>
  <c r="B143" i="3" l="1"/>
  <c r="AM22" i="3" s="1"/>
  <c r="B144" i="3" l="1"/>
  <c r="AM23" i="3" s="1"/>
  <c r="B145" i="3" l="1"/>
  <c r="AM24" i="3" s="1"/>
  <c r="B146" i="3" l="1"/>
  <c r="AM25" i="3" s="1"/>
  <c r="B147" i="3" l="1"/>
  <c r="AM26" i="3" s="1"/>
  <c r="B148" i="3" l="1"/>
  <c r="AM27" i="3" s="1"/>
  <c r="B149" i="3" l="1"/>
  <c r="AM28" i="3" s="1"/>
  <c r="B150" i="3" l="1"/>
  <c r="AM29" i="3" s="1"/>
  <c r="B151" i="3" l="1"/>
  <c r="AM30" i="3" s="1"/>
  <c r="B152" i="3" l="1"/>
  <c r="AM31" i="3" s="1"/>
  <c r="B153" i="3" l="1"/>
  <c r="AM32" i="3" s="1"/>
  <c r="B154" i="3" l="1"/>
  <c r="AM33" i="3" s="1"/>
  <c r="B155" i="3" l="1"/>
  <c r="AM34" i="3" s="1"/>
  <c r="B156" i="3" l="1"/>
  <c r="AM35" i="3" s="1"/>
  <c r="B157" i="3" l="1"/>
  <c r="B158" i="3" l="1"/>
  <c r="AU5" i="3"/>
  <c r="B159" i="3" l="1"/>
  <c r="AU6" i="3"/>
  <c r="B160" i="3" l="1"/>
  <c r="AU7" i="3"/>
  <c r="B161" i="3" l="1"/>
  <c r="AU8" i="3"/>
  <c r="B162" i="3" l="1"/>
  <c r="AU9" i="3"/>
  <c r="B163" i="3" l="1"/>
  <c r="AU10" i="3"/>
  <c r="B164" i="3" l="1"/>
  <c r="AU11" i="3"/>
  <c r="AW42" i="3" s="1"/>
  <c r="AW39" i="3" l="1"/>
  <c r="AW41" i="3"/>
  <c r="AW44" i="3"/>
  <c r="AW40" i="3"/>
  <c r="AW43" i="3"/>
  <c r="B165" i="3"/>
  <c r="AU12" i="3"/>
  <c r="B166" i="3" l="1"/>
  <c r="AU13" i="3"/>
  <c r="B167" i="3" l="1"/>
  <c r="AU14" i="3"/>
  <c r="B168" i="3" l="1"/>
  <c r="AU15" i="3"/>
  <c r="B169" i="3" l="1"/>
  <c r="AU16" i="3"/>
  <c r="B170" i="3" l="1"/>
  <c r="AU17" i="3"/>
  <c r="B171" i="3" l="1"/>
  <c r="AU18" i="3"/>
  <c r="B172" i="3" l="1"/>
  <c r="AU19" i="3"/>
  <c r="B173" i="3" l="1"/>
  <c r="AU20" i="3"/>
  <c r="B174" i="3" l="1"/>
  <c r="AU21" i="3"/>
  <c r="B175" i="3" l="1"/>
  <c r="AU22" i="3"/>
  <c r="B176" i="3" l="1"/>
  <c r="AU23" i="3"/>
  <c r="B177" i="3" l="1"/>
  <c r="AU24" i="3"/>
  <c r="B178" i="3" l="1"/>
  <c r="AU25" i="3"/>
  <c r="B179" i="3" l="1"/>
  <c r="AU26" i="3"/>
  <c r="B180" i="3" l="1"/>
  <c r="AU27" i="3"/>
  <c r="B181" i="3" l="1"/>
  <c r="AU28" i="3"/>
  <c r="B182" i="3" l="1"/>
  <c r="AU29" i="3"/>
  <c r="B183" i="3" l="1"/>
  <c r="AU30" i="3"/>
  <c r="B184" i="3" l="1"/>
  <c r="AU31" i="3"/>
  <c r="B185" i="3" l="1"/>
  <c r="AU32" i="3"/>
  <c r="B186" i="3" l="1"/>
  <c r="AU33" i="3"/>
  <c r="B187" i="3" l="1"/>
  <c r="AU34" i="3"/>
  <c r="B188" i="3" l="1"/>
  <c r="BC5" i="3"/>
  <c r="B189" i="3" l="1"/>
  <c r="BC6" i="3"/>
  <c r="B190" i="3" l="1"/>
  <c r="BC7" i="3"/>
  <c r="B191" i="3" l="1"/>
  <c r="BC8" i="3"/>
  <c r="B192" i="3" l="1"/>
  <c r="BC9" i="3"/>
  <c r="B193" i="3" l="1"/>
  <c r="BC10" i="3"/>
  <c r="B194" i="3" l="1"/>
  <c r="BC11" i="3"/>
  <c r="BE44" i="3" s="1"/>
  <c r="BE40" i="3"/>
  <c r="BE39" i="3" l="1"/>
  <c r="BE43" i="3"/>
  <c r="BE41" i="3"/>
  <c r="BE42" i="3"/>
  <c r="B195" i="3"/>
  <c r="BC12" i="3"/>
  <c r="B196" i="3" l="1"/>
  <c r="BC13" i="3"/>
  <c r="B197" i="3" l="1"/>
  <c r="BC14" i="3"/>
  <c r="B198" i="3" l="1"/>
  <c r="BC15" i="3"/>
  <c r="B199" i="3" l="1"/>
  <c r="BC16" i="3"/>
  <c r="B200" i="3" l="1"/>
  <c r="BC17" i="3"/>
  <c r="B201" i="3" l="1"/>
  <c r="BC18" i="3"/>
  <c r="B202" i="3" l="1"/>
  <c r="BC19" i="3"/>
  <c r="B203" i="3" l="1"/>
  <c r="BC20" i="3"/>
  <c r="B204" i="3" l="1"/>
  <c r="BC21" i="3"/>
  <c r="B205" i="3" l="1"/>
  <c r="BC22" i="3"/>
  <c r="B206" i="3" l="1"/>
  <c r="BC23" i="3"/>
  <c r="B207" i="3" l="1"/>
  <c r="BC24" i="3"/>
  <c r="B208" i="3" l="1"/>
  <c r="BC25" i="3"/>
  <c r="B209" i="3" l="1"/>
  <c r="BC26" i="3"/>
  <c r="B210" i="3" l="1"/>
  <c r="BC27" i="3"/>
  <c r="B211" i="3" l="1"/>
  <c r="BC28" i="3"/>
  <c r="B212" i="3" l="1"/>
  <c r="BC29" i="3"/>
  <c r="B213" i="3" l="1"/>
  <c r="BC30" i="3"/>
  <c r="B214" i="3" l="1"/>
  <c r="BC31" i="3"/>
  <c r="B215" i="3" l="1"/>
  <c r="BC32" i="3"/>
  <c r="B216" i="3" l="1"/>
  <c r="BC33" i="3"/>
  <c r="B217" i="3" l="1"/>
  <c r="BC34" i="3"/>
  <c r="B218" i="3" l="1"/>
  <c r="BC35" i="3"/>
  <c r="B219" i="3" l="1"/>
  <c r="BK5" i="3"/>
  <c r="B220" i="3" l="1"/>
  <c r="BK6" i="3"/>
  <c r="B221" i="3" l="1"/>
  <c r="BK7" i="3"/>
  <c r="B222" i="3" l="1"/>
  <c r="BK8" i="3"/>
  <c r="B223" i="3" l="1"/>
  <c r="BK9" i="3"/>
  <c r="B224" i="3" l="1"/>
  <c r="BK10" i="3"/>
  <c r="B225" i="3" l="1"/>
  <c r="BK11" i="3"/>
  <c r="BM41" i="3" s="1"/>
  <c r="BM39" i="3" l="1"/>
  <c r="BM42" i="3"/>
  <c r="BM43" i="3"/>
  <c r="BM40" i="3"/>
  <c r="B226" i="3"/>
  <c r="BK12" i="3"/>
  <c r="B227" i="3" l="1"/>
  <c r="BK13" i="3"/>
  <c r="B228" i="3" l="1"/>
  <c r="BK14" i="3"/>
  <c r="B229" i="3" l="1"/>
  <c r="BK15" i="3"/>
  <c r="B230" i="3" l="1"/>
  <c r="BK16" i="3"/>
  <c r="B231" i="3" l="1"/>
  <c r="BK17" i="3"/>
  <c r="B232" i="3" l="1"/>
  <c r="BK18" i="3"/>
  <c r="B233" i="3" l="1"/>
  <c r="BK19" i="3"/>
  <c r="B234" i="3" l="1"/>
  <c r="BK20" i="3"/>
  <c r="B235" i="3" l="1"/>
  <c r="BK21" i="3"/>
  <c r="B236" i="3" l="1"/>
  <c r="BK22" i="3"/>
  <c r="B237" i="3" l="1"/>
  <c r="BK23" i="3"/>
  <c r="B238" i="3" l="1"/>
  <c r="BK24" i="3"/>
  <c r="B239" i="3" l="1"/>
  <c r="BK25" i="3"/>
  <c r="B240" i="3" l="1"/>
  <c r="BK26" i="3"/>
  <c r="B241" i="3" l="1"/>
  <c r="BK27" i="3"/>
  <c r="B242" i="3" l="1"/>
  <c r="BK28" i="3"/>
  <c r="B243" i="3" l="1"/>
  <c r="BK29" i="3"/>
  <c r="B244" i="3" l="1"/>
  <c r="BK30" i="3"/>
  <c r="B245" i="3" l="1"/>
  <c r="BK31" i="3"/>
  <c r="B246" i="3" l="1"/>
  <c r="BK32" i="3"/>
  <c r="B247" i="3" l="1"/>
  <c r="BK33" i="3"/>
  <c r="B248" i="3" l="1"/>
  <c r="BK34" i="3"/>
  <c r="B249" i="3" l="1"/>
  <c r="BK35" i="3"/>
  <c r="B250" i="3" l="1"/>
  <c r="BS5" i="3"/>
  <c r="B251" i="3" l="1"/>
  <c r="BS6" i="3"/>
  <c r="B252" i="3" l="1"/>
  <c r="BS7" i="3"/>
  <c r="B253" i="3" l="1"/>
  <c r="BS8" i="3"/>
  <c r="B254" i="3" l="1"/>
  <c r="BS9" i="3"/>
  <c r="B255" i="3" l="1"/>
  <c r="BS10" i="3"/>
  <c r="B256" i="3" l="1"/>
  <c r="BS11" i="3"/>
  <c r="BU40" i="3" s="1"/>
  <c r="B257" i="3" l="1"/>
  <c r="BS12" i="3"/>
  <c r="BU39" i="3"/>
  <c r="BU43" i="3"/>
  <c r="BU41" i="3"/>
  <c r="BU44" i="3"/>
  <c r="BU42" i="3"/>
  <c r="B258" i="3" l="1"/>
  <c r="BS13" i="3"/>
  <c r="B259" i="3" l="1"/>
  <c r="BS14" i="3"/>
  <c r="B260" i="3" l="1"/>
  <c r="BS15" i="3"/>
  <c r="B261" i="3" l="1"/>
  <c r="BS16" i="3"/>
  <c r="B262" i="3" l="1"/>
  <c r="BS17" i="3"/>
  <c r="B263" i="3" l="1"/>
  <c r="BS18" i="3"/>
  <c r="B264" i="3" l="1"/>
  <c r="BS19" i="3"/>
  <c r="B265" i="3" l="1"/>
  <c r="BS20" i="3"/>
  <c r="B266" i="3" l="1"/>
  <c r="BS21" i="3"/>
  <c r="B267" i="3" l="1"/>
  <c r="BS22" i="3"/>
  <c r="B268" i="3" l="1"/>
  <c r="BS23" i="3"/>
  <c r="B269" i="3" l="1"/>
  <c r="BS24" i="3"/>
  <c r="B270" i="3" l="1"/>
  <c r="BS25" i="3"/>
  <c r="B271" i="3" l="1"/>
  <c r="BS26" i="3"/>
  <c r="B272" i="3" l="1"/>
  <c r="BS27" i="3"/>
  <c r="B273" i="3" l="1"/>
  <c r="BS28" i="3"/>
  <c r="B274" i="3" l="1"/>
  <c r="BS29" i="3"/>
  <c r="B275" i="3" l="1"/>
  <c r="BS30" i="3"/>
  <c r="B276" i="3" l="1"/>
  <c r="BS31" i="3"/>
  <c r="B277" i="3" l="1"/>
  <c r="BS32" i="3"/>
  <c r="B278" i="3" l="1"/>
  <c r="BS33" i="3"/>
  <c r="B279" i="3" l="1"/>
  <c r="BS34" i="3"/>
  <c r="B280" i="3" l="1"/>
  <c r="CA5" i="3"/>
  <c r="B281" i="3" l="1"/>
  <c r="CA6" i="3"/>
  <c r="B282" i="3" l="1"/>
  <c r="CA7" i="3"/>
  <c r="B283" i="3" l="1"/>
  <c r="CA8" i="3"/>
  <c r="B284" i="3" l="1"/>
  <c r="CA9" i="3"/>
  <c r="B285" i="3" l="1"/>
  <c r="CA10" i="3"/>
  <c r="B286" i="3" l="1"/>
  <c r="CA11" i="3"/>
  <c r="CC41" i="3" s="1"/>
  <c r="CC42" i="3" l="1"/>
  <c r="CC40" i="3"/>
  <c r="CC44" i="3"/>
  <c r="CC43" i="3"/>
  <c r="CC39" i="3"/>
  <c r="B287" i="3"/>
  <c r="CA12" i="3"/>
  <c r="B288" i="3" l="1"/>
  <c r="CA13" i="3"/>
  <c r="B289" i="3" l="1"/>
  <c r="CA14" i="3"/>
  <c r="B290" i="3" l="1"/>
  <c r="CA15" i="3"/>
  <c r="B291" i="3" l="1"/>
  <c r="CA16" i="3"/>
  <c r="B292" i="3" l="1"/>
  <c r="CA17" i="3"/>
  <c r="B293" i="3" l="1"/>
  <c r="CA18" i="3"/>
  <c r="B294" i="3" l="1"/>
  <c r="CA19" i="3"/>
  <c r="B295" i="3" l="1"/>
  <c r="CA20" i="3"/>
  <c r="B296" i="3" l="1"/>
  <c r="CA21" i="3"/>
  <c r="B297" i="3" l="1"/>
  <c r="CA22" i="3"/>
  <c r="B298" i="3" l="1"/>
  <c r="CA23" i="3"/>
  <c r="B299" i="3" l="1"/>
  <c r="CA24" i="3"/>
  <c r="B300" i="3" l="1"/>
  <c r="CA25" i="3"/>
  <c r="B301" i="3" l="1"/>
  <c r="CA26" i="3"/>
  <c r="B302" i="3" l="1"/>
  <c r="CA27" i="3"/>
  <c r="B303" i="3" l="1"/>
  <c r="CA28" i="3"/>
  <c r="B304" i="3" l="1"/>
  <c r="CA29" i="3"/>
  <c r="B305" i="3" l="1"/>
  <c r="CA30" i="3"/>
  <c r="B306" i="3" l="1"/>
  <c r="CA31" i="3"/>
  <c r="B307" i="3" l="1"/>
  <c r="CA32" i="3"/>
  <c r="B308" i="3" l="1"/>
  <c r="CA33" i="3"/>
  <c r="B309" i="3" l="1"/>
  <c r="CA34" i="3"/>
  <c r="B310" i="3" l="1"/>
  <c r="CA35" i="3"/>
  <c r="B311" i="3" l="1"/>
  <c r="CI5" i="3"/>
  <c r="B312" i="3" l="1"/>
  <c r="CI6" i="3"/>
  <c r="B313" i="3" l="1"/>
  <c r="CI7" i="3"/>
  <c r="B314" i="3" l="1"/>
  <c r="CI8" i="3"/>
  <c r="B315" i="3" l="1"/>
  <c r="CI9" i="3"/>
  <c r="B316" i="3" l="1"/>
  <c r="CI10" i="3"/>
  <c r="B317" i="3" l="1"/>
  <c r="CI11" i="3"/>
  <c r="CK41" i="3" l="1"/>
  <c r="CK43" i="3"/>
  <c r="CK40" i="3"/>
  <c r="CK42" i="3"/>
  <c r="B318" i="3"/>
  <c r="CI12" i="3"/>
  <c r="B319" i="3" l="1"/>
  <c r="CI13" i="3"/>
  <c r="B320" i="3" l="1"/>
  <c r="CI14" i="3"/>
  <c r="B321" i="3" l="1"/>
  <c r="CI15" i="3"/>
  <c r="B322" i="3" l="1"/>
  <c r="CI16" i="3"/>
  <c r="B323" i="3" l="1"/>
  <c r="CI17" i="3"/>
  <c r="B324" i="3" l="1"/>
  <c r="CI18" i="3"/>
  <c r="B325" i="3" l="1"/>
  <c r="CI19" i="3"/>
  <c r="B326" i="3" l="1"/>
  <c r="CI20" i="3"/>
  <c r="B327" i="3" l="1"/>
  <c r="CI21" i="3"/>
  <c r="B328" i="3" l="1"/>
  <c r="CI22" i="3"/>
  <c r="B329" i="3" l="1"/>
  <c r="CI23" i="3"/>
  <c r="B330" i="3" l="1"/>
  <c r="CI24" i="3"/>
  <c r="B331" i="3" l="1"/>
  <c r="CI25" i="3"/>
  <c r="B332" i="3" l="1"/>
  <c r="CI26" i="3"/>
  <c r="B333" i="3" l="1"/>
  <c r="CI27" i="3"/>
  <c r="B334" i="3" l="1"/>
  <c r="CI28" i="3"/>
  <c r="B335" i="3" l="1"/>
  <c r="CI29" i="3"/>
  <c r="B336" i="3" l="1"/>
  <c r="CI30" i="3"/>
  <c r="B337" i="3" l="1"/>
  <c r="CI31" i="3"/>
  <c r="B338" i="3" l="1"/>
  <c r="CI32" i="3"/>
  <c r="B339" i="3" l="1"/>
  <c r="CI33" i="3"/>
  <c r="B340" i="3" l="1"/>
  <c r="CI34" i="3"/>
  <c r="B341" i="3" l="1"/>
  <c r="CQ5" i="3"/>
  <c r="B342" i="3" l="1"/>
  <c r="CQ6" i="3"/>
  <c r="B343" i="3" l="1"/>
  <c r="CQ7" i="3"/>
  <c r="B344" i="3" l="1"/>
  <c r="CQ8" i="3"/>
  <c r="B345" i="3" l="1"/>
  <c r="CQ9" i="3"/>
  <c r="B346" i="3" l="1"/>
  <c r="CQ10" i="3"/>
  <c r="B347" i="3" l="1"/>
  <c r="CQ11" i="3"/>
  <c r="CS40" i="3" l="1"/>
  <c r="CS44" i="3"/>
  <c r="CS41" i="3"/>
  <c r="CS42" i="3"/>
  <c r="CS39" i="3"/>
  <c r="B348" i="3"/>
  <c r="CQ12" i="3"/>
  <c r="CS43" i="3"/>
  <c r="B349" i="3" l="1"/>
  <c r="CQ13" i="3"/>
  <c r="B350" i="3" l="1"/>
  <c r="CQ14" i="3"/>
  <c r="B351" i="3" l="1"/>
  <c r="CQ15" i="3"/>
  <c r="B352" i="3" l="1"/>
  <c r="CQ16" i="3"/>
  <c r="B353" i="3" l="1"/>
  <c r="CQ17" i="3"/>
  <c r="B354" i="3" l="1"/>
  <c r="CQ18" i="3"/>
  <c r="B355" i="3" l="1"/>
  <c r="CQ19" i="3"/>
  <c r="B356" i="3" l="1"/>
  <c r="CQ20" i="3"/>
  <c r="B357" i="3" l="1"/>
  <c r="CQ21" i="3"/>
  <c r="B358" i="3" l="1"/>
  <c r="CQ22" i="3"/>
  <c r="B359" i="3" l="1"/>
  <c r="CQ23" i="3"/>
  <c r="B360" i="3" l="1"/>
  <c r="CQ24" i="3"/>
  <c r="B361" i="3" l="1"/>
  <c r="CQ25" i="3"/>
  <c r="B362" i="3" l="1"/>
  <c r="CQ26" i="3"/>
  <c r="B363" i="3" l="1"/>
  <c r="CQ27" i="3"/>
  <c r="B364" i="3" l="1"/>
  <c r="CQ28" i="3"/>
  <c r="B365" i="3" l="1"/>
  <c r="CQ29" i="3"/>
  <c r="B366" i="3" l="1"/>
  <c r="CQ30" i="3"/>
  <c r="B367" i="3" l="1"/>
  <c r="CQ31" i="3"/>
  <c r="B368" i="3" l="1"/>
  <c r="CQ32" i="3"/>
  <c r="CQ33" i="3" l="1"/>
  <c r="B369" i="3"/>
  <c r="B370" i="3" l="1"/>
  <c r="CQ34" i="3"/>
  <c r="CQ35" i="3" l="1"/>
  <c r="B371" i="3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</calcChain>
</file>

<file path=xl/sharedStrings.xml><?xml version="1.0" encoding="utf-8"?>
<sst xmlns="http://schemas.openxmlformats.org/spreadsheetml/2006/main" count="774" uniqueCount="53">
  <si>
    <t>Day</t>
  </si>
  <si>
    <t>January</t>
  </si>
  <si>
    <t>Fajr</t>
  </si>
  <si>
    <t>Sunrise</t>
  </si>
  <si>
    <t>Dhuhr</t>
  </si>
  <si>
    <t>Asr</t>
  </si>
  <si>
    <t>Maghrib</t>
  </si>
  <si>
    <t>Isha</t>
  </si>
  <si>
    <t>Sat</t>
  </si>
  <si>
    <t>Sun</t>
  </si>
  <si>
    <t>Mon</t>
  </si>
  <si>
    <t>Tue</t>
  </si>
  <si>
    <t>Wed</t>
  </si>
  <si>
    <t>Thu</t>
  </si>
  <si>
    <t>Fri</t>
  </si>
  <si>
    <t>February</t>
  </si>
  <si>
    <t>March</t>
  </si>
  <si>
    <t>April</t>
  </si>
  <si>
    <t>May</t>
  </si>
  <si>
    <t>June</t>
  </si>
  <si>
    <t>Prayer times</t>
  </si>
  <si>
    <t>July</t>
  </si>
  <si>
    <t>August</t>
  </si>
  <si>
    <t>September</t>
  </si>
  <si>
    <t>October</t>
  </si>
  <si>
    <t>November</t>
  </si>
  <si>
    <t>December</t>
  </si>
  <si>
    <t>Date</t>
  </si>
  <si>
    <t>IQAMA TIME</t>
  </si>
  <si>
    <t>+15 mins</t>
  </si>
  <si>
    <t>2. Add or remove 29th Day of February.</t>
  </si>
  <si>
    <t>3. Check daylight time (March and November).</t>
  </si>
  <si>
    <t>1. In sheet "Prayer Times 20xx": Unhide Column B. Enter day number in Cell B3 (1 - 7).</t>
  </si>
  <si>
    <t>4. Hide Column B.</t>
  </si>
  <si>
    <t>+10 mins</t>
  </si>
  <si>
    <t>+5 mins</t>
  </si>
  <si>
    <t>+20 mins</t>
  </si>
  <si>
    <t>1:15</t>
  </si>
  <si>
    <t>5:00</t>
  </si>
  <si>
    <t>12:15</t>
  </si>
  <si>
    <t>JANUARY</t>
  </si>
  <si>
    <t>DECEMBER</t>
  </si>
  <si>
    <t>* Beginning of Ramadan Upon Moon sighting</t>
  </si>
  <si>
    <t>* 1</t>
  </si>
  <si>
    <t>2 To 8</t>
  </si>
  <si>
    <t>9 To 15</t>
  </si>
  <si>
    <t>16 To 22</t>
  </si>
  <si>
    <t>1</t>
  </si>
  <si>
    <t>31</t>
  </si>
  <si>
    <t>30</t>
  </si>
  <si>
    <t>2:15</t>
  </si>
  <si>
    <t>23 To 30</t>
  </si>
  <si>
    <t>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</si>
</sst>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4"/>
      <color rgb="FF000000"/>
      <name val="Garamond"/>
      <family val="1"/>
    </font>
    <font>
      <b/>
      <sz val="26"/>
      <color theme="8"/>
      <name val="Algerian"/>
      <family val="5"/>
    </font>
    <font>
      <b/>
      <sz val="10"/>
      <color theme="1"/>
      <name val="Verdana"/>
      <family val="2"/>
    </font>
    <font>
      <b/>
      <sz val="13"/>
      <color rgb="FF000000"/>
      <name val="Garamond"/>
      <family val="1"/>
    </font>
    <font>
      <b/>
      <sz val="11"/>
      <color theme="1"/>
      <name val="Garamond"/>
      <family val="1"/>
    </font>
    <font>
      <b/>
      <sz val="14"/>
      <color theme="1"/>
      <name val="Garamond"/>
      <family val="1"/>
    </font>
    <font>
      <b/>
      <sz val="10"/>
      <color theme="1"/>
      <name val="Verdana"/>
      <family val="2"/>
    </font>
    <font>
      <b/>
      <sz val="10"/>
      <color rgb="FF000000"/>
      <name val="Verdana"/>
      <family val="2"/>
    </font>
    <font>
      <b/>
      <sz val="14"/>
      <color rgb="FF000000"/>
      <name val="Garamond"/>
      <family val="1"/>
    </font>
    <font>
      <b/>
      <sz val="14"/>
      <name val="Calibri"/>
      <family val="2"/>
      <scheme val="minor"/>
    </font>
    <font>
      <b/>
      <sz val="14"/>
      <name val="Garamond"/>
      <family val="1"/>
    </font>
    <font>
      <b/>
      <sz val="10"/>
      <color theme="8" tint="0.39997558519241921"/>
      <name val="Verdana"/>
      <family val="2"/>
    </font>
    <font>
      <b/>
      <sz val="14"/>
      <color theme="8" tint="0.39997558519241921"/>
      <name val="Garamond"/>
      <family val="1"/>
    </font>
    <font>
      <sz val="30"/>
      <name val="Algerian"/>
      <family val="5"/>
    </font>
    <font>
      <sz val="30"/>
      <color theme="1"/>
      <name val="Algerian"/>
      <family val="5"/>
    </font>
    <font>
      <b/>
      <sz val="20"/>
      <color theme="1"/>
      <name val="Algerian"/>
      <family val="5"/>
    </font>
    <font>
      <b/>
      <sz val="24"/>
      <color theme="1"/>
      <name val="Algerian"/>
      <family val="5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CCFFFF"/>
        <bgColor theme="6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 style="thin">
        <color theme="6" tint="0.59999389629810485"/>
      </right>
      <top/>
      <bottom style="thin">
        <color theme="6" tint="0.59999389629810485"/>
      </bottom>
      <diagonal/>
    </border>
    <border>
      <left style="thin">
        <color theme="6" tint="0.59999389629810485"/>
      </left>
      <right style="thin">
        <color theme="6" tint="0.59999389629810485"/>
      </right>
      <top/>
      <bottom style="thin">
        <color theme="6" tint="0.59999389629810485"/>
      </bottom>
      <diagonal/>
    </border>
    <border>
      <left style="thin">
        <color theme="6" tint="0.59999389629810485"/>
      </left>
      <right/>
      <top/>
      <bottom style="thin">
        <color theme="6" tint="0.59999389629810485"/>
      </bottom>
      <diagonal/>
    </border>
    <border>
      <left/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/>
      <right style="thin">
        <color theme="6" tint="0.59999389629810485"/>
      </right>
      <top style="thin">
        <color theme="6" tint="0.59999389629810485"/>
      </top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/>
      <diagonal/>
    </border>
    <border>
      <left style="thin">
        <color theme="6" tint="0.59999389629810485"/>
      </left>
      <right/>
      <top style="thin">
        <color theme="6" tint="0.59999389629810485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20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0" fillId="0" borderId="0" xfId="0"/>
    <xf numFmtId="0" fontId="0" fillId="0" borderId="0" xfId="0" applyBorder="1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20" fontId="2" fillId="4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3" fillId="6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2" xfId="0" quotePrefix="1" applyNumberFormat="1" applyFont="1" applyFill="1" applyBorder="1" applyAlignment="1">
      <alignment horizontal="center" vertical="center" wrapText="1"/>
    </xf>
    <xf numFmtId="20" fontId="3" fillId="0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20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0" fontId="3" fillId="0" borderId="9" xfId="0" applyNumberFormat="1" applyFont="1" applyFill="1" applyBorder="1" applyAlignment="1">
      <alignment horizontal="center" vertical="center" wrapText="1"/>
    </xf>
    <xf numFmtId="20" fontId="3" fillId="0" borderId="9" xfId="0" applyNumberFormat="1" applyFont="1" applyFill="1" applyBorder="1" applyAlignment="1">
      <alignment horizontal="center" vertical="center" wrapText="1"/>
    </xf>
    <xf numFmtId="20" fontId="3" fillId="0" borderId="10" xfId="0" applyNumberFormat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 wrapText="1"/>
    </xf>
    <xf numFmtId="20" fontId="3" fillId="0" borderId="1" xfId="0" applyNumberFormat="1" applyFont="1" applyFill="1" applyBorder="1" applyAlignment="1">
      <alignment horizontal="center" vertical="center" wrapText="1"/>
    </xf>
    <xf numFmtId="20" fontId="3" fillId="3" borderId="7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16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20" fontId="3" fillId="0" borderId="6" xfId="0" applyNumberFormat="1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164" fontId="3" fillId="0" borderId="9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20" fontId="14" fillId="4" borderId="1" xfId="0" applyNumberFormat="1" applyFont="1" applyFill="1" applyBorder="1" applyAlignment="1">
      <alignment horizontal="center" vertical="center" wrapText="1"/>
    </xf>
    <xf numFmtId="20" fontId="15" fillId="4" borderId="1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3" fillId="3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" fontId="5" fillId="0" borderId="1" xfId="0" quotePrefix="1" applyNumberFormat="1" applyFont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 wrapText="1"/>
    </xf>
    <xf numFmtId="20" fontId="2" fillId="7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" fontId="9" fillId="0" borderId="1" xfId="0" quotePrefix="1" applyNumberFormat="1" applyFont="1" applyBorder="1" applyAlignment="1">
      <alignment horizontal="center" vertical="center"/>
    </xf>
    <xf numFmtId="20" fontId="10" fillId="0" borderId="1" xfId="0" applyNumberFormat="1" applyFont="1" applyFill="1" applyBorder="1" applyAlignment="1">
      <alignment horizontal="center" vertical="center" wrapText="1"/>
    </xf>
    <xf numFmtId="20" fontId="11" fillId="0" borderId="1" xfId="0" applyNumberFormat="1" applyFont="1" applyFill="1" applyBorder="1" applyAlignment="1">
      <alignment horizontal="center" vertical="center" wrapText="1"/>
    </xf>
    <xf numFmtId="49" fontId="5" fillId="0" borderId="1" xfId="0" quotePrefix="1" applyNumberFormat="1" applyFont="1" applyBorder="1" applyAlignment="1">
      <alignment horizontal="center" vertical="center"/>
    </xf>
    <xf numFmtId="16" fontId="14" fillId="4" borderId="1" xfId="0" quotePrefix="1" applyNumberFormat="1" applyFont="1" applyFill="1" applyBorder="1" applyAlignment="1">
      <alignment horizontal="center" vertical="center"/>
    </xf>
    <xf numFmtId="16" fontId="9" fillId="0" borderId="1" xfId="0" quotePrefix="1" applyNumberFormat="1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20" fontId="3" fillId="8" borderId="2" xfId="0" applyNumberFormat="1" applyFont="1" applyFill="1" applyBorder="1" applyAlignment="1">
      <alignment horizontal="center" vertical="center" wrapText="1"/>
    </xf>
    <xf numFmtId="20" fontId="3" fillId="8" borderId="7" xfId="0" applyNumberFormat="1" applyFont="1" applyFill="1" applyBorder="1" applyAlignment="1">
      <alignment horizontal="center" vertical="center" wrapText="1"/>
    </xf>
    <xf numFmtId="20" fontId="3" fillId="9" borderId="6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20" fontId="3" fillId="9" borderId="2" xfId="0" applyNumberFormat="1" applyFont="1" applyFill="1" applyBorder="1" applyAlignment="1">
      <alignment horizontal="center" vertical="center" wrapText="1"/>
    </xf>
    <xf numFmtId="20" fontId="3" fillId="9" borderId="7" xfId="0" applyNumberFormat="1" applyFont="1" applyFill="1" applyBorder="1" applyAlignment="1">
      <alignment horizontal="center" vertical="center" wrapText="1"/>
    </xf>
    <xf numFmtId="20" fontId="3" fillId="8" borderId="6" xfId="0" applyNumberFormat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 wrapText="1"/>
    </xf>
    <xf numFmtId="164" fontId="3" fillId="3" borderId="1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20" fontId="3" fillId="10" borderId="8" xfId="0" applyNumberFormat="1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20" fontId="3" fillId="10" borderId="9" xfId="0" applyNumberFormat="1" applyFont="1" applyFill="1" applyBorder="1" applyAlignment="1">
      <alignment horizontal="center" vertical="center" wrapText="1"/>
    </xf>
    <xf numFmtId="20" fontId="3" fillId="10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2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theme="6" tint="0.59999389629810485"/>
        </top>
      </border>
    </dxf>
    <dxf>
      <border>
        <bottom style="thin">
          <color theme="6" tint="0.59999389629810485"/>
        </bottom>
      </border>
    </dxf>
    <dxf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theme="6" tint="0.59999389629810485"/>
        </top>
      </border>
    </dxf>
    <dxf>
      <border>
        <bottom style="thin">
          <color theme="6" tint="0.59999389629810485"/>
        </bottom>
      </border>
    </dxf>
    <dxf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theme="6" tint="0.59999389629810485"/>
        </top>
      </border>
    </dxf>
    <dxf>
      <border>
        <bottom style="thin">
          <color theme="6" tint="0.59999389629810485"/>
        </bottom>
      </border>
    </dxf>
    <dxf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theme="6" tint="0.59999389629810485"/>
        </top>
      </border>
    </dxf>
    <dxf>
      <border>
        <bottom style="thin">
          <color theme="6" tint="0.59999389629810485"/>
        </bottom>
      </border>
    </dxf>
    <dxf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theme="6" tint="0.79998168889431442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theme="6" tint="0.79998168889431442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theme="6" tint="0.79998168889431442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theme="6" tint="0.79998168889431442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theme="6" tint="0.79998168889431442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theme="6" tint="0.79998168889431442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theme="6" tint="0.79998168889431442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theme="6" tint="0.79998168889431442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theme="6" tint="0.59999389629810485"/>
        </top>
      </border>
    </dxf>
    <dxf>
      <border>
        <bottom style="thin">
          <color theme="6" tint="0.59999389629810485"/>
        </bottom>
      </border>
    </dxf>
    <dxf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theme="6" tint="0.59999389629810485"/>
        </top>
      </border>
    </dxf>
    <dxf>
      <border>
        <bottom style="thin">
          <color theme="6" tint="0.59999389629810485"/>
        </bottom>
      </border>
    </dxf>
    <dxf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theme="6" tint="0.59999389629810485"/>
        </top>
      </border>
    </dxf>
    <dxf>
      <border>
        <bottom style="thin">
          <color theme="6" tint="0.59999389629810485"/>
        </bottom>
      </border>
    </dxf>
    <dxf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theme="6" tint="0.59999389629810485"/>
        </top>
      </border>
    </dxf>
    <dxf>
      <border>
        <bottom style="thin">
          <color theme="6" tint="0.59999389629810485"/>
        </bottom>
      </border>
    </dxf>
    <dxf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theme="6" tint="0.59999389629810485"/>
        </top>
      </border>
    </dxf>
    <dxf>
      <border>
        <bottom style="thin">
          <color theme="6" tint="0.59999389629810485"/>
        </bottom>
      </border>
    </dxf>
    <dxf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theme="6" tint="0.59999389629810485"/>
        </top>
      </border>
    </dxf>
    <dxf>
      <border>
        <bottom style="thin">
          <color theme="6" tint="0.59999389629810485"/>
        </bottom>
      </border>
    </dxf>
    <dxf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theme="6" tint="0.59999389629810485"/>
        </top>
      </border>
    </dxf>
    <dxf>
      <border>
        <bottom style="thin">
          <color theme="6" tint="0.59999389629810485"/>
        </bottom>
      </border>
    </dxf>
    <dxf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rgb="FFEBF1DE"/>
          <bgColor rgb="FFEBF1DE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rgb="FFEBF1DE"/>
          <bgColor rgb="FFEBF1DE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theme="6" tint="0.59999389629810485"/>
        </top>
      </border>
    </dxf>
    <dxf>
      <border diagonalUp="0" diagonalDown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>
        <bottom style="thin">
          <color theme="6" tint="0.599993896298104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diagonalUp="0" diagonalDown="0">
        <top style="thin">
          <color rgb="FF00CCFF"/>
        </top>
        <bottom style="thin">
          <color rgb="FF00CC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1" formatCode="dd\-mmm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border diagonalUp="0" diagonalDown="0">
        <top style="thin">
          <color rgb="FF00CCFF"/>
        </top>
        <bottom style="thin">
          <color rgb="FF00CC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1" formatCode="dd\-mmm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1" formatCode="dd\-mmm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border diagonalUp="0" diagonalDown="0">
        <top style="thin">
          <color rgb="FF00CCFF"/>
        </top>
        <bottom style="thin">
          <color rgb="FF00CC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border diagonalUp="0" diagonalDown="0">
        <top style="thin">
          <color rgb="FF00CCFF"/>
        </top>
        <bottom style="thin">
          <color rgb="FF00CC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1" formatCode="dd\-mmm"/>
      <alignment horizontal="center" vertical="center" textRotation="0" wrapText="0" indent="0" justifyLastLine="0" shrinkToFit="0" readingOrder="0"/>
    </dxf>
    <dxf>
      <border diagonalUp="0" diagonalDown="0">
        <top style="thin">
          <color rgb="FF00CCFF"/>
        </top>
        <bottom style="thin">
          <color rgb="FF00CC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/mmm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1" formatCode="dd\-mmm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border diagonalUp="0" diagonalDown="0">
        <top style="thin">
          <color rgb="FF00CCFF"/>
        </top>
        <bottom style="thin">
          <color rgb="FF00CC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/mmm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1" formatCode="dd\-mmm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border diagonalUp="0" diagonalDown="0">
        <top style="thin">
          <color rgb="FF00CCFF"/>
        </top>
        <bottom style="thin">
          <color rgb="FF00CC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1" formatCode="dd\-mmm"/>
      <alignment horizontal="center" vertical="center" textRotation="0" wrapText="0" indent="0" justifyLastLine="0" shrinkToFit="0" readingOrder="0"/>
    </dxf>
    <dxf>
      <border diagonalUp="0" diagonalDown="0">
        <top style="thin">
          <color rgb="FF00CCFF"/>
        </top>
        <bottom style="thin">
          <color rgb="FF00CC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0.39997558519241921"/>
        <name val="Verdana"/>
        <scheme val="none"/>
      </font>
      <numFmt numFmtId="21" formatCode="dd\-mmm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border>
        <top style="thin">
          <color rgb="FF00CCFF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border diagonalUp="0" diagonalDown="0">
        <left style="thin">
          <color rgb="FF00CCFF"/>
        </left>
        <right style="thin">
          <color rgb="FF00CCFF"/>
        </right>
        <top style="thin">
          <color rgb="FF00CCFF"/>
        </top>
        <bottom style="thin">
          <color rgb="FF00CC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rgb="FF00CC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1" formatCode="dd\-mmm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 style="thin">
          <color theme="8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1" formatCode="dd\-mmm"/>
      <alignment horizontal="center" vertical="center" textRotation="0" wrapText="0" indent="0" justifyLastLine="0" shrinkToFit="0" readingOrder="0"/>
    </dxf>
    <dxf>
      <border>
        <top style="thin">
          <color theme="8"/>
        </top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/>
        <top/>
        <bottom/>
        <vertical style="thin">
          <color theme="8"/>
        </vertical>
        <horizontal style="thin">
          <color theme="8"/>
        </horizontal>
      </border>
    </dxf>
    <dxf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1" formatCode="dd\-mmm"/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/mmm"/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rgb="FFEBF1DE"/>
          <bgColor rgb="FFEBF1DE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rgb="FFEBF1DE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rgb="FFEBF1DE"/>
          <bgColor rgb="FFEBF1DE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CCFFFF"/>
      <color rgb="FFF8F8F8"/>
      <color rgb="FF00CCFF"/>
      <color rgb="FF00FFFF"/>
      <color rgb="FFA66B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317500</xdr:colOff>
      <xdr:row>0</xdr:row>
      <xdr:rowOff>21387</xdr:rowOff>
    </xdr:from>
    <xdr:ext cx="2651998" cy="1572102"/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8438" y="21387"/>
          <a:ext cx="2651998" cy="1572102"/>
        </a:xfrm>
        <a:prstGeom prst="rect">
          <a:avLst/>
        </a:prstGeom>
      </xdr:spPr>
    </xdr:pic>
    <xdr:clientData/>
  </xdr:oneCellAnchor>
  <xdr:twoCellAnchor editAs="oneCell">
    <xdr:from>
      <xdr:col>11</xdr:col>
      <xdr:colOff>27667</xdr:colOff>
      <xdr:row>0</xdr:row>
      <xdr:rowOff>748604</xdr:rowOff>
    </xdr:from>
    <xdr:to>
      <xdr:col>12</xdr:col>
      <xdr:colOff>771572</xdr:colOff>
      <xdr:row>2</xdr:row>
      <xdr:rowOff>789438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7992" y="748604"/>
          <a:ext cx="1534480" cy="1631509"/>
        </a:xfrm>
        <a:prstGeom prst="rect">
          <a:avLst/>
        </a:prstGeom>
      </xdr:spPr>
    </xdr:pic>
    <xdr:clientData/>
  </xdr:twoCellAnchor>
  <xdr:twoCellAnchor editAs="oneCell">
    <xdr:from>
      <xdr:col>16</xdr:col>
      <xdr:colOff>755150</xdr:colOff>
      <xdr:row>0</xdr:row>
      <xdr:rowOff>776742</xdr:rowOff>
    </xdr:from>
    <xdr:to>
      <xdr:col>18</xdr:col>
      <xdr:colOff>771191</xdr:colOff>
      <xdr:row>2</xdr:row>
      <xdr:rowOff>775861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8350" y="776742"/>
          <a:ext cx="1597191" cy="1589794"/>
        </a:xfrm>
        <a:prstGeom prst="rect">
          <a:avLst/>
        </a:prstGeom>
      </xdr:spPr>
    </xdr:pic>
    <xdr:clientData/>
  </xdr:twoCellAnchor>
  <xdr:oneCellAnchor>
    <xdr:from>
      <xdr:col>22</xdr:col>
      <xdr:colOff>317500</xdr:colOff>
      <xdr:row>0</xdr:row>
      <xdr:rowOff>15825</xdr:rowOff>
    </xdr:from>
    <xdr:ext cx="2651998" cy="1572102"/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9938" y="15825"/>
          <a:ext cx="2651998" cy="1572102"/>
        </a:xfrm>
        <a:prstGeom prst="rect">
          <a:avLst/>
        </a:prstGeom>
      </xdr:spPr>
    </xdr:pic>
    <xdr:clientData/>
  </xdr:oneCellAnchor>
  <xdr:twoCellAnchor editAs="oneCell">
    <xdr:from>
      <xdr:col>20</xdr:col>
      <xdr:colOff>27667</xdr:colOff>
      <xdr:row>0</xdr:row>
      <xdr:rowOff>743042</xdr:rowOff>
    </xdr:from>
    <xdr:to>
      <xdr:col>21</xdr:col>
      <xdr:colOff>771574</xdr:colOff>
      <xdr:row>2</xdr:row>
      <xdr:rowOff>783876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2592" y="743042"/>
          <a:ext cx="1534482" cy="1631509"/>
        </a:xfrm>
        <a:prstGeom prst="rect">
          <a:avLst/>
        </a:prstGeom>
      </xdr:spPr>
    </xdr:pic>
    <xdr:clientData/>
  </xdr:twoCellAnchor>
  <xdr:twoCellAnchor editAs="oneCell">
    <xdr:from>
      <xdr:col>25</xdr:col>
      <xdr:colOff>755150</xdr:colOff>
      <xdr:row>0</xdr:row>
      <xdr:rowOff>788189</xdr:rowOff>
    </xdr:from>
    <xdr:to>
      <xdr:col>27</xdr:col>
      <xdr:colOff>771191</xdr:colOff>
      <xdr:row>2</xdr:row>
      <xdr:rowOff>787308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2950" y="788189"/>
          <a:ext cx="1597191" cy="1589794"/>
        </a:xfrm>
        <a:prstGeom prst="rect">
          <a:avLst/>
        </a:prstGeom>
      </xdr:spPr>
    </xdr:pic>
    <xdr:clientData/>
  </xdr:twoCellAnchor>
  <xdr:oneCellAnchor>
    <xdr:from>
      <xdr:col>4</xdr:col>
      <xdr:colOff>317500</xdr:colOff>
      <xdr:row>0</xdr:row>
      <xdr:rowOff>15825</xdr:rowOff>
    </xdr:from>
    <xdr:ext cx="2651998" cy="1572102"/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1375" y="15825"/>
          <a:ext cx="2651998" cy="1572102"/>
        </a:xfrm>
        <a:prstGeom prst="rect">
          <a:avLst/>
        </a:prstGeom>
      </xdr:spPr>
    </xdr:pic>
    <xdr:clientData/>
  </xdr:oneCellAnchor>
  <xdr:twoCellAnchor editAs="oneCell">
    <xdr:from>
      <xdr:col>2</xdr:col>
      <xdr:colOff>27213</xdr:colOff>
      <xdr:row>0</xdr:row>
      <xdr:rowOff>743042</xdr:rowOff>
    </xdr:from>
    <xdr:to>
      <xdr:col>3</xdr:col>
      <xdr:colOff>785860</xdr:colOff>
      <xdr:row>2</xdr:row>
      <xdr:rowOff>783876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56" y="743042"/>
          <a:ext cx="1639029" cy="1646477"/>
        </a:xfrm>
        <a:prstGeom prst="rect">
          <a:avLst/>
        </a:prstGeom>
      </xdr:spPr>
    </xdr:pic>
    <xdr:clientData/>
  </xdr:twoCellAnchor>
  <xdr:twoCellAnchor editAs="oneCell">
    <xdr:from>
      <xdr:col>7</xdr:col>
      <xdr:colOff>746532</xdr:colOff>
      <xdr:row>0</xdr:row>
      <xdr:rowOff>780251</xdr:rowOff>
    </xdr:from>
    <xdr:to>
      <xdr:col>9</xdr:col>
      <xdr:colOff>773345</xdr:colOff>
      <xdr:row>2</xdr:row>
      <xdr:rowOff>779370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5132" y="780251"/>
          <a:ext cx="1607963" cy="1589794"/>
        </a:xfrm>
        <a:prstGeom prst="rect">
          <a:avLst/>
        </a:prstGeom>
      </xdr:spPr>
    </xdr:pic>
    <xdr:clientData/>
  </xdr:twoCellAnchor>
  <xdr:oneCellAnchor>
    <xdr:from>
      <xdr:col>31</xdr:col>
      <xdr:colOff>317500</xdr:colOff>
      <xdr:row>0</xdr:row>
      <xdr:rowOff>15876</xdr:rowOff>
    </xdr:from>
    <xdr:ext cx="2651998" cy="1572102"/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31438" y="15876"/>
          <a:ext cx="2651998" cy="1572102"/>
        </a:xfrm>
        <a:prstGeom prst="rect">
          <a:avLst/>
        </a:prstGeom>
      </xdr:spPr>
    </xdr:pic>
    <xdr:clientData/>
  </xdr:oneCellAnchor>
  <xdr:twoCellAnchor editAs="oneCell">
    <xdr:from>
      <xdr:col>29</xdr:col>
      <xdr:colOff>18142</xdr:colOff>
      <xdr:row>0</xdr:row>
      <xdr:rowOff>743093</xdr:rowOff>
    </xdr:from>
    <xdr:to>
      <xdr:col>30</xdr:col>
      <xdr:colOff>762048</xdr:colOff>
      <xdr:row>2</xdr:row>
      <xdr:rowOff>783927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57571" y="743093"/>
          <a:ext cx="1624287" cy="1646477"/>
        </a:xfrm>
        <a:prstGeom prst="rect">
          <a:avLst/>
        </a:prstGeom>
      </xdr:spPr>
    </xdr:pic>
    <xdr:clientData/>
  </xdr:twoCellAnchor>
  <xdr:twoCellAnchor editAs="oneCell">
    <xdr:from>
      <xdr:col>34</xdr:col>
      <xdr:colOff>755150</xdr:colOff>
      <xdr:row>0</xdr:row>
      <xdr:rowOff>780302</xdr:rowOff>
    </xdr:from>
    <xdr:to>
      <xdr:col>36</xdr:col>
      <xdr:colOff>771191</xdr:colOff>
      <xdr:row>2</xdr:row>
      <xdr:rowOff>779421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67550" y="780302"/>
          <a:ext cx="1597191" cy="1589794"/>
        </a:xfrm>
        <a:prstGeom prst="rect">
          <a:avLst/>
        </a:prstGeom>
      </xdr:spPr>
    </xdr:pic>
    <xdr:clientData/>
  </xdr:twoCellAnchor>
  <xdr:oneCellAnchor>
    <xdr:from>
      <xdr:col>40</xdr:col>
      <xdr:colOff>317500</xdr:colOff>
      <xdr:row>0</xdr:row>
      <xdr:rowOff>15876</xdr:rowOff>
    </xdr:from>
    <xdr:ext cx="2651998" cy="1572102"/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52938" y="15876"/>
          <a:ext cx="2651998" cy="1572102"/>
        </a:xfrm>
        <a:prstGeom prst="rect">
          <a:avLst/>
        </a:prstGeom>
      </xdr:spPr>
    </xdr:pic>
    <xdr:clientData/>
  </xdr:oneCellAnchor>
  <xdr:twoCellAnchor editAs="oneCell">
    <xdr:from>
      <xdr:col>38</xdr:col>
      <xdr:colOff>18142</xdr:colOff>
      <xdr:row>0</xdr:row>
      <xdr:rowOff>743093</xdr:rowOff>
    </xdr:from>
    <xdr:to>
      <xdr:col>39</xdr:col>
      <xdr:colOff>762048</xdr:colOff>
      <xdr:row>2</xdr:row>
      <xdr:rowOff>783927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8999" y="743093"/>
          <a:ext cx="1624288" cy="1646477"/>
        </a:xfrm>
        <a:prstGeom prst="rect">
          <a:avLst/>
        </a:prstGeom>
      </xdr:spPr>
    </xdr:pic>
    <xdr:clientData/>
  </xdr:twoCellAnchor>
  <xdr:twoCellAnchor editAs="oneCell">
    <xdr:from>
      <xdr:col>43</xdr:col>
      <xdr:colOff>755150</xdr:colOff>
      <xdr:row>0</xdr:row>
      <xdr:rowOff>780302</xdr:rowOff>
    </xdr:from>
    <xdr:to>
      <xdr:col>45</xdr:col>
      <xdr:colOff>771191</xdr:colOff>
      <xdr:row>2</xdr:row>
      <xdr:rowOff>779421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2150" y="780302"/>
          <a:ext cx="1597191" cy="1589794"/>
        </a:xfrm>
        <a:prstGeom prst="rect">
          <a:avLst/>
        </a:prstGeom>
      </xdr:spPr>
    </xdr:pic>
    <xdr:clientData/>
  </xdr:twoCellAnchor>
  <xdr:oneCellAnchor>
    <xdr:from>
      <xdr:col>48</xdr:col>
      <xdr:colOff>317500</xdr:colOff>
      <xdr:row>0</xdr:row>
      <xdr:rowOff>15876</xdr:rowOff>
    </xdr:from>
    <xdr:ext cx="2651998" cy="1572102"/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74438" y="15876"/>
          <a:ext cx="2651998" cy="1572102"/>
        </a:xfrm>
        <a:prstGeom prst="rect">
          <a:avLst/>
        </a:prstGeom>
      </xdr:spPr>
    </xdr:pic>
    <xdr:clientData/>
  </xdr:oneCellAnchor>
  <xdr:twoCellAnchor editAs="oneCell">
    <xdr:from>
      <xdr:col>46</xdr:col>
      <xdr:colOff>18142</xdr:colOff>
      <xdr:row>0</xdr:row>
      <xdr:rowOff>743093</xdr:rowOff>
    </xdr:from>
    <xdr:to>
      <xdr:col>47</xdr:col>
      <xdr:colOff>762048</xdr:colOff>
      <xdr:row>2</xdr:row>
      <xdr:rowOff>783927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20428" y="743093"/>
          <a:ext cx="1624287" cy="1646477"/>
        </a:xfrm>
        <a:prstGeom prst="rect">
          <a:avLst/>
        </a:prstGeom>
      </xdr:spPr>
    </xdr:pic>
    <xdr:clientData/>
  </xdr:twoCellAnchor>
  <xdr:twoCellAnchor editAs="oneCell">
    <xdr:from>
      <xdr:col>51</xdr:col>
      <xdr:colOff>745625</xdr:colOff>
      <xdr:row>0</xdr:row>
      <xdr:rowOff>780302</xdr:rowOff>
    </xdr:from>
    <xdr:to>
      <xdr:col>53</xdr:col>
      <xdr:colOff>771191</xdr:colOff>
      <xdr:row>2</xdr:row>
      <xdr:rowOff>779421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07225" y="780302"/>
          <a:ext cx="1606716" cy="1589794"/>
        </a:xfrm>
        <a:prstGeom prst="rect">
          <a:avLst/>
        </a:prstGeom>
      </xdr:spPr>
    </xdr:pic>
    <xdr:clientData/>
  </xdr:twoCellAnchor>
  <xdr:oneCellAnchor>
    <xdr:from>
      <xdr:col>56</xdr:col>
      <xdr:colOff>317500</xdr:colOff>
      <xdr:row>0</xdr:row>
      <xdr:rowOff>15876</xdr:rowOff>
    </xdr:from>
    <xdr:ext cx="2651998" cy="1572102"/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95938" y="15876"/>
          <a:ext cx="2651998" cy="1572102"/>
        </a:xfrm>
        <a:prstGeom prst="rect">
          <a:avLst/>
        </a:prstGeom>
      </xdr:spPr>
    </xdr:pic>
    <xdr:clientData/>
  </xdr:oneCellAnchor>
  <xdr:twoCellAnchor editAs="oneCell">
    <xdr:from>
      <xdr:col>54</xdr:col>
      <xdr:colOff>18142</xdr:colOff>
      <xdr:row>0</xdr:row>
      <xdr:rowOff>743093</xdr:rowOff>
    </xdr:from>
    <xdr:to>
      <xdr:col>55</xdr:col>
      <xdr:colOff>762049</xdr:colOff>
      <xdr:row>2</xdr:row>
      <xdr:rowOff>783927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51856" y="743093"/>
          <a:ext cx="1624288" cy="1646477"/>
        </a:xfrm>
        <a:prstGeom prst="rect">
          <a:avLst/>
        </a:prstGeom>
      </xdr:spPr>
    </xdr:pic>
    <xdr:clientData/>
  </xdr:twoCellAnchor>
  <xdr:twoCellAnchor editAs="oneCell">
    <xdr:from>
      <xdr:col>59</xdr:col>
      <xdr:colOff>755150</xdr:colOff>
      <xdr:row>0</xdr:row>
      <xdr:rowOff>780302</xdr:rowOff>
    </xdr:from>
    <xdr:to>
      <xdr:col>61</xdr:col>
      <xdr:colOff>771191</xdr:colOff>
      <xdr:row>2</xdr:row>
      <xdr:rowOff>779421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1350" y="780302"/>
          <a:ext cx="1597191" cy="1589794"/>
        </a:xfrm>
        <a:prstGeom prst="rect">
          <a:avLst/>
        </a:prstGeom>
      </xdr:spPr>
    </xdr:pic>
    <xdr:clientData/>
  </xdr:twoCellAnchor>
  <xdr:oneCellAnchor>
    <xdr:from>
      <xdr:col>64</xdr:col>
      <xdr:colOff>317500</xdr:colOff>
      <xdr:row>0</xdr:row>
      <xdr:rowOff>15876</xdr:rowOff>
    </xdr:from>
    <xdr:ext cx="2651998" cy="1572102"/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7438" y="15876"/>
          <a:ext cx="2651998" cy="1572102"/>
        </a:xfrm>
        <a:prstGeom prst="rect">
          <a:avLst/>
        </a:prstGeom>
      </xdr:spPr>
    </xdr:pic>
    <xdr:clientData/>
  </xdr:oneCellAnchor>
  <xdr:twoCellAnchor editAs="oneCell">
    <xdr:from>
      <xdr:col>62</xdr:col>
      <xdr:colOff>18142</xdr:colOff>
      <xdr:row>0</xdr:row>
      <xdr:rowOff>743093</xdr:rowOff>
    </xdr:from>
    <xdr:to>
      <xdr:col>63</xdr:col>
      <xdr:colOff>762047</xdr:colOff>
      <xdr:row>2</xdr:row>
      <xdr:rowOff>783927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3285" y="743093"/>
          <a:ext cx="1624287" cy="1646477"/>
        </a:xfrm>
        <a:prstGeom prst="rect">
          <a:avLst/>
        </a:prstGeom>
      </xdr:spPr>
    </xdr:pic>
    <xdr:clientData/>
  </xdr:twoCellAnchor>
  <xdr:twoCellAnchor editAs="oneCell">
    <xdr:from>
      <xdr:col>67</xdr:col>
      <xdr:colOff>745625</xdr:colOff>
      <xdr:row>0</xdr:row>
      <xdr:rowOff>780302</xdr:rowOff>
    </xdr:from>
    <xdr:to>
      <xdr:col>69</xdr:col>
      <xdr:colOff>761666</xdr:colOff>
      <xdr:row>2</xdr:row>
      <xdr:rowOff>779421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6425" y="780302"/>
          <a:ext cx="1597191" cy="1589794"/>
        </a:xfrm>
        <a:prstGeom prst="rect">
          <a:avLst/>
        </a:prstGeom>
      </xdr:spPr>
    </xdr:pic>
    <xdr:clientData/>
  </xdr:twoCellAnchor>
  <xdr:oneCellAnchor>
    <xdr:from>
      <xdr:col>72</xdr:col>
      <xdr:colOff>317500</xdr:colOff>
      <xdr:row>0</xdr:row>
      <xdr:rowOff>15876</xdr:rowOff>
    </xdr:from>
    <xdr:ext cx="2651998" cy="1572102"/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8938" y="15876"/>
          <a:ext cx="2651998" cy="1572102"/>
        </a:xfrm>
        <a:prstGeom prst="rect">
          <a:avLst/>
        </a:prstGeom>
      </xdr:spPr>
    </xdr:pic>
    <xdr:clientData/>
  </xdr:oneCellAnchor>
  <xdr:twoCellAnchor editAs="oneCell">
    <xdr:from>
      <xdr:col>70</xdr:col>
      <xdr:colOff>18142</xdr:colOff>
      <xdr:row>0</xdr:row>
      <xdr:rowOff>743093</xdr:rowOff>
    </xdr:from>
    <xdr:to>
      <xdr:col>71</xdr:col>
      <xdr:colOff>762048</xdr:colOff>
      <xdr:row>2</xdr:row>
      <xdr:rowOff>783927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14713" y="743093"/>
          <a:ext cx="1624288" cy="1646477"/>
        </a:xfrm>
        <a:prstGeom prst="rect">
          <a:avLst/>
        </a:prstGeom>
      </xdr:spPr>
    </xdr:pic>
    <xdr:clientData/>
  </xdr:twoCellAnchor>
  <xdr:twoCellAnchor editAs="oneCell">
    <xdr:from>
      <xdr:col>75</xdr:col>
      <xdr:colOff>755150</xdr:colOff>
      <xdr:row>0</xdr:row>
      <xdr:rowOff>779169</xdr:rowOff>
    </xdr:from>
    <xdr:to>
      <xdr:col>77</xdr:col>
      <xdr:colOff>766428</xdr:colOff>
      <xdr:row>2</xdr:row>
      <xdr:rowOff>778288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90550" y="779169"/>
          <a:ext cx="1592428" cy="1589794"/>
        </a:xfrm>
        <a:prstGeom prst="rect">
          <a:avLst/>
        </a:prstGeom>
      </xdr:spPr>
    </xdr:pic>
    <xdr:clientData/>
  </xdr:twoCellAnchor>
  <xdr:oneCellAnchor>
    <xdr:from>
      <xdr:col>80</xdr:col>
      <xdr:colOff>317500</xdr:colOff>
      <xdr:row>0</xdr:row>
      <xdr:rowOff>15876</xdr:rowOff>
    </xdr:from>
    <xdr:ext cx="2651998" cy="1572102"/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60438" y="15876"/>
          <a:ext cx="2651998" cy="1572102"/>
        </a:xfrm>
        <a:prstGeom prst="rect">
          <a:avLst/>
        </a:prstGeom>
      </xdr:spPr>
    </xdr:pic>
    <xdr:clientData/>
  </xdr:oneCellAnchor>
  <xdr:twoCellAnchor editAs="oneCell">
    <xdr:from>
      <xdr:col>78</xdr:col>
      <xdr:colOff>18142</xdr:colOff>
      <xdr:row>0</xdr:row>
      <xdr:rowOff>743093</xdr:rowOff>
    </xdr:from>
    <xdr:to>
      <xdr:col>79</xdr:col>
      <xdr:colOff>762049</xdr:colOff>
      <xdr:row>2</xdr:row>
      <xdr:rowOff>783927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6142" y="743093"/>
          <a:ext cx="1624288" cy="1646477"/>
        </a:xfrm>
        <a:prstGeom prst="rect">
          <a:avLst/>
        </a:prstGeom>
      </xdr:spPr>
    </xdr:pic>
    <xdr:clientData/>
  </xdr:twoCellAnchor>
  <xdr:twoCellAnchor editAs="oneCell">
    <xdr:from>
      <xdr:col>83</xdr:col>
      <xdr:colOff>764675</xdr:colOff>
      <xdr:row>0</xdr:row>
      <xdr:rowOff>778715</xdr:rowOff>
    </xdr:from>
    <xdr:to>
      <xdr:col>85</xdr:col>
      <xdr:colOff>775953</xdr:colOff>
      <xdr:row>2</xdr:row>
      <xdr:rowOff>777834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4675" y="778715"/>
          <a:ext cx="1592428" cy="1589794"/>
        </a:xfrm>
        <a:prstGeom prst="rect">
          <a:avLst/>
        </a:prstGeom>
      </xdr:spPr>
    </xdr:pic>
    <xdr:clientData/>
  </xdr:twoCellAnchor>
  <xdr:oneCellAnchor>
    <xdr:from>
      <xdr:col>88</xdr:col>
      <xdr:colOff>317500</xdr:colOff>
      <xdr:row>0</xdr:row>
      <xdr:rowOff>15876</xdr:rowOff>
    </xdr:from>
    <xdr:ext cx="2651998" cy="1572102"/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81938" y="15876"/>
          <a:ext cx="2651998" cy="1572102"/>
        </a:xfrm>
        <a:prstGeom prst="rect">
          <a:avLst/>
        </a:prstGeom>
      </xdr:spPr>
    </xdr:pic>
    <xdr:clientData/>
  </xdr:oneCellAnchor>
  <xdr:twoCellAnchor editAs="oneCell">
    <xdr:from>
      <xdr:col>86</xdr:col>
      <xdr:colOff>18142</xdr:colOff>
      <xdr:row>0</xdr:row>
      <xdr:rowOff>743093</xdr:rowOff>
    </xdr:from>
    <xdr:to>
      <xdr:col>87</xdr:col>
      <xdr:colOff>762048</xdr:colOff>
      <xdr:row>2</xdr:row>
      <xdr:rowOff>783927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77571" y="743093"/>
          <a:ext cx="1624287" cy="1646477"/>
        </a:xfrm>
        <a:prstGeom prst="rect">
          <a:avLst/>
        </a:prstGeom>
      </xdr:spPr>
    </xdr:pic>
    <xdr:clientData/>
  </xdr:twoCellAnchor>
  <xdr:twoCellAnchor editAs="oneCell">
    <xdr:from>
      <xdr:col>91</xdr:col>
      <xdr:colOff>764675</xdr:colOff>
      <xdr:row>0</xdr:row>
      <xdr:rowOff>788240</xdr:rowOff>
    </xdr:from>
    <xdr:to>
      <xdr:col>93</xdr:col>
      <xdr:colOff>775953</xdr:colOff>
      <xdr:row>2</xdr:row>
      <xdr:rowOff>787359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49275" y="788240"/>
          <a:ext cx="1592428" cy="1589794"/>
        </a:xfrm>
        <a:prstGeom prst="rect">
          <a:avLst/>
        </a:prstGeom>
      </xdr:spPr>
    </xdr:pic>
    <xdr:clientData/>
  </xdr:twoCellAnchor>
  <xdr:oneCellAnchor>
    <xdr:from>
      <xdr:col>96</xdr:col>
      <xdr:colOff>317500</xdr:colOff>
      <xdr:row>0</xdr:row>
      <xdr:rowOff>15876</xdr:rowOff>
    </xdr:from>
    <xdr:ext cx="2651998" cy="1572102"/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03438" y="15876"/>
          <a:ext cx="2651998" cy="1572102"/>
        </a:xfrm>
        <a:prstGeom prst="rect">
          <a:avLst/>
        </a:prstGeom>
      </xdr:spPr>
    </xdr:pic>
    <xdr:clientData/>
  </xdr:oneCellAnchor>
  <xdr:twoCellAnchor editAs="oneCell">
    <xdr:from>
      <xdr:col>94</xdr:col>
      <xdr:colOff>18142</xdr:colOff>
      <xdr:row>0</xdr:row>
      <xdr:rowOff>743093</xdr:rowOff>
    </xdr:from>
    <xdr:to>
      <xdr:col>95</xdr:col>
      <xdr:colOff>762049</xdr:colOff>
      <xdr:row>2</xdr:row>
      <xdr:rowOff>783927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8999" y="743093"/>
          <a:ext cx="1624288" cy="1646477"/>
        </a:xfrm>
        <a:prstGeom prst="rect">
          <a:avLst/>
        </a:prstGeom>
      </xdr:spPr>
    </xdr:pic>
    <xdr:clientData/>
  </xdr:twoCellAnchor>
  <xdr:twoCellAnchor editAs="oneCell">
    <xdr:from>
      <xdr:col>99</xdr:col>
      <xdr:colOff>764675</xdr:colOff>
      <xdr:row>0</xdr:row>
      <xdr:rowOff>778715</xdr:rowOff>
    </xdr:from>
    <xdr:to>
      <xdr:col>101</xdr:col>
      <xdr:colOff>773572</xdr:colOff>
      <xdr:row>2</xdr:row>
      <xdr:rowOff>777834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73875" y="778715"/>
          <a:ext cx="1590047" cy="1589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495300</xdr:colOff>
      <xdr:row>17</xdr:row>
      <xdr:rowOff>144349</xdr:rowOff>
    </xdr:to>
    <xdr:pic>
      <xdr:nvPicPr>
        <xdr:cNvPr id="2" name="Image 1" descr="madinah_wallpaper_background-1024x640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7813"/>
        <a:stretch>
          <a:fillRect/>
        </a:stretch>
      </xdr:blipFill>
      <xdr:spPr>
        <a:xfrm>
          <a:off x="0" y="1"/>
          <a:ext cx="9366250" cy="32748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0" name="Table1121" displayName="Table1121" ref="BK4:BR35" totalsRowShown="0" headerRowDxfId="80" dataDxfId="324" headerRowBorderDxfId="90" tableBorderDxfId="91" totalsRowBorderDxfId="89">
  <tableColumns count="8">
    <tableColumn id="1" name="Day" dataDxfId="88">
      <calculatedColumnFormula>VLOOKUP($B218,Sheet1!$A:$B,2,)</calculatedColumnFormula>
    </tableColumn>
    <tableColumn id="2" name="August" dataDxfId="87"/>
    <tableColumn id="3" name="Fajr" dataDxfId="86"/>
    <tableColumn id="4" name="Sunrise" dataDxfId="85"/>
    <tableColumn id="5" name="Dhuhr" dataDxfId="84"/>
    <tableColumn id="6" name="Asr" dataDxfId="83"/>
    <tableColumn id="7" name="Maghrib" dataDxfId="82"/>
    <tableColumn id="8" name="Isha" dataDxfId="81"/>
  </tableColumns>
  <tableStyleInfo name="TableStyleLight4" showFirstColumn="0" showLastColumn="0" showRowStripes="1" showColumnStripes="0"/>
</table>
</file>

<file path=xl/tables/table10.xml><?xml version="1.0" encoding="utf-8"?>
<table xmlns="http://schemas.openxmlformats.org/spreadsheetml/2006/main" id="31" name="Table104332" displayName="Table104332" ref="W38:AB44" totalsRowCount="1" headerRowDxfId="291" dataDxfId="290" totalsRowDxfId="289">
  <tableColumns count="6">
    <tableColumn id="1" name="Date" totalsRowLabel="31" dataDxfId="288" totalsRowDxfId="287"/>
    <tableColumn id="2" name="Fajr" totalsRowLabel="+20 mins" dataDxfId="286" totalsRowDxfId="285"/>
    <tableColumn id="3" name="Dhuhr" totalsRowLabel="1:15" dataDxfId="284" totalsRowDxfId="283"/>
    <tableColumn id="4" name="Asr" totalsRowLabel="5:00" dataDxfId="282" totalsRowDxfId="281"/>
    <tableColumn id="5" name="Maghrib" totalsRowLabel="+5 mins" dataDxfId="280" totalsRowDxfId="279"/>
    <tableColumn id="6" name="Isha" totalsRowLabel="+5 mins" dataDxfId="278" totalsRowDxfId="277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id="32" name="Table10434433" displayName="Table10434433" ref="AF38:AK44" totalsRowCount="1" headerRowDxfId="276" dataDxfId="274" totalsRowDxfId="272" headerRowBorderDxfId="275" tableBorderDxfId="273" totalsRowBorderDxfId="271">
  <tableColumns count="6">
    <tableColumn id="1" name="Date" totalsRowFunction="custom" totalsRowDxfId="270">
      <totalsRowFormula>IF(VLOOKUP("Sat",AD$5:AE$11,2,FALSE)&lt;3,CONCATENATE(VLOOKUP("Sat",AD$5:AE$11,2,FALSE)+29," To ",30),"")</totalsRowFormula>
    </tableColumn>
    <tableColumn id="2" name="Fajr" dataDxfId="269" totalsRowDxfId="268"/>
    <tableColumn id="3" name="Dhuhr" dataDxfId="267" totalsRowDxfId="266"/>
    <tableColumn id="4" name="Asr" dataDxfId="265" totalsRowDxfId="264"/>
    <tableColumn id="5" name="Maghrib" dataDxfId="263" totalsRowDxfId="262"/>
    <tableColumn id="6" name="Isha" dataDxfId="261" totalsRowDxfId="260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id="33" name="Table10434534" displayName="Table10434534" ref="AO38:AT44" totalsRowShown="0" headerRowDxfId="259" dataDxfId="258" tableBorderDxfId="257">
  <tableColumns count="6">
    <tableColumn id="1" name="Date" dataDxfId="256"/>
    <tableColumn id="2" name="Fajr" dataDxfId="255"/>
    <tableColumn id="3" name="Dhuhr" dataDxfId="254"/>
    <tableColumn id="4" name="Asr" dataDxfId="253"/>
    <tableColumn id="5" name="Maghrib" dataDxfId="252"/>
    <tableColumn id="6" name="Isha" dataDxfId="251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id="34" name="Table104345235" displayName="Table104345235" ref="AW38:BB44" totalsRowCount="1" headerRowDxfId="250" dataDxfId="249" totalsRowDxfId="247" tableBorderDxfId="248">
  <tableColumns count="6">
    <tableColumn id="1" name="Date" totalsRowFunction="custom" dataDxfId="246" totalsRowDxfId="245">
      <totalsRowFormula>IF(VLOOKUP("Sat",AU$5:AV$11,2,FALSE)&lt;3,CONCATENATE(VLOOKUP("Sat",AU$5:AV$11,2,FALSE)+29," To ",30),"")</totalsRowFormula>
    </tableColumn>
    <tableColumn id="2" name="Fajr" dataDxfId="244" totalsRowDxfId="243"/>
    <tableColumn id="3" name="Dhuhr" dataDxfId="242" totalsRowDxfId="241"/>
    <tableColumn id="4" name="Asr" dataDxfId="240" totalsRowDxfId="239"/>
    <tableColumn id="5" name="Maghrib" dataDxfId="238" totalsRowDxfId="237"/>
    <tableColumn id="6" name="Isha" dataDxfId="236" totalsRowDxfId="235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id="35" name="Table1043452336" displayName="Table1043452336" ref="BE38:BJ44" totalsRowCount="1" headerRowDxfId="234" dataDxfId="233" totalsRowDxfId="231" tableBorderDxfId="232">
  <tableColumns count="6">
    <tableColumn id="1" name="Date" totalsRowFunction="custom" dataDxfId="230" totalsRowDxfId="229">
      <totalsRowFormula>IF(VLOOKUP("Sat",BC$5:BD$11,2,FALSE)&lt;3,CONCATENATE(VLOOKUP("Sat",BC$5:BD$11,2,FALSE)+29," To ",31),"")</totalsRowFormula>
    </tableColumn>
    <tableColumn id="2" name="Fajr" dataDxfId="228" totalsRowDxfId="227"/>
    <tableColumn id="3" name="Dhuhr" dataDxfId="226" totalsRowDxfId="225"/>
    <tableColumn id="4" name="Asr" dataDxfId="224" totalsRowDxfId="223"/>
    <tableColumn id="5" name="Maghrib" dataDxfId="222" totalsRowDxfId="221"/>
    <tableColumn id="6" name="Isha" dataDxfId="220" totalsRowDxfId="219"/>
  </tableColumns>
  <tableStyleInfo name="TableStyleLight20" showFirstColumn="0" showLastColumn="0" showRowStripes="1" showColumnStripes="0"/>
</table>
</file>

<file path=xl/tables/table15.xml><?xml version="1.0" encoding="utf-8"?>
<table xmlns="http://schemas.openxmlformats.org/spreadsheetml/2006/main" id="36" name="Table1043452437" displayName="Table1043452437" ref="BM38:BR44" totalsRowShown="0" headerRowDxfId="218" dataDxfId="217" tableBorderDxfId="216">
  <tableColumns count="6">
    <tableColumn id="1" name="Date" dataDxfId="215"/>
    <tableColumn id="2" name="Fajr" dataDxfId="214"/>
    <tableColumn id="3" name="Dhuhr" dataDxfId="213"/>
    <tableColumn id="4" name="Asr" dataDxfId="212"/>
    <tableColumn id="5" name="Maghrib" dataDxfId="211"/>
    <tableColumn id="6" name="Isha" dataDxfId="210"/>
  </tableColumns>
  <tableStyleInfo name="TableStyleLight20" showFirstColumn="0" showLastColumn="0" showRowStripes="1" showColumnStripes="0"/>
</table>
</file>

<file path=xl/tables/table16.xml><?xml version="1.0" encoding="utf-8"?>
<table xmlns="http://schemas.openxmlformats.org/spreadsheetml/2006/main" id="37" name="Table1043452538" displayName="Table1043452538" ref="BU38:BZ44" totalsRowCount="1" headerRowDxfId="209" dataDxfId="208" totalsRowDxfId="206" tableBorderDxfId="207">
  <tableColumns count="6">
    <tableColumn id="1" name="Date" totalsRowFunction="custom" totalsRowDxfId="205">
      <totalsRowFormula>IF(VLOOKUP("Sat",BS$5:BT$11,2,FALSE)&lt;3,CONCATENATE(VLOOKUP("Sat",BS$5:BT$11,2,FALSE)+29," To ",30),"")</totalsRowFormula>
    </tableColumn>
    <tableColumn id="2" name="Fajr" totalsRowDxfId="204"/>
    <tableColumn id="3" name="Dhuhr" totalsRowDxfId="203"/>
    <tableColumn id="4" name="Asr" totalsRowDxfId="202"/>
    <tableColumn id="5" name="Maghrib" totalsRowDxfId="201"/>
    <tableColumn id="6" name="Isha" totalsRowDxfId="200"/>
  </tableColumns>
  <tableStyleInfo name="TableStyleLight20" showFirstColumn="0" showLastColumn="0" showRowStripes="1" showColumnStripes="0"/>
</table>
</file>

<file path=xl/tables/table17.xml><?xml version="1.0" encoding="utf-8"?>
<table xmlns="http://schemas.openxmlformats.org/spreadsheetml/2006/main" id="38" name="Table10434521039" displayName="Table10434521039" ref="CC38:CH44" totalsRowCount="1" headerRowDxfId="199" dataDxfId="198" totalsRowDxfId="196" tableBorderDxfId="197">
  <tableColumns count="6">
    <tableColumn id="1" name="Date" totalsRowFunction="custom" dataDxfId="195" totalsRowDxfId="194">
      <totalsRowFormula>IF(VLOOKUP("Sat",CA$5:CB$11,2,FALSE)&lt;3,CONCATENATE(VLOOKUP("Sat",CA$5:CB$11,2,FALSE)+29," To ",31),"")</totalsRowFormula>
    </tableColumn>
    <tableColumn id="2" name="Fajr" totalsRowDxfId="193"/>
    <tableColumn id="3" name="Dhuhr" totalsRowDxfId="192"/>
    <tableColumn id="4" name="Asr" totalsRowDxfId="191"/>
    <tableColumn id="5" name="Maghrib" totalsRowDxfId="190"/>
    <tableColumn id="6" name="Isha" totalsRowDxfId="189"/>
  </tableColumns>
  <tableStyleInfo name="TableStyleLight20" showFirstColumn="0" showLastColumn="0" showRowStripes="1" showColumnStripes="0"/>
</table>
</file>

<file path=xl/tables/table18.xml><?xml version="1.0" encoding="utf-8"?>
<table xmlns="http://schemas.openxmlformats.org/spreadsheetml/2006/main" id="39" name="Table10434521740" displayName="Table10434521740" ref="CK38:CP44" totalsRowCount="1" headerRowDxfId="188" dataDxfId="187" totalsRowDxfId="185" tableBorderDxfId="186">
  <tableColumns count="6">
    <tableColumn id="1" name="Date" totalsRowLabel="30" dataDxfId="184" totalsRowDxfId="183"/>
    <tableColumn id="2" name="Fajr" totalsRowLabel="+10 mins" dataDxfId="182" totalsRowDxfId="181"/>
    <tableColumn id="3" name="Dhuhr" totalsRowLabel="12:15" dataDxfId="180" totalsRowDxfId="179"/>
    <tableColumn id="4" name="Asr" totalsRowLabel="2:15" dataDxfId="178" totalsRowDxfId="177"/>
    <tableColumn id="5" name="Maghrib" totalsRowLabel="+5 mins" dataDxfId="176" totalsRowDxfId="175"/>
    <tableColumn id="6" name="Isha" totalsRowLabel="6:30" dataDxfId="174" totalsRowDxfId="173"/>
  </tableColumns>
  <tableStyleInfo name="TableStyleLight20" showFirstColumn="0" showLastColumn="0" showRowStripes="1" showColumnStripes="0"/>
</table>
</file>

<file path=xl/tables/table19.xml><?xml version="1.0" encoding="utf-8"?>
<table xmlns="http://schemas.openxmlformats.org/spreadsheetml/2006/main" id="40" name="Table10434521841" displayName="Table10434521841" ref="CS38:CX44" totalsRowCount="1" headerRowDxfId="172" dataDxfId="171" totalsRowDxfId="169" tableBorderDxfId="170">
  <tableColumns count="6">
    <tableColumn id="1" name="Date" totalsRowFunction="custom" dataDxfId="168" totalsRowDxfId="167">
      <totalsRowFormula>IF(VLOOKUP("Sat",CQ$5:CR$11,2,FALSE)&lt;3,CONCATENATE(VLOOKUP("Sat",CQ$5:CR$11,2,FALSE)+29," To ",31),"")</totalsRowFormula>
    </tableColumn>
    <tableColumn id="2" name="Fajr" dataDxfId="166" totalsRowDxfId="165"/>
    <tableColumn id="3" name="Dhuhr" dataDxfId="164" totalsRowDxfId="163"/>
    <tableColumn id="4" name="Asr" dataDxfId="162" totalsRowDxfId="161"/>
    <tableColumn id="5" name="Maghrib" dataDxfId="160" totalsRowDxfId="159"/>
    <tableColumn id="6" name="Isha" dataDxfId="158" totalsRowDxfId="15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1" name="Table1222" displayName="Table1222" ref="BS4:BZ34" totalsRowShown="0" headerRowDxfId="68" dataDxfId="323" headerRowBorderDxfId="78" tableBorderDxfId="79" totalsRowBorderDxfId="77">
  <tableColumns count="8">
    <tableColumn id="1" name="Day" dataDxfId="76">
      <calculatedColumnFormula>VLOOKUP($B249,Sheet1!$A:$B,2,)</calculatedColumnFormula>
    </tableColumn>
    <tableColumn id="2" name="September" dataDxfId="75"/>
    <tableColumn id="3" name="Fajr" dataDxfId="74"/>
    <tableColumn id="4" name="Sunrise" dataDxfId="73"/>
    <tableColumn id="5" name="Dhuhr" dataDxfId="72"/>
    <tableColumn id="6" name="Asr" dataDxfId="71"/>
    <tableColumn id="7" name="Maghrib" dataDxfId="70"/>
    <tableColumn id="8" name="Isha" dataDxfId="69"/>
  </tableColumns>
  <tableStyleInfo name="TableStyleLight4" showFirstColumn="0" showLastColumn="0" showRowStripes="1" showColumnStripes="0"/>
</table>
</file>

<file path=xl/tables/table20.xml><?xml version="1.0" encoding="utf-8"?>
<table xmlns="http://schemas.openxmlformats.org/spreadsheetml/2006/main" id="41" name="Table542" displayName="Table542" ref="C4:J35" totalsRowShown="0" headerRowDxfId="156" dataDxfId="154" headerRowBorderDxfId="155" tableBorderDxfId="153" totalsRowBorderDxfId="152">
  <tableColumns count="8">
    <tableColumn id="1" name="Day" dataDxfId="151">
      <calculatedColumnFormula>VLOOKUP($B5,Sheet1!$A:$B,2,)</calculatedColumnFormula>
    </tableColumn>
    <tableColumn id="2" name="January" dataDxfId="150"/>
    <tableColumn id="3" name="Fajr" dataDxfId="149"/>
    <tableColumn id="4" name="Sunrise" dataDxfId="148"/>
    <tableColumn id="5" name="Dhuhr" dataDxfId="147"/>
    <tableColumn id="6" name="Asr" dataDxfId="146"/>
    <tableColumn id="7" name="Maghrib" dataDxfId="145"/>
    <tableColumn id="8" name="Isha" dataDxfId="144"/>
  </tableColumns>
  <tableStyleInfo name="TableStyleLight4" showFirstColumn="0" showLastColumn="0" showRowStripes="1" showColumnStripes="0"/>
</table>
</file>

<file path=xl/tables/table21.xml><?xml version="1.0" encoding="utf-8"?>
<table xmlns="http://schemas.openxmlformats.org/spreadsheetml/2006/main" id="45" name="Table646" displayName="Table646" ref="U4:AB35" totalsRowShown="0" headerRowDxfId="0" dataDxfId="143" headerRowBorderDxfId="10" tableBorderDxfId="11" totalsRowBorderDxfId="9">
  <tableColumns count="8">
    <tableColumn id="1" name="Day" dataDxfId="8">
      <calculatedColumnFormula>VLOOKUP($B65,Sheet1!$A:$B,2,)</calculatedColumnFormula>
    </tableColumn>
    <tableColumn id="2" name="March" dataDxfId="7"/>
    <tableColumn id="3" name="Fajr" dataDxfId="6"/>
    <tableColumn id="4" name="Sunrise" dataDxfId="5"/>
    <tableColumn id="5" name="Dhuhr" dataDxfId="4"/>
    <tableColumn id="6" name="Asr" dataDxfId="3"/>
    <tableColumn id="7" name="Maghrib" dataDxfId="2"/>
    <tableColumn id="8" name="Isha" dataDxfId="1"/>
  </tableColumns>
  <tableStyleInfo name="TableStyleLight6" showFirstColumn="0" showLastColumn="0" showRowStripes="1" showColumnStripes="0"/>
</table>
</file>

<file path=xl/tables/table22.xml><?xml version="1.0" encoding="utf-8"?>
<table xmlns="http://schemas.openxmlformats.org/spreadsheetml/2006/main" id="46" name="Table747" displayName="Table747" ref="AD4:AK34" totalsRowShown="0" headerRowDxfId="128" dataDxfId="142" headerRowBorderDxfId="138" tableBorderDxfId="139" totalsRowBorderDxfId="137">
  <tableColumns count="8">
    <tableColumn id="1" name="Day" dataDxfId="136">
      <calculatedColumnFormula>VLOOKUP($B96,Sheet1!$A:$B,2,)</calculatedColumnFormula>
    </tableColumn>
    <tableColumn id="2" name="April" dataDxfId="135"/>
    <tableColumn id="3" name="Fajr" dataDxfId="134"/>
    <tableColumn id="4" name="Sunrise" dataDxfId="133"/>
    <tableColumn id="5" name="Dhuhr" dataDxfId="132"/>
    <tableColumn id="6" name="Asr" dataDxfId="131"/>
    <tableColumn id="7" name="Maghrib" dataDxfId="130"/>
    <tableColumn id="8" name="Isha" dataDxfId="129"/>
  </tableColumns>
  <tableStyleInfo name="TableStyleLight4" showFirstColumn="0" showLastColumn="0" showRowStripes="1" showColumnStripes="0"/>
</table>
</file>

<file path=xl/tables/table23.xml><?xml version="1.0" encoding="utf-8"?>
<table xmlns="http://schemas.openxmlformats.org/spreadsheetml/2006/main" id="47" name="Table848" displayName="Table848" ref="AM4:AT35" totalsRowShown="0" headerRowDxfId="116" dataDxfId="141" headerRowBorderDxfId="126" tableBorderDxfId="127" totalsRowBorderDxfId="125">
  <tableColumns count="8">
    <tableColumn id="1" name="Day" dataDxfId="124">
      <calculatedColumnFormula>VLOOKUP($B126,Sheet1!$A:$B,2,)</calculatedColumnFormula>
    </tableColumn>
    <tableColumn id="2" name="May" dataDxfId="123"/>
    <tableColumn id="3" name="Fajr" dataDxfId="122"/>
    <tableColumn id="4" name="Sunrise" dataDxfId="121"/>
    <tableColumn id="5" name="Dhuhr" dataDxfId="120"/>
    <tableColumn id="6" name="Asr" dataDxfId="119"/>
    <tableColumn id="7" name="Maghrib" dataDxfId="118"/>
    <tableColumn id="8" name="Isha" dataDxfId="117"/>
  </tableColumns>
  <tableStyleInfo name="TableStyleLight4" showFirstColumn="0" showLastColumn="0" showRowStripes="1" showColumnStripes="0"/>
</table>
</file>

<file path=xl/tables/table24.xml><?xml version="1.0" encoding="utf-8"?>
<table xmlns="http://schemas.openxmlformats.org/spreadsheetml/2006/main" id="48" name="Table1949" displayName="Table1949" ref="AU4:BB34" totalsRowShown="0" headerRowDxfId="104" dataDxfId="140" headerRowBorderDxfId="114" tableBorderDxfId="115" totalsRowBorderDxfId="113">
  <tableColumns count="8">
    <tableColumn id="1" name="Day" dataDxfId="112">
      <calculatedColumnFormula>VLOOKUP($B157,Sheet1!$A:$B,2,)</calculatedColumnFormula>
    </tableColumn>
    <tableColumn id="2" name="June" dataDxfId="111"/>
    <tableColumn id="3" name="Fajr" dataDxfId="110"/>
    <tableColumn id="4" name="Sunrise" dataDxfId="109"/>
    <tableColumn id="5" name="Dhuhr" dataDxfId="108"/>
    <tableColumn id="6" name="Asr" dataDxfId="107"/>
    <tableColumn id="7" name="Maghrib" dataDxfId="106"/>
    <tableColumn id="8" name="Isha" dataDxfId="105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id="22" name="Table1323" displayName="Table1323" ref="CA4:CH35" totalsRowShown="0" headerRowDxfId="56" dataDxfId="322" headerRowBorderDxfId="66" tableBorderDxfId="67" totalsRowBorderDxfId="65">
  <tableColumns count="8">
    <tableColumn id="1" name="Day" dataDxfId="64">
      <calculatedColumnFormula>VLOOKUP($B279,Sheet1!$A:$B,2,)</calculatedColumnFormula>
    </tableColumn>
    <tableColumn id="2" name="October" dataDxfId="63"/>
    <tableColumn id="3" name="Fajr" dataDxfId="62"/>
    <tableColumn id="4" name="Sunrise" dataDxfId="61"/>
    <tableColumn id="5" name="Dhuhr" dataDxfId="60"/>
    <tableColumn id="6" name="Asr" dataDxfId="59"/>
    <tableColumn id="7" name="Maghrib" dataDxfId="58"/>
    <tableColumn id="8" name="Isha" dataDxfId="57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id="23" name="Table1424" displayName="Table1424" ref="CI4:CP34" totalsRowShown="0" headerRowDxfId="44" dataDxfId="321" headerRowBorderDxfId="54" tableBorderDxfId="55" totalsRowBorderDxfId="53">
  <tableColumns count="8">
    <tableColumn id="1" name="Day" dataDxfId="52">
      <calculatedColumnFormula>VLOOKUP($B310,Sheet1!$A:$B,2,)</calculatedColumnFormula>
    </tableColumn>
    <tableColumn id="2" name="November" dataDxfId="51"/>
    <tableColumn id="3" name="Fajr" dataDxfId="50"/>
    <tableColumn id="4" name="Sunrise" dataDxfId="49"/>
    <tableColumn id="5" name="Dhuhr" dataDxfId="48"/>
    <tableColumn id="6" name="Asr" dataDxfId="47"/>
    <tableColumn id="7" name="Maghrib" dataDxfId="46"/>
    <tableColumn id="8" name="Isha" dataDxfId="45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id="24" name="Table1525" displayName="Table1525" ref="CQ4:CX35" totalsRowShown="0" headerRowDxfId="32" dataDxfId="320" headerRowBorderDxfId="42" tableBorderDxfId="43" totalsRowBorderDxfId="41">
  <tableColumns count="8">
    <tableColumn id="1" name="Day" dataDxfId="40">
      <calculatedColumnFormula>VLOOKUP($B340,Sheet1!$A:$B,2,)</calculatedColumnFormula>
    </tableColumn>
    <tableColumn id="2" name="December" dataDxfId="39"/>
    <tableColumn id="3" name="Fajr" dataDxfId="38"/>
    <tableColumn id="4" name="Sunrise" dataDxfId="37"/>
    <tableColumn id="5" name="Dhuhr" dataDxfId="36"/>
    <tableColumn id="6" name="Asr" dataDxfId="35"/>
    <tableColumn id="7" name="Maghrib" dataDxfId="34"/>
    <tableColumn id="8" name="Isha" dataDxfId="33"/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id="25" name="Table1026" displayName="Table1026" ref="E38:J44" totalsRowCount="1" headerRowDxfId="319" dataDxfId="318" totalsRowDxfId="317">
  <tableColumns count="6">
    <tableColumn id="1" name="Date" dataDxfId="316" totalsRowDxfId="315"/>
    <tableColumn id="2" name="Fajr" dataDxfId="314" totalsRowDxfId="313"/>
    <tableColumn id="3" name="Dhuhr" dataDxfId="312" totalsRowDxfId="311"/>
    <tableColumn id="4" name="Asr" dataDxfId="310" totalsRowDxfId="309"/>
    <tableColumn id="5" name="Maghrib" dataDxfId="308" totalsRowDxfId="307"/>
    <tableColumn id="6" name="Isha" dataDxfId="306" totalsRowDxfId="305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id="26" name="Table21927" displayName="Table21927" ref="L4:S32" totalsRowShown="0" headerRowDxfId="12" dataDxfId="304" headerRowBorderDxfId="22" tableBorderDxfId="23" totalsRowBorderDxfId="21">
  <tableColumns count="8">
    <tableColumn id="1" name="Day" dataDxfId="20">
      <calculatedColumnFormula>VLOOKUP($B36,Sheet1!$A:$B,2,)</calculatedColumnFormula>
    </tableColumn>
    <tableColumn id="2" name="February" dataDxfId="19"/>
    <tableColumn id="3" name="Fajr" dataDxfId="18"/>
    <tableColumn id="4" name="Sunrise" dataDxfId="17"/>
    <tableColumn id="5" name="Dhuhr" dataDxfId="16"/>
    <tableColumn id="6" name="Asr" dataDxfId="15"/>
    <tableColumn id="7" name="Maghrib" dataDxfId="14"/>
    <tableColumn id="8" name="Isha" dataDxfId="13"/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id="27" name="Table10172928" displayName="Table10172928" ref="N38:S42" totalsRowShown="0" headerRowDxfId="303" dataDxfId="301" headerRowBorderDxfId="302" tableBorderDxfId="300" totalsRowBorderDxfId="299">
  <tableColumns count="6">
    <tableColumn id="1" name="Date" dataDxfId="298"/>
    <tableColumn id="2" name="Fajr" dataDxfId="297"/>
    <tableColumn id="3" name="Dhuhr" dataDxfId="296"/>
    <tableColumn id="4" name="Asr" dataDxfId="295"/>
    <tableColumn id="5" name="Maghrib" dataDxfId="294"/>
    <tableColumn id="6" name="Isha" dataDxfId="293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id="30" name="Table93031" displayName="Table93031" ref="BC4:BJ35" totalsRowShown="0" headerRowDxfId="92" dataDxfId="292" headerRowBorderDxfId="102" tableBorderDxfId="103" totalsRowBorderDxfId="101">
  <tableColumns count="8">
    <tableColumn id="1" name="Day" dataDxfId="100">
      <calculatedColumnFormula>VLOOKUP($B187,Sheet1!$A:$B,2,)</calculatedColumnFormula>
    </tableColumn>
    <tableColumn id="2" name="July" dataDxfId="99"/>
    <tableColumn id="3" name="Fajr" dataDxfId="98"/>
    <tableColumn id="4" name="Sunrise" dataDxfId="97"/>
    <tableColumn id="5" name="Dhuhr" dataDxfId="96"/>
    <tableColumn id="6" name="Asr" dataDxfId="95"/>
    <tableColumn id="7" name="Maghrib" dataDxfId="94"/>
    <tableColumn id="8" name="Isha" dataDxfId="93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84"/>
  <sheetViews>
    <sheetView tabSelected="1" topLeftCell="A20" zoomScaleNormal="100" zoomScaleSheetLayoutView="70" zoomScalePageLayoutView="80" workbookViewId="0">
      <selection activeCell="O48" sqref="O48"/>
    </sheetView>
  </sheetViews>
  <sheetFormatPr defaultColWidth="12.5703125" defaultRowHeight="18.75" x14ac:dyDescent="0.25"/>
  <cols>
    <col min="1" max="1" width="1.28515625" style="25" customWidth="1"/>
    <col min="2" max="2" width="5.140625" style="20" hidden="1" customWidth="1"/>
    <col min="3" max="4" width="11.85546875" style="5" customWidth="1"/>
    <col min="5" max="9" width="11.85546875" style="6" customWidth="1"/>
    <col min="10" max="10" width="11.85546875" style="1" customWidth="1"/>
    <col min="11" max="11" width="1" style="25" customWidth="1"/>
    <col min="12" max="12" width="11.85546875" style="13" customWidth="1"/>
    <col min="13" max="13" width="11.85546875" style="11" customWidth="1"/>
    <col min="14" max="18" width="11.85546875" style="6" customWidth="1"/>
    <col min="19" max="19" width="11.85546875" style="1" customWidth="1"/>
    <col min="20" max="20" width="0.28515625" style="25" customWidth="1"/>
    <col min="21" max="21" width="11.85546875" style="18" customWidth="1"/>
    <col min="22" max="28" width="11.85546875" style="1" customWidth="1"/>
    <col min="29" max="29" width="0.85546875" style="25" customWidth="1"/>
    <col min="30" max="30" width="11.85546875" style="1" customWidth="1"/>
    <col min="31" max="31" width="11.85546875" style="9" customWidth="1"/>
    <col min="32" max="37" width="11.85546875" style="1" customWidth="1"/>
    <col min="38" max="38" width="0.85546875" style="25" customWidth="1"/>
    <col min="39" max="40" width="11.85546875" style="25" customWidth="1"/>
    <col min="41" max="47" width="11.85546875" style="1" customWidth="1"/>
    <col min="48" max="48" width="11.85546875" style="9" customWidth="1"/>
    <col min="49" max="56" width="11.85546875" style="1" customWidth="1"/>
    <col min="57" max="57" width="11.85546875" style="14" customWidth="1"/>
    <col min="58" max="102" width="11.85546875" style="1" customWidth="1"/>
    <col min="103" max="103" width="12.5703125" style="1"/>
    <col min="105" max="16384" width="12.5703125" style="1"/>
  </cols>
  <sheetData>
    <row r="1" spans="1:104" s="25" customFormat="1" ht="63.6" customHeight="1" x14ac:dyDescent="0.25">
      <c r="A1" s="54"/>
      <c r="B1" s="20"/>
      <c r="C1" s="107" t="s">
        <v>40</v>
      </c>
      <c r="D1" s="107"/>
      <c r="E1" s="26"/>
      <c r="F1" s="26"/>
      <c r="G1" s="26"/>
      <c r="H1" s="26"/>
      <c r="I1" s="110">
        <v>2025</v>
      </c>
      <c r="J1" s="110"/>
      <c r="K1" s="101"/>
      <c r="L1" s="107" t="s">
        <v>15</v>
      </c>
      <c r="M1" s="107"/>
      <c r="N1" s="26"/>
      <c r="O1" s="26"/>
      <c r="P1" s="26"/>
      <c r="Q1" s="26"/>
      <c r="R1" s="110">
        <f>I1</f>
        <v>2025</v>
      </c>
      <c r="S1" s="110"/>
      <c r="T1" s="54"/>
      <c r="U1" s="107" t="s">
        <v>16</v>
      </c>
      <c r="V1" s="107"/>
      <c r="AA1" s="110">
        <f>R1</f>
        <v>2025</v>
      </c>
      <c r="AB1" s="110"/>
      <c r="AC1" s="4"/>
      <c r="AD1" s="107" t="s">
        <v>17</v>
      </c>
      <c r="AE1" s="107"/>
      <c r="AJ1" s="110">
        <f>AA1</f>
        <v>2025</v>
      </c>
      <c r="AK1" s="110"/>
      <c r="AL1" s="4"/>
      <c r="AM1" s="107" t="s">
        <v>18</v>
      </c>
      <c r="AN1" s="107"/>
      <c r="AS1" s="110">
        <f>AJ1</f>
        <v>2025</v>
      </c>
      <c r="AT1" s="110"/>
      <c r="AU1" s="107" t="s">
        <v>19</v>
      </c>
      <c r="AV1" s="107"/>
      <c r="BA1" s="110">
        <f>AS1</f>
        <v>2025</v>
      </c>
      <c r="BB1" s="110"/>
      <c r="BC1" s="107" t="s">
        <v>21</v>
      </c>
      <c r="BD1" s="107"/>
      <c r="BE1" s="28"/>
      <c r="BI1" s="110">
        <f>BA1</f>
        <v>2025</v>
      </c>
      <c r="BJ1" s="110"/>
      <c r="BK1" s="107" t="s">
        <v>22</v>
      </c>
      <c r="BL1" s="107"/>
      <c r="BQ1" s="110">
        <f>BI1</f>
        <v>2025</v>
      </c>
      <c r="BR1" s="110"/>
      <c r="BS1" s="107" t="s">
        <v>23</v>
      </c>
      <c r="BT1" s="107"/>
      <c r="BY1" s="110">
        <f>BQ1</f>
        <v>2025</v>
      </c>
      <c r="BZ1" s="110"/>
      <c r="CA1" s="107" t="s">
        <v>24</v>
      </c>
      <c r="CB1" s="107"/>
      <c r="CG1" s="110">
        <f>BY1</f>
        <v>2025</v>
      </c>
      <c r="CH1" s="110"/>
      <c r="CI1" s="107" t="s">
        <v>25</v>
      </c>
      <c r="CJ1" s="107"/>
      <c r="CO1" s="110">
        <f>CG1</f>
        <v>2025</v>
      </c>
      <c r="CP1" s="110"/>
      <c r="CQ1" s="107" t="s">
        <v>41</v>
      </c>
      <c r="CR1" s="107"/>
      <c r="CW1" s="110">
        <f>CO1</f>
        <v>2025</v>
      </c>
      <c r="CX1" s="110"/>
      <c r="CZ1" s="24"/>
    </row>
    <row r="2" spans="1:104" ht="62.45" customHeight="1" x14ac:dyDescent="0.25">
      <c r="A2" s="54"/>
      <c r="C2" s="109"/>
      <c r="D2" s="109"/>
      <c r="I2" s="109"/>
      <c r="J2" s="109"/>
      <c r="K2" s="101"/>
      <c r="T2" s="54"/>
      <c r="AC2" s="4"/>
      <c r="AL2" s="4"/>
      <c r="CZ2" s="16"/>
    </row>
    <row r="3" spans="1:104" s="32" customFormat="1" ht="63" customHeight="1" x14ac:dyDescent="0.25">
      <c r="A3" s="54"/>
      <c r="B3" s="31"/>
      <c r="C3" s="108" t="s">
        <v>20</v>
      </c>
      <c r="D3" s="108"/>
      <c r="E3" s="108"/>
      <c r="F3" s="108"/>
      <c r="G3" s="108"/>
      <c r="H3" s="108"/>
      <c r="I3" s="108"/>
      <c r="J3" s="108"/>
      <c r="K3" s="101"/>
      <c r="L3" s="108" t="s">
        <v>20</v>
      </c>
      <c r="M3" s="108"/>
      <c r="N3" s="108"/>
      <c r="O3" s="108"/>
      <c r="P3" s="108"/>
      <c r="Q3" s="108"/>
      <c r="R3" s="108"/>
      <c r="S3" s="108"/>
      <c r="T3" s="54"/>
      <c r="U3" s="108" t="s">
        <v>20</v>
      </c>
      <c r="V3" s="108"/>
      <c r="W3" s="108"/>
      <c r="X3" s="108"/>
      <c r="Y3" s="108"/>
      <c r="Z3" s="108"/>
      <c r="AA3" s="108"/>
      <c r="AB3" s="108"/>
      <c r="AC3" s="4"/>
      <c r="AD3" s="108" t="s">
        <v>20</v>
      </c>
      <c r="AE3" s="108"/>
      <c r="AF3" s="108"/>
      <c r="AG3" s="108"/>
      <c r="AH3" s="108"/>
      <c r="AI3" s="108"/>
      <c r="AJ3" s="108"/>
      <c r="AK3" s="108"/>
      <c r="AL3" s="4"/>
      <c r="AM3" s="108" t="s">
        <v>20</v>
      </c>
      <c r="AN3" s="108"/>
      <c r="AO3" s="108"/>
      <c r="AP3" s="108"/>
      <c r="AQ3" s="108"/>
      <c r="AR3" s="108"/>
      <c r="AS3" s="108"/>
      <c r="AT3" s="108"/>
      <c r="AU3" s="108" t="s">
        <v>20</v>
      </c>
      <c r="AV3" s="108"/>
      <c r="AW3" s="108"/>
      <c r="AX3" s="108"/>
      <c r="AY3" s="108"/>
      <c r="AZ3" s="108"/>
      <c r="BA3" s="108"/>
      <c r="BB3" s="108"/>
      <c r="BC3" s="108" t="s">
        <v>20</v>
      </c>
      <c r="BD3" s="108"/>
      <c r="BE3" s="108"/>
      <c r="BF3" s="108"/>
      <c r="BG3" s="108"/>
      <c r="BH3" s="108"/>
      <c r="BI3" s="108"/>
      <c r="BJ3" s="108"/>
      <c r="BK3" s="108" t="s">
        <v>20</v>
      </c>
      <c r="BL3" s="108"/>
      <c r="BM3" s="108"/>
      <c r="BN3" s="108"/>
      <c r="BO3" s="108"/>
      <c r="BP3" s="108"/>
      <c r="BQ3" s="108"/>
      <c r="BR3" s="108"/>
      <c r="BS3" s="108" t="s">
        <v>20</v>
      </c>
      <c r="BT3" s="108"/>
      <c r="BU3" s="108"/>
      <c r="BV3" s="108"/>
      <c r="BW3" s="108"/>
      <c r="BX3" s="108"/>
      <c r="BY3" s="108"/>
      <c r="BZ3" s="108"/>
      <c r="CA3" s="108" t="s">
        <v>20</v>
      </c>
      <c r="CB3" s="108"/>
      <c r="CC3" s="108"/>
      <c r="CD3" s="108"/>
      <c r="CE3" s="108"/>
      <c r="CF3" s="108"/>
      <c r="CG3" s="108"/>
      <c r="CH3" s="108"/>
      <c r="CI3" s="108" t="s">
        <v>20</v>
      </c>
      <c r="CJ3" s="108"/>
      <c r="CK3" s="108"/>
      <c r="CL3" s="108"/>
      <c r="CM3" s="108"/>
      <c r="CN3" s="108"/>
      <c r="CO3" s="108"/>
      <c r="CP3" s="108"/>
      <c r="CQ3" s="108" t="s">
        <v>20</v>
      </c>
      <c r="CR3" s="108"/>
      <c r="CS3" s="108"/>
      <c r="CT3" s="108"/>
      <c r="CU3" s="108"/>
      <c r="CV3" s="108"/>
      <c r="CW3" s="108"/>
      <c r="CX3" s="108"/>
    </row>
    <row r="4" spans="1:104" s="72" customFormat="1" ht="22.5" customHeight="1" x14ac:dyDescent="0.25">
      <c r="A4" s="70"/>
      <c r="B4" s="71"/>
      <c r="C4" s="44" t="s">
        <v>0</v>
      </c>
      <c r="D4" s="45" t="s">
        <v>1</v>
      </c>
      <c r="E4" s="46" t="s">
        <v>2</v>
      </c>
      <c r="F4" s="46" t="s">
        <v>3</v>
      </c>
      <c r="G4" s="46" t="s">
        <v>4</v>
      </c>
      <c r="H4" s="46" t="s">
        <v>5</v>
      </c>
      <c r="I4" s="46" t="s">
        <v>6</v>
      </c>
      <c r="J4" s="47" t="s">
        <v>7</v>
      </c>
      <c r="K4" s="101"/>
      <c r="L4" s="44" t="s">
        <v>0</v>
      </c>
      <c r="M4" s="45" t="s">
        <v>15</v>
      </c>
      <c r="N4" s="46" t="s">
        <v>2</v>
      </c>
      <c r="O4" s="46" t="s">
        <v>3</v>
      </c>
      <c r="P4" s="46" t="s">
        <v>4</v>
      </c>
      <c r="Q4" s="46" t="s">
        <v>5</v>
      </c>
      <c r="R4" s="46" t="s">
        <v>6</v>
      </c>
      <c r="S4" s="47" t="s">
        <v>7</v>
      </c>
      <c r="T4" s="54"/>
      <c r="U4" s="61" t="s">
        <v>0</v>
      </c>
      <c r="V4" s="46" t="s">
        <v>16</v>
      </c>
      <c r="W4" s="46" t="s">
        <v>2</v>
      </c>
      <c r="X4" s="46" t="s">
        <v>3</v>
      </c>
      <c r="Y4" s="46" t="s">
        <v>4</v>
      </c>
      <c r="Z4" s="46" t="s">
        <v>5</v>
      </c>
      <c r="AA4" s="46" t="s">
        <v>6</v>
      </c>
      <c r="AB4" s="47" t="s">
        <v>7</v>
      </c>
      <c r="AC4" s="4"/>
      <c r="AD4" s="61" t="s">
        <v>0</v>
      </c>
      <c r="AE4" s="45" t="s">
        <v>17</v>
      </c>
      <c r="AF4" s="46" t="s">
        <v>2</v>
      </c>
      <c r="AG4" s="46" t="s">
        <v>3</v>
      </c>
      <c r="AH4" s="46" t="s">
        <v>4</v>
      </c>
      <c r="AI4" s="46" t="s">
        <v>5</v>
      </c>
      <c r="AJ4" s="46" t="s">
        <v>6</v>
      </c>
      <c r="AK4" s="47" t="s">
        <v>7</v>
      </c>
      <c r="AL4" s="4"/>
      <c r="AM4" s="61" t="s">
        <v>0</v>
      </c>
      <c r="AN4" s="46" t="s">
        <v>18</v>
      </c>
      <c r="AO4" s="46" t="s">
        <v>2</v>
      </c>
      <c r="AP4" s="46" t="s">
        <v>3</v>
      </c>
      <c r="AQ4" s="46" t="s">
        <v>4</v>
      </c>
      <c r="AR4" s="46" t="s">
        <v>5</v>
      </c>
      <c r="AS4" s="46" t="s">
        <v>6</v>
      </c>
      <c r="AT4" s="47" t="s">
        <v>7</v>
      </c>
      <c r="AU4" s="61" t="s">
        <v>0</v>
      </c>
      <c r="AV4" s="45" t="s">
        <v>19</v>
      </c>
      <c r="AW4" s="46" t="s">
        <v>2</v>
      </c>
      <c r="AX4" s="46" t="s">
        <v>3</v>
      </c>
      <c r="AY4" s="46" t="s">
        <v>4</v>
      </c>
      <c r="AZ4" s="46" t="s">
        <v>5</v>
      </c>
      <c r="BA4" s="46" t="s">
        <v>6</v>
      </c>
      <c r="BB4" s="47" t="s">
        <v>7</v>
      </c>
      <c r="BC4" s="61" t="s">
        <v>0</v>
      </c>
      <c r="BD4" s="46" t="s">
        <v>21</v>
      </c>
      <c r="BE4" s="77" t="s">
        <v>2</v>
      </c>
      <c r="BF4" s="46" t="s">
        <v>3</v>
      </c>
      <c r="BG4" s="46" t="s">
        <v>4</v>
      </c>
      <c r="BH4" s="46" t="s">
        <v>5</v>
      </c>
      <c r="BI4" s="46" t="s">
        <v>6</v>
      </c>
      <c r="BJ4" s="47" t="s">
        <v>7</v>
      </c>
      <c r="BK4" s="61" t="s">
        <v>0</v>
      </c>
      <c r="BL4" s="46" t="s">
        <v>22</v>
      </c>
      <c r="BM4" s="46" t="s">
        <v>2</v>
      </c>
      <c r="BN4" s="46" t="s">
        <v>3</v>
      </c>
      <c r="BO4" s="46" t="s">
        <v>4</v>
      </c>
      <c r="BP4" s="46" t="s">
        <v>5</v>
      </c>
      <c r="BQ4" s="46" t="s">
        <v>6</v>
      </c>
      <c r="BR4" s="47" t="s">
        <v>7</v>
      </c>
      <c r="BS4" s="61" t="s">
        <v>0</v>
      </c>
      <c r="BT4" s="79" t="s">
        <v>23</v>
      </c>
      <c r="BU4" s="46" t="s">
        <v>2</v>
      </c>
      <c r="BV4" s="46" t="s">
        <v>3</v>
      </c>
      <c r="BW4" s="46" t="s">
        <v>4</v>
      </c>
      <c r="BX4" s="46" t="s">
        <v>5</v>
      </c>
      <c r="BY4" s="46" t="s">
        <v>6</v>
      </c>
      <c r="BZ4" s="47" t="s">
        <v>7</v>
      </c>
      <c r="CA4" s="61" t="s">
        <v>0</v>
      </c>
      <c r="CB4" s="46" t="s">
        <v>24</v>
      </c>
      <c r="CC4" s="46" t="s">
        <v>2</v>
      </c>
      <c r="CD4" s="46" t="s">
        <v>3</v>
      </c>
      <c r="CE4" s="46" t="s">
        <v>4</v>
      </c>
      <c r="CF4" s="46" t="s">
        <v>5</v>
      </c>
      <c r="CG4" s="46" t="s">
        <v>6</v>
      </c>
      <c r="CH4" s="47" t="s">
        <v>7</v>
      </c>
      <c r="CI4" s="61" t="s">
        <v>0</v>
      </c>
      <c r="CJ4" s="79" t="s">
        <v>25</v>
      </c>
      <c r="CK4" s="46" t="s">
        <v>2</v>
      </c>
      <c r="CL4" s="46" t="s">
        <v>3</v>
      </c>
      <c r="CM4" s="46" t="s">
        <v>4</v>
      </c>
      <c r="CN4" s="46" t="s">
        <v>5</v>
      </c>
      <c r="CO4" s="46" t="s">
        <v>6</v>
      </c>
      <c r="CP4" s="47" t="s">
        <v>7</v>
      </c>
      <c r="CQ4" s="61" t="s">
        <v>0</v>
      </c>
      <c r="CR4" s="79" t="s">
        <v>26</v>
      </c>
      <c r="CS4" s="46" t="s">
        <v>2</v>
      </c>
      <c r="CT4" s="46" t="s">
        <v>3</v>
      </c>
      <c r="CU4" s="46" t="s">
        <v>4</v>
      </c>
      <c r="CV4" s="46" t="s">
        <v>5</v>
      </c>
      <c r="CW4" s="46" t="s">
        <v>6</v>
      </c>
      <c r="CX4" s="47" t="s">
        <v>7</v>
      </c>
      <c r="CZ4" s="73"/>
    </row>
    <row r="5" spans="1:104" s="29" customFormat="1" ht="18.75" customHeight="1" x14ac:dyDescent="0.25">
      <c r="A5" s="54"/>
      <c r="B5" s="33">
        <v>3</v>
      </c>
      <c r="C5" s="48" t="str">
        <f>VLOOKUP($B5,Sheet1!$A:$B,2,)</f>
        <v>Wed</v>
      </c>
      <c r="D5" s="36">
        <v>1</v>
      </c>
      <c r="E5" s="37">
        <v>0.25416666666666665</v>
      </c>
      <c r="F5" s="37">
        <v>0.31597222222222221</v>
      </c>
      <c r="G5" s="37">
        <v>0.4993055555555555</v>
      </c>
      <c r="H5" s="37">
        <v>8.6805555555555566E-2</v>
      </c>
      <c r="I5" s="37">
        <v>0.18263888888888891</v>
      </c>
      <c r="J5" s="49">
        <v>0.24513888888888888</v>
      </c>
      <c r="K5" s="101"/>
      <c r="L5" s="48" t="str">
        <f>VLOOKUP($B36,Sheet1!$A:$B,2,)</f>
        <v>Sat</v>
      </c>
      <c r="M5" s="36">
        <v>1</v>
      </c>
      <c r="N5" s="37">
        <v>0.24374999999999999</v>
      </c>
      <c r="O5" s="37">
        <v>0.30208333333333331</v>
      </c>
      <c r="P5" s="37">
        <v>0.50624999999999998</v>
      </c>
      <c r="Q5" s="37">
        <v>0.1111111111111111</v>
      </c>
      <c r="R5" s="37">
        <v>0.20972222222222223</v>
      </c>
      <c r="S5" s="49">
        <v>0.26874999999999999</v>
      </c>
      <c r="T5" s="54"/>
      <c r="U5" s="92" t="str">
        <f>VLOOKUP($B65,Sheet1!$A:$B,2,)</f>
        <v>Sat</v>
      </c>
      <c r="V5" s="93" t="s">
        <v>43</v>
      </c>
      <c r="W5" s="94">
        <v>0.21597222222222223</v>
      </c>
      <c r="X5" s="94">
        <v>0.2722222222222222</v>
      </c>
      <c r="Y5" s="94">
        <v>0.50555555555555554</v>
      </c>
      <c r="Z5" s="94">
        <v>0.13194444444444445</v>
      </c>
      <c r="AA5" s="94">
        <v>0.23819444444444446</v>
      </c>
      <c r="AB5" s="95">
        <v>0.29444444444444445</v>
      </c>
      <c r="AC5" s="4"/>
      <c r="AD5" s="74" t="str">
        <f>VLOOKUP($B96,Sheet1!$A:$B,2,)</f>
        <v>Tue</v>
      </c>
      <c r="AE5" s="40">
        <v>1</v>
      </c>
      <c r="AF5" s="39">
        <v>0.21527777777777779</v>
      </c>
      <c r="AG5" s="39">
        <v>0.27361111111111108</v>
      </c>
      <c r="AH5" s="39">
        <v>0.54097222222222219</v>
      </c>
      <c r="AI5" s="39">
        <v>0.19027777777777777</v>
      </c>
      <c r="AJ5" s="39">
        <v>0.30694444444444441</v>
      </c>
      <c r="AK5" s="57">
        <v>0.36736111111111108</v>
      </c>
      <c r="AL5" s="4"/>
      <c r="AM5" s="74" t="str">
        <f>VLOOKUP($B126,Sheet1!$A:$B,2,)</f>
        <v>Thu</v>
      </c>
      <c r="AN5" s="38">
        <v>1</v>
      </c>
      <c r="AO5" s="39">
        <v>0.17083333333333331</v>
      </c>
      <c r="AP5" s="39">
        <v>0.23750000000000002</v>
      </c>
      <c r="AQ5" s="39">
        <v>0.53611111111111109</v>
      </c>
      <c r="AR5" s="39">
        <v>0.20138888888888887</v>
      </c>
      <c r="AS5" s="39">
        <v>0.3354166666666667</v>
      </c>
      <c r="AT5" s="57">
        <v>0.40208333333333335</v>
      </c>
      <c r="AU5" s="74" t="str">
        <f>VLOOKUP($B157,Sheet1!$A:$B,2,)</f>
        <v>Sun</v>
      </c>
      <c r="AV5" s="40">
        <v>1</v>
      </c>
      <c r="AW5" s="39">
        <v>0.13541666666666666</v>
      </c>
      <c r="AX5" s="39">
        <v>0.21458333333333335</v>
      </c>
      <c r="AY5" s="39">
        <v>0.53680555555555554</v>
      </c>
      <c r="AZ5" s="39">
        <v>0.20972222222222223</v>
      </c>
      <c r="BA5" s="39">
        <v>0.35902777777777778</v>
      </c>
      <c r="BB5" s="57">
        <v>0.4381944444444445</v>
      </c>
      <c r="BC5" s="74" t="str">
        <f>VLOOKUP($B187,Sheet1!$A:$B,2,)</f>
        <v>Tue</v>
      </c>
      <c r="BD5" s="35">
        <v>1</v>
      </c>
      <c r="BE5" s="41">
        <v>0.13402777777777777</v>
      </c>
      <c r="BF5" s="41">
        <v>0.21527777777777779</v>
      </c>
      <c r="BG5" s="41">
        <v>0.54097222222222219</v>
      </c>
      <c r="BH5" s="41">
        <v>0.21458333333333335</v>
      </c>
      <c r="BI5" s="41">
        <v>0.3666666666666667</v>
      </c>
      <c r="BJ5" s="63">
        <v>0.44791666666666669</v>
      </c>
      <c r="BK5" s="74" t="str">
        <f>VLOOKUP($B218,Sheet1!$A:$B,2,)</f>
        <v>Fri</v>
      </c>
      <c r="BL5" s="38">
        <v>1</v>
      </c>
      <c r="BM5" s="42">
        <v>0.16666666666666666</v>
      </c>
      <c r="BN5" s="42">
        <v>0.23541666666666669</v>
      </c>
      <c r="BO5" s="42">
        <v>4.3055555555555562E-2</v>
      </c>
      <c r="BP5" s="42">
        <v>0.21041666666666667</v>
      </c>
      <c r="BQ5" s="42">
        <v>0.34930555555555554</v>
      </c>
      <c r="BR5" s="64">
        <v>0.41944444444444445</v>
      </c>
      <c r="BS5" s="74" t="str">
        <f>VLOOKUP($B249,Sheet1!$A:$B,2,)</f>
        <v>Mon</v>
      </c>
      <c r="BT5" s="38">
        <v>1</v>
      </c>
      <c r="BU5" s="42">
        <v>0.20277777777777781</v>
      </c>
      <c r="BV5" s="42">
        <v>0.26111111111111113</v>
      </c>
      <c r="BW5" s="42">
        <v>0.53819444444444442</v>
      </c>
      <c r="BX5" s="42">
        <v>0.19236111111111112</v>
      </c>
      <c r="BY5" s="42">
        <v>0.31458333333333333</v>
      </c>
      <c r="BZ5" s="64">
        <v>0.3743055555555555</v>
      </c>
      <c r="CA5" s="78" t="str">
        <f>VLOOKUP($B279,Sheet1!$A:$B,2,)</f>
        <v>Wed</v>
      </c>
      <c r="CB5" s="43">
        <v>1</v>
      </c>
      <c r="CC5" s="41">
        <v>0.23194444444444443</v>
      </c>
      <c r="CD5" s="41">
        <v>0.28680555555555554</v>
      </c>
      <c r="CE5" s="41">
        <v>0.53125</v>
      </c>
      <c r="CF5" s="41">
        <v>0.16527777777777777</v>
      </c>
      <c r="CG5" s="41">
        <v>0.27430555555555552</v>
      </c>
      <c r="CH5" s="63">
        <v>0.33055555555555555</v>
      </c>
      <c r="CI5" s="78" t="str">
        <f>VLOOKUP($B310,Sheet1!$A:$B,2,)</f>
        <v>Sat</v>
      </c>
      <c r="CJ5" s="38">
        <v>1</v>
      </c>
      <c r="CK5" s="42">
        <v>0.2590277777777778</v>
      </c>
      <c r="CL5" s="42">
        <v>0.31527777777777777</v>
      </c>
      <c r="CM5" s="42">
        <v>0.52708333333333335</v>
      </c>
      <c r="CN5" s="42">
        <v>0.13680555555555554</v>
      </c>
      <c r="CO5" s="42">
        <v>0.23750000000000002</v>
      </c>
      <c r="CP5" s="64">
        <v>0.2951388888888889</v>
      </c>
      <c r="CQ5" s="78" t="str">
        <f>VLOOKUP($B340,Sheet1!$A:$B,2,)</f>
        <v>Mon</v>
      </c>
      <c r="CR5" s="38">
        <v>1</v>
      </c>
      <c r="CS5" s="42">
        <v>0.24097222222222223</v>
      </c>
      <c r="CT5" s="42">
        <v>0.30138888888888887</v>
      </c>
      <c r="CU5" s="42">
        <v>0.48958333333333331</v>
      </c>
      <c r="CV5" s="42">
        <v>7.9861111111111105E-2</v>
      </c>
      <c r="CW5" s="42">
        <v>0.1763888888888889</v>
      </c>
      <c r="CX5" s="64">
        <v>0.23750000000000002</v>
      </c>
    </row>
    <row r="6" spans="1:104" s="29" customFormat="1" ht="18.75" customHeight="1" x14ac:dyDescent="0.25">
      <c r="A6" s="54"/>
      <c r="B6" s="34">
        <f>B5+1</f>
        <v>4</v>
      </c>
      <c r="C6" s="48" t="str">
        <f>VLOOKUP($B6,Sheet1!$A:$B,2,)</f>
        <v>Thu</v>
      </c>
      <c r="D6" s="36">
        <v>2</v>
      </c>
      <c r="E6" s="37">
        <v>0.25416666666666665</v>
      </c>
      <c r="F6" s="37">
        <v>0.31597222222222221</v>
      </c>
      <c r="G6" s="37">
        <v>0.5</v>
      </c>
      <c r="H6" s="37">
        <v>8.7500000000000008E-2</v>
      </c>
      <c r="I6" s="37">
        <v>0.18333333333333335</v>
      </c>
      <c r="J6" s="49">
        <v>0.24513888888888888</v>
      </c>
      <c r="K6" s="101"/>
      <c r="L6" s="48" t="str">
        <f>VLOOKUP($B37,Sheet1!$A:$B,2,)</f>
        <v>Sun</v>
      </c>
      <c r="M6" s="36">
        <v>2</v>
      </c>
      <c r="N6" s="37">
        <v>0.24305555555555555</v>
      </c>
      <c r="O6" s="37">
        <v>0.30138888888888887</v>
      </c>
      <c r="P6" s="37">
        <v>0.50624999999999998</v>
      </c>
      <c r="Q6" s="37">
        <v>0.11180555555555556</v>
      </c>
      <c r="R6" s="37">
        <v>0.21111111111111111</v>
      </c>
      <c r="S6" s="49">
        <v>0.26944444444444443</v>
      </c>
      <c r="T6" s="54"/>
      <c r="U6" s="96" t="str">
        <f>VLOOKUP($B66,Sheet1!$A:$B,2,)</f>
        <v>Sun</v>
      </c>
      <c r="V6" s="97">
        <v>2</v>
      </c>
      <c r="W6" s="98">
        <v>0.21458333333333335</v>
      </c>
      <c r="X6" s="98">
        <v>0.27152777777777776</v>
      </c>
      <c r="Y6" s="98">
        <v>0.50486111111111109</v>
      </c>
      <c r="Z6" s="98">
        <v>0.13263888888888889</v>
      </c>
      <c r="AA6" s="98">
        <v>0.2388888888888889</v>
      </c>
      <c r="AB6" s="99">
        <v>0.29583333333333334</v>
      </c>
      <c r="AC6" s="4"/>
      <c r="AD6" s="62" t="str">
        <f>VLOOKUP($B97,Sheet1!$A:$B,2,)</f>
        <v>Wed</v>
      </c>
      <c r="AE6" s="35">
        <v>2</v>
      </c>
      <c r="AF6" s="37">
        <v>0.21388888888888891</v>
      </c>
      <c r="AG6" s="37">
        <v>0.2722222222222222</v>
      </c>
      <c r="AH6" s="37">
        <v>0.54097222222222219</v>
      </c>
      <c r="AI6" s="37">
        <v>0.19097222222222221</v>
      </c>
      <c r="AJ6" s="37">
        <v>0.30833333333333335</v>
      </c>
      <c r="AK6" s="49">
        <v>0.36805555555555558</v>
      </c>
      <c r="AL6" s="4"/>
      <c r="AM6" s="62" t="str">
        <f>VLOOKUP($B127,Sheet1!$A:$B,2,)</f>
        <v>Fri</v>
      </c>
      <c r="AN6" s="43">
        <v>2</v>
      </c>
      <c r="AO6" s="37">
        <v>0.16944444444444443</v>
      </c>
      <c r="AP6" s="37">
        <v>0.23680555555555557</v>
      </c>
      <c r="AQ6" s="37">
        <v>0.53611111111111109</v>
      </c>
      <c r="AR6" s="37">
        <v>0.20138888888888887</v>
      </c>
      <c r="AS6" s="37">
        <v>0.33611111111111108</v>
      </c>
      <c r="AT6" s="49">
        <v>0.40347222222222223</v>
      </c>
      <c r="AU6" s="62" t="str">
        <f>VLOOKUP($B158,Sheet1!$A:$B,2,)</f>
        <v>Mon</v>
      </c>
      <c r="AV6" s="35">
        <v>2</v>
      </c>
      <c r="AW6" s="37">
        <v>0.13472222222222222</v>
      </c>
      <c r="AX6" s="37">
        <v>0.21388888888888891</v>
      </c>
      <c r="AY6" s="37">
        <v>0.53680555555555554</v>
      </c>
      <c r="AZ6" s="37">
        <v>0.20972222222222223</v>
      </c>
      <c r="BA6" s="37">
        <v>0.35972222222222222</v>
      </c>
      <c r="BB6" s="49">
        <v>0.43958333333333338</v>
      </c>
      <c r="BC6" s="62" t="str">
        <f>VLOOKUP($B188,Sheet1!$A:$B,2,)</f>
        <v>Wed</v>
      </c>
      <c r="BD6" s="35">
        <v>2</v>
      </c>
      <c r="BE6" s="41">
        <v>0.13472222222222222</v>
      </c>
      <c r="BF6" s="41">
        <v>0.21527777777777779</v>
      </c>
      <c r="BG6" s="41">
        <v>4.1666666666666664E-2</v>
      </c>
      <c r="BH6" s="41">
        <v>0.21458333333333335</v>
      </c>
      <c r="BI6" s="41">
        <v>0.3666666666666667</v>
      </c>
      <c r="BJ6" s="63">
        <v>0.44791666666666669</v>
      </c>
      <c r="BK6" s="62" t="str">
        <f>VLOOKUP($B219,Sheet1!$A:$B,2,)</f>
        <v>Sat</v>
      </c>
      <c r="BL6" s="43">
        <v>2</v>
      </c>
      <c r="BM6" s="41">
        <v>0.16805555555555554</v>
      </c>
      <c r="BN6" s="41">
        <v>0.23611111111111113</v>
      </c>
      <c r="BO6" s="41">
        <v>4.3055555555555562E-2</v>
      </c>
      <c r="BP6" s="41">
        <v>0.20972222222222223</v>
      </c>
      <c r="BQ6" s="41">
        <v>0.34861111111111115</v>
      </c>
      <c r="BR6" s="63">
        <v>0.41805555555555557</v>
      </c>
      <c r="BS6" s="62" t="str">
        <f>VLOOKUP($B250,Sheet1!$A:$B,2,)</f>
        <v>Tue</v>
      </c>
      <c r="BT6" s="43">
        <v>2</v>
      </c>
      <c r="BU6" s="41">
        <v>0.20347222222222219</v>
      </c>
      <c r="BV6" s="41">
        <v>0.26180555555555557</v>
      </c>
      <c r="BW6" s="41">
        <v>0.53819444444444442</v>
      </c>
      <c r="BX6" s="41">
        <v>0.19166666666666665</v>
      </c>
      <c r="BY6" s="41">
        <v>0.31319444444444444</v>
      </c>
      <c r="BZ6" s="63">
        <v>0.37291666666666662</v>
      </c>
      <c r="CA6" s="62" t="str">
        <f>VLOOKUP($B280,Sheet1!$A:$B,2,)</f>
        <v>Thu</v>
      </c>
      <c r="CB6" s="43">
        <v>2</v>
      </c>
      <c r="CC6" s="41">
        <v>0.23263888888888887</v>
      </c>
      <c r="CD6" s="41">
        <v>0.28750000000000003</v>
      </c>
      <c r="CE6" s="41">
        <v>0.53125</v>
      </c>
      <c r="CF6" s="41">
        <v>0.16388888888888889</v>
      </c>
      <c r="CG6" s="41">
        <v>0.27291666666666664</v>
      </c>
      <c r="CH6" s="63">
        <v>0.32916666666666666</v>
      </c>
      <c r="CI6" s="62" t="str">
        <f>VLOOKUP($B311,Sheet1!$A:$B,2,)</f>
        <v>Sun</v>
      </c>
      <c r="CJ6" s="43">
        <v>2</v>
      </c>
      <c r="CK6" s="41">
        <v>0.21805555555555556</v>
      </c>
      <c r="CL6" s="41">
        <v>0.27499999999999997</v>
      </c>
      <c r="CM6" s="41">
        <v>0.48541666666666666</v>
      </c>
      <c r="CN6" s="41">
        <v>9.4444444444444442E-2</v>
      </c>
      <c r="CO6" s="41">
        <v>0.19513888888888889</v>
      </c>
      <c r="CP6" s="63">
        <v>0.25277777777777777</v>
      </c>
      <c r="CQ6" s="78" t="str">
        <f>VLOOKUP($B341,Sheet1!$A:$B,2,)</f>
        <v>Tue</v>
      </c>
      <c r="CR6" s="43">
        <v>2</v>
      </c>
      <c r="CS6" s="41">
        <v>0.24166666666666667</v>
      </c>
      <c r="CT6" s="41">
        <v>0.30277777777777776</v>
      </c>
      <c r="CU6" s="41">
        <v>0.48958333333333331</v>
      </c>
      <c r="CV6" s="41">
        <v>7.9166666666666663E-2</v>
      </c>
      <c r="CW6" s="41">
        <v>0.17569444444444446</v>
      </c>
      <c r="CX6" s="63">
        <v>0.23750000000000002</v>
      </c>
    </row>
    <row r="7" spans="1:104" s="29" customFormat="1" ht="18.75" customHeight="1" x14ac:dyDescent="0.25">
      <c r="A7" s="54"/>
      <c r="B7" s="34">
        <f t="shared" ref="B7:B70" si="0">B6+1</f>
        <v>5</v>
      </c>
      <c r="C7" s="48" t="str">
        <f>VLOOKUP($B7,Sheet1!$A:$B,2,)</f>
        <v>Fri</v>
      </c>
      <c r="D7" s="36">
        <v>3</v>
      </c>
      <c r="E7" s="41">
        <v>0.25416666666666665</v>
      </c>
      <c r="F7" s="41">
        <v>0.31597222222222221</v>
      </c>
      <c r="G7" s="41">
        <v>0.5</v>
      </c>
      <c r="H7" s="41">
        <v>8.819444444444445E-2</v>
      </c>
      <c r="I7" s="41">
        <v>0.18402777777777779</v>
      </c>
      <c r="J7" s="63">
        <v>0.24583333333333335</v>
      </c>
      <c r="K7" s="101"/>
      <c r="L7" s="48" t="str">
        <f>VLOOKUP($B38,Sheet1!$A:$B,2,)</f>
        <v>Mon</v>
      </c>
      <c r="M7" s="36">
        <v>3</v>
      </c>
      <c r="N7" s="41">
        <v>0.24236111111111111</v>
      </c>
      <c r="O7" s="41">
        <v>0.30069444444444443</v>
      </c>
      <c r="P7" s="41">
        <v>0.50624999999999998</v>
      </c>
      <c r="Q7" s="41">
        <v>0.1125</v>
      </c>
      <c r="R7" s="41">
        <v>0.21180555555555555</v>
      </c>
      <c r="S7" s="63">
        <v>0.27083333333333331</v>
      </c>
      <c r="T7" s="54"/>
      <c r="U7" s="100" t="str">
        <f>VLOOKUP($B67,Sheet1!$A:$B,2,)</f>
        <v>Mon</v>
      </c>
      <c r="V7" s="93">
        <v>3</v>
      </c>
      <c r="W7" s="94">
        <v>0.21319444444444444</v>
      </c>
      <c r="X7" s="94">
        <v>0.27013888888888887</v>
      </c>
      <c r="Y7" s="94">
        <v>0.50486111111111109</v>
      </c>
      <c r="Z7" s="94">
        <v>0.13333333333333333</v>
      </c>
      <c r="AA7" s="94">
        <v>0.23958333333333334</v>
      </c>
      <c r="AB7" s="95">
        <v>0.29652777777777778</v>
      </c>
      <c r="AC7" s="4"/>
      <c r="AD7" s="58" t="str">
        <f>VLOOKUP($B98,Sheet1!$A:$B,2,)</f>
        <v>Thu</v>
      </c>
      <c r="AE7" s="40">
        <v>3</v>
      </c>
      <c r="AF7" s="39">
        <v>0.21249999999999999</v>
      </c>
      <c r="AG7" s="39">
        <v>0.27152777777777776</v>
      </c>
      <c r="AH7" s="39">
        <v>0.54097222222222219</v>
      </c>
      <c r="AI7" s="39">
        <v>0.19097222222222221</v>
      </c>
      <c r="AJ7" s="39">
        <v>0.30972222222222223</v>
      </c>
      <c r="AK7" s="57">
        <v>0.36944444444444446</v>
      </c>
      <c r="AL7" s="4"/>
      <c r="AM7" s="74" t="str">
        <f>VLOOKUP($B128,Sheet1!$A:$B,2,)</f>
        <v>Sat</v>
      </c>
      <c r="AN7" s="38">
        <v>3</v>
      </c>
      <c r="AO7" s="39">
        <v>0.16805555555555554</v>
      </c>
      <c r="AP7" s="39">
        <v>0.23541666666666669</v>
      </c>
      <c r="AQ7" s="39">
        <v>0.53611111111111109</v>
      </c>
      <c r="AR7" s="39">
        <v>0.20138888888888887</v>
      </c>
      <c r="AS7" s="39">
        <v>0.33680555555555558</v>
      </c>
      <c r="AT7" s="57">
        <v>0.40416666666666662</v>
      </c>
      <c r="AU7" s="58" t="str">
        <f>VLOOKUP($B159,Sheet1!$A:$B,2,)</f>
        <v>Tue</v>
      </c>
      <c r="AV7" s="40">
        <v>3</v>
      </c>
      <c r="AW7" s="39">
        <v>0.13402777777777777</v>
      </c>
      <c r="AX7" s="39">
        <v>0.21388888888888891</v>
      </c>
      <c r="AY7" s="39">
        <v>0.53749999999999998</v>
      </c>
      <c r="AZ7" s="39">
        <v>0.21041666666666667</v>
      </c>
      <c r="BA7" s="39">
        <v>0.36041666666666666</v>
      </c>
      <c r="BB7" s="57">
        <v>0.44027777777777777</v>
      </c>
      <c r="BC7" s="48" t="str">
        <f>VLOOKUP($B189,Sheet1!$A:$B,2,)</f>
        <v>Thu</v>
      </c>
      <c r="BD7" s="35">
        <v>3</v>
      </c>
      <c r="BE7" s="41">
        <v>0.13541666666666666</v>
      </c>
      <c r="BF7" s="41">
        <v>0.21597222222222223</v>
      </c>
      <c r="BG7" s="41">
        <v>4.1666666666666664E-2</v>
      </c>
      <c r="BH7" s="41">
        <v>0.21458333333333335</v>
      </c>
      <c r="BI7" s="41">
        <v>0.3659722222222222</v>
      </c>
      <c r="BJ7" s="63">
        <v>0.44722222222222219</v>
      </c>
      <c r="BK7" s="48" t="str">
        <f>VLOOKUP($B220,Sheet1!$A:$B,2,)</f>
        <v>Sun</v>
      </c>
      <c r="BL7" s="38">
        <v>3</v>
      </c>
      <c r="BM7" s="42">
        <v>0.16874999999999998</v>
      </c>
      <c r="BN7" s="42">
        <v>0.23680555555555557</v>
      </c>
      <c r="BO7" s="42">
        <v>4.3055555555555562E-2</v>
      </c>
      <c r="BP7" s="42">
        <v>0.20972222222222223</v>
      </c>
      <c r="BQ7" s="42">
        <v>0.34791666666666665</v>
      </c>
      <c r="BR7" s="64">
        <v>0.41666666666666669</v>
      </c>
      <c r="BS7" s="75" t="str">
        <f>VLOOKUP($B251,Sheet1!$A:$B,2,)</f>
        <v>Wed</v>
      </c>
      <c r="BT7" s="38">
        <v>3</v>
      </c>
      <c r="BU7" s="42">
        <v>0.20486111111111113</v>
      </c>
      <c r="BV7" s="42">
        <v>0.26250000000000001</v>
      </c>
      <c r="BW7" s="42">
        <v>0.53819444444444442</v>
      </c>
      <c r="BX7" s="42">
        <v>0.19097222222222221</v>
      </c>
      <c r="BY7" s="42">
        <v>0.31180555555555556</v>
      </c>
      <c r="BZ7" s="64">
        <v>0.37152777777777773</v>
      </c>
      <c r="CA7" s="75" t="str">
        <f>VLOOKUP($B281,Sheet1!$A:$B,2,)</f>
        <v>Fri</v>
      </c>
      <c r="CB7" s="43">
        <v>3</v>
      </c>
      <c r="CC7" s="41">
        <v>0.23333333333333331</v>
      </c>
      <c r="CD7" s="41">
        <v>0.28819444444444448</v>
      </c>
      <c r="CE7" s="41">
        <v>0.53055555555555556</v>
      </c>
      <c r="CF7" s="41">
        <v>0.16319444444444445</v>
      </c>
      <c r="CG7" s="41">
        <v>0.27152777777777776</v>
      </c>
      <c r="CH7" s="63">
        <v>0.32777777777777778</v>
      </c>
      <c r="CI7" s="75" t="str">
        <f>VLOOKUP($B312,Sheet1!$A:$B,2,)</f>
        <v>Mon</v>
      </c>
      <c r="CJ7" s="38">
        <v>3</v>
      </c>
      <c r="CK7" s="42">
        <v>0.21875</v>
      </c>
      <c r="CL7" s="42">
        <v>0.27569444444444446</v>
      </c>
      <c r="CM7" s="42">
        <v>0.48541666666666666</v>
      </c>
      <c r="CN7" s="42">
        <v>9.3055555555555558E-2</v>
      </c>
      <c r="CO7" s="42">
        <v>0.19375000000000001</v>
      </c>
      <c r="CP7" s="64">
        <v>0.25208333333333333</v>
      </c>
      <c r="CQ7" s="78" t="str">
        <f>VLOOKUP($B342,Sheet1!$A:$B,2,)</f>
        <v>Wed</v>
      </c>
      <c r="CR7" s="38">
        <v>3</v>
      </c>
      <c r="CS7" s="42">
        <v>0.24236111111111111</v>
      </c>
      <c r="CT7" s="42">
        <v>0.3034722222222222</v>
      </c>
      <c r="CU7" s="42">
        <v>0.48958333333333331</v>
      </c>
      <c r="CV7" s="42">
        <v>7.9166666666666663E-2</v>
      </c>
      <c r="CW7" s="42">
        <v>0.17569444444444446</v>
      </c>
      <c r="CX7" s="64">
        <v>0.23680555555555557</v>
      </c>
    </row>
    <row r="8" spans="1:104" s="29" customFormat="1" ht="18.75" customHeight="1" x14ac:dyDescent="0.25">
      <c r="A8" s="54"/>
      <c r="B8" s="34">
        <f t="shared" si="0"/>
        <v>6</v>
      </c>
      <c r="C8" s="48" t="str">
        <f>VLOOKUP($B8,Sheet1!$A:$B,2,)</f>
        <v>Sat</v>
      </c>
      <c r="D8" s="36">
        <v>4</v>
      </c>
      <c r="E8" s="41">
        <v>0.25416666666666665</v>
      </c>
      <c r="F8" s="41">
        <v>0.31597222222222221</v>
      </c>
      <c r="G8" s="41">
        <v>0.50069444444444444</v>
      </c>
      <c r="H8" s="41">
        <v>8.8888888888888892E-2</v>
      </c>
      <c r="I8" s="41">
        <v>0.18472222222222223</v>
      </c>
      <c r="J8" s="63">
        <v>0.24652777777777779</v>
      </c>
      <c r="K8" s="101"/>
      <c r="L8" s="48" t="str">
        <f>VLOOKUP($B39,Sheet1!$A:$B,2,)</f>
        <v>Tue</v>
      </c>
      <c r="M8" s="36">
        <v>4</v>
      </c>
      <c r="N8" s="41">
        <v>0.24166666666666667</v>
      </c>
      <c r="O8" s="41">
        <v>0.29930555555555555</v>
      </c>
      <c r="P8" s="41">
        <v>0.50624999999999998</v>
      </c>
      <c r="Q8" s="41">
        <v>0.11319444444444444</v>
      </c>
      <c r="R8" s="41">
        <v>0.21319444444444444</v>
      </c>
      <c r="S8" s="63">
        <v>0.27152777777777776</v>
      </c>
      <c r="T8" s="54"/>
      <c r="U8" s="96" t="str">
        <f>VLOOKUP($B68,Sheet1!$A:$B,2,)</f>
        <v>Tue</v>
      </c>
      <c r="V8" s="97">
        <v>4</v>
      </c>
      <c r="W8" s="98">
        <v>0.21249999999999999</v>
      </c>
      <c r="X8" s="98">
        <v>0.26874999999999999</v>
      </c>
      <c r="Y8" s="98">
        <v>0.50486111111111109</v>
      </c>
      <c r="Z8" s="98">
        <v>0.13402777777777777</v>
      </c>
      <c r="AA8" s="98">
        <v>0.24097222222222223</v>
      </c>
      <c r="AB8" s="99">
        <v>0.29722222222222222</v>
      </c>
      <c r="AC8" s="4"/>
      <c r="AD8" s="48" t="str">
        <f>VLOOKUP($B99,Sheet1!$A:$B,2,)</f>
        <v>Fri</v>
      </c>
      <c r="AE8" s="35">
        <v>4</v>
      </c>
      <c r="AF8" s="37">
        <v>0.21041666666666667</v>
      </c>
      <c r="AG8" s="37">
        <v>0.27013888888888887</v>
      </c>
      <c r="AH8" s="37">
        <v>0.54027777777777775</v>
      </c>
      <c r="AI8" s="37">
        <v>0.19166666666666665</v>
      </c>
      <c r="AJ8" s="37">
        <v>0.31111111111111112</v>
      </c>
      <c r="AK8" s="49">
        <v>0.37013888888888885</v>
      </c>
      <c r="AL8" s="4"/>
      <c r="AM8" s="75" t="str">
        <f>VLOOKUP($B129,Sheet1!$A:$B,2,)</f>
        <v>Sun</v>
      </c>
      <c r="AN8" s="43">
        <v>4</v>
      </c>
      <c r="AO8" s="37">
        <v>0.16666666666666666</v>
      </c>
      <c r="AP8" s="37">
        <v>0.23472222222222219</v>
      </c>
      <c r="AQ8" s="37">
        <v>0.53611111111111109</v>
      </c>
      <c r="AR8" s="37">
        <v>0.20208333333333331</v>
      </c>
      <c r="AS8" s="37">
        <v>0.33749999999999997</v>
      </c>
      <c r="AT8" s="49">
        <v>0.4055555555555555</v>
      </c>
      <c r="AU8" s="48" t="str">
        <f>VLOOKUP($B160,Sheet1!$A:$B,2,)</f>
        <v>Wed</v>
      </c>
      <c r="AV8" s="35">
        <v>4</v>
      </c>
      <c r="AW8" s="37">
        <v>0.13333333333333333</v>
      </c>
      <c r="AX8" s="37">
        <v>0.21319444444444444</v>
      </c>
      <c r="AY8" s="37">
        <v>0.53749999999999998</v>
      </c>
      <c r="AZ8" s="37">
        <v>0.21041666666666667</v>
      </c>
      <c r="BA8" s="37">
        <v>0.3611111111111111</v>
      </c>
      <c r="BB8" s="49">
        <v>0.44097222222222227</v>
      </c>
      <c r="BC8" s="76" t="str">
        <f>VLOOKUP($B190,Sheet1!$A:$B,2,)</f>
        <v>Fri</v>
      </c>
      <c r="BD8" s="35">
        <v>4</v>
      </c>
      <c r="BE8" s="41">
        <v>0.1361111111111111</v>
      </c>
      <c r="BF8" s="41">
        <v>0.21666666666666667</v>
      </c>
      <c r="BG8" s="41">
        <v>4.1666666666666664E-2</v>
      </c>
      <c r="BH8" s="41">
        <v>0.21458333333333335</v>
      </c>
      <c r="BI8" s="41">
        <v>0.3659722222222222</v>
      </c>
      <c r="BJ8" s="63">
        <v>0.4465277777777778</v>
      </c>
      <c r="BK8" s="76" t="str">
        <f>VLOOKUP($B221,Sheet1!$A:$B,2,)</f>
        <v>Mon</v>
      </c>
      <c r="BL8" s="43">
        <v>4</v>
      </c>
      <c r="BM8" s="41">
        <v>0.17013888888888887</v>
      </c>
      <c r="BN8" s="41">
        <v>0.23750000000000002</v>
      </c>
      <c r="BO8" s="41">
        <v>4.2361111111111106E-2</v>
      </c>
      <c r="BP8" s="41">
        <v>0.20902777777777778</v>
      </c>
      <c r="BQ8" s="41">
        <v>0.34652777777777777</v>
      </c>
      <c r="BR8" s="63">
        <v>0.4152777777777778</v>
      </c>
      <c r="BS8" s="78" t="str">
        <f>VLOOKUP($B252,Sheet1!$A:$B,2,)</f>
        <v>Thu</v>
      </c>
      <c r="BT8" s="43">
        <v>4</v>
      </c>
      <c r="BU8" s="41">
        <v>0.20555555555555557</v>
      </c>
      <c r="BV8" s="41">
        <v>0.2638888888888889</v>
      </c>
      <c r="BW8" s="41">
        <v>0.53749999999999998</v>
      </c>
      <c r="BX8" s="41">
        <v>0.19027777777777777</v>
      </c>
      <c r="BY8" s="41">
        <v>0.31041666666666667</v>
      </c>
      <c r="BZ8" s="63">
        <v>0.36944444444444446</v>
      </c>
      <c r="CA8" s="78" t="str">
        <f>VLOOKUP($B282,Sheet1!$A:$B,2,)</f>
        <v>Sat</v>
      </c>
      <c r="CB8" s="43">
        <v>4</v>
      </c>
      <c r="CC8" s="41">
        <v>0.23472222222222219</v>
      </c>
      <c r="CD8" s="41">
        <v>0.28958333333333336</v>
      </c>
      <c r="CE8" s="41">
        <v>0.53055555555555556</v>
      </c>
      <c r="CF8" s="41">
        <v>0.16250000000000001</v>
      </c>
      <c r="CG8" s="41">
        <v>0.27083333333333331</v>
      </c>
      <c r="CH8" s="63">
        <v>0.3263888888888889</v>
      </c>
      <c r="CI8" s="78" t="str">
        <f>VLOOKUP($B313,Sheet1!$A:$B,2,)</f>
        <v>Tue</v>
      </c>
      <c r="CJ8" s="43">
        <v>4</v>
      </c>
      <c r="CK8" s="41">
        <v>0.22013888888888888</v>
      </c>
      <c r="CL8" s="41">
        <v>0.27708333333333335</v>
      </c>
      <c r="CM8" s="41">
        <v>0.48541666666666666</v>
      </c>
      <c r="CN8" s="41">
        <v>9.2361111111111116E-2</v>
      </c>
      <c r="CO8" s="41">
        <v>0.19305555555555554</v>
      </c>
      <c r="CP8" s="63">
        <v>0.25069444444444444</v>
      </c>
      <c r="CQ8" s="78" t="str">
        <f>VLOOKUP($B343,Sheet1!$A:$B,2,)</f>
        <v>Thu</v>
      </c>
      <c r="CR8" s="43">
        <v>4</v>
      </c>
      <c r="CS8" s="41">
        <v>0.24305555555555555</v>
      </c>
      <c r="CT8" s="41">
        <v>0.30416666666666664</v>
      </c>
      <c r="CU8" s="41">
        <v>0.49027777777777781</v>
      </c>
      <c r="CV8" s="41">
        <v>7.9166666666666663E-2</v>
      </c>
      <c r="CW8" s="41">
        <v>0.17569444444444446</v>
      </c>
      <c r="CX8" s="63">
        <v>0.23680555555555557</v>
      </c>
    </row>
    <row r="9" spans="1:104" s="29" customFormat="1" ht="18.75" customHeight="1" x14ac:dyDescent="0.25">
      <c r="A9" s="54"/>
      <c r="B9" s="34">
        <f t="shared" si="0"/>
        <v>7</v>
      </c>
      <c r="C9" s="48" t="str">
        <f>VLOOKUP($B9,Sheet1!$A:$B,2,)</f>
        <v>Sun</v>
      </c>
      <c r="D9" s="36">
        <v>5</v>
      </c>
      <c r="E9" s="41">
        <v>0.25416666666666665</v>
      </c>
      <c r="F9" s="41">
        <v>0.31527777777777777</v>
      </c>
      <c r="G9" s="41">
        <v>0.50069444444444444</v>
      </c>
      <c r="H9" s="41">
        <v>8.9583333333333334E-2</v>
      </c>
      <c r="I9" s="41">
        <v>0.18541666666666667</v>
      </c>
      <c r="J9" s="63">
        <v>0.24722222222222223</v>
      </c>
      <c r="K9" s="101"/>
      <c r="L9" s="48" t="str">
        <f>VLOOKUP($B40,Sheet1!$A:$B,2,)</f>
        <v>Wed</v>
      </c>
      <c r="M9" s="36">
        <v>5</v>
      </c>
      <c r="N9" s="41">
        <v>0.24097222222222223</v>
      </c>
      <c r="O9" s="41">
        <v>0.2986111111111111</v>
      </c>
      <c r="P9" s="41">
        <v>0.50624999999999998</v>
      </c>
      <c r="Q9" s="41">
        <v>0.11388888888888889</v>
      </c>
      <c r="R9" s="41">
        <v>0.21388888888888891</v>
      </c>
      <c r="S9" s="63">
        <v>0.2722222222222222</v>
      </c>
      <c r="T9" s="54"/>
      <c r="U9" s="100" t="str">
        <f>VLOOKUP($B69,Sheet1!$A:$B,2,)</f>
        <v>Wed</v>
      </c>
      <c r="V9" s="93">
        <v>5</v>
      </c>
      <c r="W9" s="94">
        <v>0.21111111111111111</v>
      </c>
      <c r="X9" s="94">
        <v>0.2673611111111111</v>
      </c>
      <c r="Y9" s="94">
        <v>0.50486111111111109</v>
      </c>
      <c r="Z9" s="94">
        <v>0.13472222222222222</v>
      </c>
      <c r="AA9" s="94">
        <v>0.24166666666666667</v>
      </c>
      <c r="AB9" s="95">
        <v>0.2986111111111111</v>
      </c>
      <c r="AC9" s="4"/>
      <c r="AD9" s="58" t="str">
        <f>VLOOKUP($B100,Sheet1!$A:$B,2,)</f>
        <v>Sat</v>
      </c>
      <c r="AE9" s="40">
        <v>5</v>
      </c>
      <c r="AF9" s="39">
        <v>0.20902777777777778</v>
      </c>
      <c r="AG9" s="39">
        <v>0.26874999999999999</v>
      </c>
      <c r="AH9" s="39">
        <v>0.54027777777777775</v>
      </c>
      <c r="AI9" s="39">
        <v>0.19236111111111112</v>
      </c>
      <c r="AJ9" s="39">
        <v>0.31180555555555556</v>
      </c>
      <c r="AK9" s="57">
        <v>0.37152777777777773</v>
      </c>
      <c r="AL9" s="4"/>
      <c r="AM9" s="74" t="str">
        <f>VLOOKUP($B130,Sheet1!$A:$B,2,)</f>
        <v>Mon</v>
      </c>
      <c r="AN9" s="38">
        <v>5</v>
      </c>
      <c r="AO9" s="39">
        <v>0.16527777777777777</v>
      </c>
      <c r="AP9" s="39">
        <v>0.23333333333333331</v>
      </c>
      <c r="AQ9" s="39">
        <v>0.53611111111111109</v>
      </c>
      <c r="AR9" s="39">
        <v>0.20208333333333331</v>
      </c>
      <c r="AS9" s="39">
        <v>0.33888888888888885</v>
      </c>
      <c r="AT9" s="57">
        <v>0.4069444444444445</v>
      </c>
      <c r="AU9" s="58" t="str">
        <f>VLOOKUP($B161,Sheet1!$A:$B,2,)</f>
        <v>Thu</v>
      </c>
      <c r="AV9" s="40">
        <v>5</v>
      </c>
      <c r="AW9" s="39">
        <v>0.13333333333333333</v>
      </c>
      <c r="AX9" s="39">
        <v>0.21319444444444444</v>
      </c>
      <c r="AY9" s="39">
        <v>0.53749999999999998</v>
      </c>
      <c r="AZ9" s="39">
        <v>0.21041666666666667</v>
      </c>
      <c r="BA9" s="39">
        <v>0.3611111111111111</v>
      </c>
      <c r="BB9" s="57">
        <v>0.44166666666666665</v>
      </c>
      <c r="BC9" s="76" t="str">
        <f>VLOOKUP($B191,Sheet1!$A:$B,2,)</f>
        <v>Sat</v>
      </c>
      <c r="BD9" s="35">
        <v>5</v>
      </c>
      <c r="BE9" s="41">
        <v>0.13680555555555554</v>
      </c>
      <c r="BF9" s="41">
        <v>0.21666666666666667</v>
      </c>
      <c r="BG9" s="41">
        <v>4.1666666666666664E-2</v>
      </c>
      <c r="BH9" s="41">
        <v>0.21458333333333335</v>
      </c>
      <c r="BI9" s="41">
        <v>0.3659722222222222</v>
      </c>
      <c r="BJ9" s="63">
        <v>0.4465277777777778</v>
      </c>
      <c r="BK9" s="76" t="str">
        <f>VLOOKUP($B222,Sheet1!$A:$B,2,)</f>
        <v>Tue</v>
      </c>
      <c r="BL9" s="38">
        <v>5</v>
      </c>
      <c r="BM9" s="42">
        <v>0.17152777777777775</v>
      </c>
      <c r="BN9" s="42">
        <v>0.23819444444444446</v>
      </c>
      <c r="BO9" s="42">
        <v>4.2361111111111106E-2</v>
      </c>
      <c r="BP9" s="42">
        <v>0.20902777777777778</v>
      </c>
      <c r="BQ9" s="42">
        <v>0.34583333333333338</v>
      </c>
      <c r="BR9" s="64">
        <v>0.41388888888888892</v>
      </c>
      <c r="BS9" s="78" t="str">
        <f>VLOOKUP($B253,Sheet1!$A:$B,2,)</f>
        <v>Fri</v>
      </c>
      <c r="BT9" s="38">
        <v>5</v>
      </c>
      <c r="BU9" s="42">
        <v>0.20694444444444446</v>
      </c>
      <c r="BV9" s="42">
        <v>0.26458333333333334</v>
      </c>
      <c r="BW9" s="42">
        <v>0.53749999999999998</v>
      </c>
      <c r="BX9" s="42">
        <v>0.18888888888888888</v>
      </c>
      <c r="BY9" s="42">
        <v>0.30902777777777779</v>
      </c>
      <c r="BZ9" s="64">
        <v>0.36805555555555558</v>
      </c>
      <c r="CA9" s="78" t="str">
        <f>VLOOKUP($B283,Sheet1!$A:$B,2,)</f>
        <v>Sun</v>
      </c>
      <c r="CB9" s="43">
        <v>5</v>
      </c>
      <c r="CC9" s="41">
        <v>0.23541666666666669</v>
      </c>
      <c r="CD9" s="41">
        <v>0.2902777777777778</v>
      </c>
      <c r="CE9" s="41">
        <v>0.53055555555555556</v>
      </c>
      <c r="CF9" s="41">
        <v>0.16111111111111112</v>
      </c>
      <c r="CG9" s="41">
        <v>0.26944444444444443</v>
      </c>
      <c r="CH9" s="63">
        <v>0.32569444444444445</v>
      </c>
      <c r="CI9" s="78" t="str">
        <f>VLOOKUP($B314,Sheet1!$A:$B,2,)</f>
        <v>Wed</v>
      </c>
      <c r="CJ9" s="38">
        <v>5</v>
      </c>
      <c r="CK9" s="42">
        <v>0.22083333333333333</v>
      </c>
      <c r="CL9" s="42">
        <v>0.27777777777777779</v>
      </c>
      <c r="CM9" s="42">
        <v>0.48541666666666666</v>
      </c>
      <c r="CN9" s="42">
        <v>9.1666666666666674E-2</v>
      </c>
      <c r="CO9" s="42">
        <v>0.19236111111111112</v>
      </c>
      <c r="CP9" s="64">
        <v>0.25</v>
      </c>
      <c r="CQ9" s="78" t="str">
        <f>VLOOKUP($B344,Sheet1!$A:$B,2,)</f>
        <v>Fri</v>
      </c>
      <c r="CR9" s="38">
        <v>5</v>
      </c>
      <c r="CS9" s="42">
        <v>0.24374999999999999</v>
      </c>
      <c r="CT9" s="42">
        <v>0.30486111111111108</v>
      </c>
      <c r="CU9" s="42">
        <v>0.49027777777777781</v>
      </c>
      <c r="CV9" s="42">
        <v>7.9166666666666663E-2</v>
      </c>
      <c r="CW9" s="42">
        <v>0.17500000000000002</v>
      </c>
      <c r="CX9" s="64">
        <v>0.23680555555555557</v>
      </c>
    </row>
    <row r="10" spans="1:104" s="29" customFormat="1" ht="18.75" customHeight="1" x14ac:dyDescent="0.25">
      <c r="A10" s="54"/>
      <c r="B10" s="34">
        <f t="shared" si="0"/>
        <v>8</v>
      </c>
      <c r="C10" s="48" t="str">
        <f>VLOOKUP($B10,Sheet1!$A:$B,2,)</f>
        <v>Mon</v>
      </c>
      <c r="D10" s="36">
        <v>6</v>
      </c>
      <c r="E10" s="41">
        <v>0.25416666666666665</v>
      </c>
      <c r="F10" s="41">
        <v>0.31527777777777777</v>
      </c>
      <c r="G10" s="41">
        <v>0.50069444444444444</v>
      </c>
      <c r="H10" s="41">
        <v>9.0277777777777776E-2</v>
      </c>
      <c r="I10" s="41">
        <v>0.18611111111111112</v>
      </c>
      <c r="J10" s="63">
        <v>0.24791666666666667</v>
      </c>
      <c r="K10" s="101"/>
      <c r="L10" s="48" t="str">
        <f>VLOOKUP($B41,Sheet1!$A:$B,2,)</f>
        <v>Thu</v>
      </c>
      <c r="M10" s="36">
        <v>6</v>
      </c>
      <c r="N10" s="41">
        <v>0.23958333333333334</v>
      </c>
      <c r="O10" s="41">
        <v>0.29791666666666666</v>
      </c>
      <c r="P10" s="41">
        <v>0.50694444444444442</v>
      </c>
      <c r="Q10" s="41">
        <v>0.11458333333333333</v>
      </c>
      <c r="R10" s="41">
        <v>0.21527777777777779</v>
      </c>
      <c r="S10" s="63">
        <v>0.27361111111111108</v>
      </c>
      <c r="T10" s="54"/>
      <c r="U10" s="96" t="str">
        <f>VLOOKUP($B70,Sheet1!$A:$B,2,)</f>
        <v>Thu</v>
      </c>
      <c r="V10" s="97">
        <v>6</v>
      </c>
      <c r="W10" s="98">
        <v>0.20972222222222223</v>
      </c>
      <c r="X10" s="98">
        <v>0.26597222222222222</v>
      </c>
      <c r="Y10" s="98">
        <v>0.50486111111111109</v>
      </c>
      <c r="Z10" s="98">
        <v>0.13541666666666666</v>
      </c>
      <c r="AA10" s="98">
        <v>0.24305555555555555</v>
      </c>
      <c r="AB10" s="99">
        <v>0.29930555555555555</v>
      </c>
      <c r="AC10" s="4"/>
      <c r="AD10" s="48" t="str">
        <f>VLOOKUP($B101,Sheet1!$A:$B,2,)</f>
        <v>Sun</v>
      </c>
      <c r="AE10" s="35">
        <v>6</v>
      </c>
      <c r="AF10" s="37">
        <v>0.2076388888888889</v>
      </c>
      <c r="AG10" s="37">
        <v>0.2673611111111111</v>
      </c>
      <c r="AH10" s="37">
        <v>0.54027777777777775</v>
      </c>
      <c r="AI10" s="37">
        <v>0.19236111111111112</v>
      </c>
      <c r="AJ10" s="37">
        <v>0.3125</v>
      </c>
      <c r="AK10" s="49">
        <v>0.37222222222222223</v>
      </c>
      <c r="AL10" s="4"/>
      <c r="AM10" s="75" t="str">
        <f>VLOOKUP($B131,Sheet1!$A:$B,2,)</f>
        <v>Tue</v>
      </c>
      <c r="AN10" s="43">
        <v>6</v>
      </c>
      <c r="AO10" s="37">
        <v>0.16388888888888889</v>
      </c>
      <c r="AP10" s="37">
        <v>0.23263888888888887</v>
      </c>
      <c r="AQ10" s="37">
        <v>0.53611111111111109</v>
      </c>
      <c r="AR10" s="37">
        <v>0.20277777777777781</v>
      </c>
      <c r="AS10" s="37">
        <v>0.33958333333333335</v>
      </c>
      <c r="AT10" s="49">
        <v>0.40833333333333338</v>
      </c>
      <c r="AU10" s="48" t="str">
        <f>VLOOKUP($B162,Sheet1!$A:$B,2,)</f>
        <v>Fri</v>
      </c>
      <c r="AV10" s="35">
        <v>6</v>
      </c>
      <c r="AW10" s="37">
        <v>0.13263888888888889</v>
      </c>
      <c r="AX10" s="37">
        <v>0.21319444444444444</v>
      </c>
      <c r="AY10" s="37">
        <v>0.53749999999999998</v>
      </c>
      <c r="AZ10" s="37">
        <v>0.21111111111111111</v>
      </c>
      <c r="BA10" s="37">
        <v>0.36180555555555555</v>
      </c>
      <c r="BB10" s="49">
        <v>0.44305555555555554</v>
      </c>
      <c r="BC10" s="76" t="str">
        <f>VLOOKUP($B192,Sheet1!$A:$B,2,)</f>
        <v>Sun</v>
      </c>
      <c r="BD10" s="35">
        <v>6</v>
      </c>
      <c r="BE10" s="41">
        <v>0.13819444444444443</v>
      </c>
      <c r="BF10" s="41">
        <v>0.21736111111111112</v>
      </c>
      <c r="BG10" s="41">
        <v>4.1666666666666664E-2</v>
      </c>
      <c r="BH10" s="41">
        <v>0.21458333333333335</v>
      </c>
      <c r="BI10" s="41">
        <v>0.36527777777777781</v>
      </c>
      <c r="BJ10" s="63">
        <v>0.4458333333333333</v>
      </c>
      <c r="BK10" s="76" t="str">
        <f>VLOOKUP($B223,Sheet1!$A:$B,2,)</f>
        <v>Wed</v>
      </c>
      <c r="BL10" s="43">
        <v>6</v>
      </c>
      <c r="BM10" s="41">
        <v>0.17291666666666669</v>
      </c>
      <c r="BN10" s="41">
        <v>0.2388888888888889</v>
      </c>
      <c r="BO10" s="41">
        <v>4.2361111111111106E-2</v>
      </c>
      <c r="BP10" s="41">
        <v>0.20833333333333334</v>
      </c>
      <c r="BQ10" s="41">
        <v>0.3444444444444445</v>
      </c>
      <c r="BR10" s="63">
        <v>0.41250000000000003</v>
      </c>
      <c r="BS10" s="78" t="str">
        <f>VLOOKUP($B254,Sheet1!$A:$B,2,)</f>
        <v>Sat</v>
      </c>
      <c r="BT10" s="43">
        <v>6</v>
      </c>
      <c r="BU10" s="41">
        <v>0.2076388888888889</v>
      </c>
      <c r="BV10" s="41">
        <v>0.26527777777777778</v>
      </c>
      <c r="BW10" s="41">
        <v>0.53749999999999998</v>
      </c>
      <c r="BX10" s="41">
        <v>0.18819444444444444</v>
      </c>
      <c r="BY10" s="41">
        <v>0.30763888888888891</v>
      </c>
      <c r="BZ10" s="63">
        <v>0.3666666666666667</v>
      </c>
      <c r="CA10" s="78" t="str">
        <f>VLOOKUP($B284,Sheet1!$A:$B,2,)</f>
        <v>Mon</v>
      </c>
      <c r="CB10" s="43">
        <v>6</v>
      </c>
      <c r="CC10" s="41">
        <v>0.23611111111111113</v>
      </c>
      <c r="CD10" s="41">
        <v>0.29097222222222224</v>
      </c>
      <c r="CE10" s="41">
        <v>0.52986111111111112</v>
      </c>
      <c r="CF10" s="41">
        <v>0.16041666666666668</v>
      </c>
      <c r="CG10" s="41">
        <v>0.26805555555555555</v>
      </c>
      <c r="CH10" s="63">
        <v>0.32430555555555557</v>
      </c>
      <c r="CI10" s="78" t="str">
        <f>VLOOKUP($B315,Sheet1!$A:$B,2,)</f>
        <v>Thu</v>
      </c>
      <c r="CJ10" s="43">
        <v>6</v>
      </c>
      <c r="CK10" s="41">
        <v>0.22152777777777777</v>
      </c>
      <c r="CL10" s="41">
        <v>0.27847222222222223</v>
      </c>
      <c r="CM10" s="41">
        <v>0.48541666666666666</v>
      </c>
      <c r="CN10" s="41">
        <v>9.0972222222222218E-2</v>
      </c>
      <c r="CO10" s="41">
        <v>0.19097222222222221</v>
      </c>
      <c r="CP10" s="63">
        <v>0.24930555555555556</v>
      </c>
      <c r="CQ10" s="78" t="str">
        <f>VLOOKUP($B345,Sheet1!$A:$B,2,)</f>
        <v>Sat</v>
      </c>
      <c r="CR10" s="43">
        <v>6</v>
      </c>
      <c r="CS10" s="41">
        <v>0.24444444444444446</v>
      </c>
      <c r="CT10" s="41">
        <v>0.30555555555555552</v>
      </c>
      <c r="CU10" s="41">
        <v>0.4909722222222222</v>
      </c>
      <c r="CV10" s="41">
        <v>7.9166666666666663E-2</v>
      </c>
      <c r="CW10" s="41">
        <v>0.17500000000000002</v>
      </c>
      <c r="CX10" s="63">
        <v>0.23680555555555557</v>
      </c>
    </row>
    <row r="11" spans="1:104" s="29" customFormat="1" ht="18.75" customHeight="1" x14ac:dyDescent="0.25">
      <c r="A11" s="54"/>
      <c r="B11" s="34">
        <f t="shared" si="0"/>
        <v>9</v>
      </c>
      <c r="C11" s="48" t="str">
        <f>VLOOKUP($B11,Sheet1!$A:$B,2,)</f>
        <v>Tue</v>
      </c>
      <c r="D11" s="36">
        <v>7</v>
      </c>
      <c r="E11" s="41">
        <v>0.25416666666666665</v>
      </c>
      <c r="F11" s="41">
        <v>0.31527777777777777</v>
      </c>
      <c r="G11" s="41">
        <v>0.50138888888888888</v>
      </c>
      <c r="H11" s="41">
        <v>9.0972222222222218E-2</v>
      </c>
      <c r="I11" s="41">
        <v>0.18680555555555556</v>
      </c>
      <c r="J11" s="63">
        <v>0.24861111111111112</v>
      </c>
      <c r="K11" s="101"/>
      <c r="L11" s="48" t="str">
        <f>VLOOKUP($B42,Sheet1!$A:$B,2,)</f>
        <v>Fri</v>
      </c>
      <c r="M11" s="36">
        <v>7</v>
      </c>
      <c r="N11" s="41">
        <v>0.23958333333333334</v>
      </c>
      <c r="O11" s="41">
        <v>0.29791666666666666</v>
      </c>
      <c r="P11" s="41">
        <v>0.50694444444444442</v>
      </c>
      <c r="Q11" s="41">
        <v>0.11458333333333333</v>
      </c>
      <c r="R11" s="41">
        <v>0.21527777777777779</v>
      </c>
      <c r="S11" s="63">
        <v>0.27361111111111108</v>
      </c>
      <c r="T11" s="54"/>
      <c r="U11" s="100" t="str">
        <f>VLOOKUP($B71,Sheet1!$A:$B,2,)</f>
        <v>Fri</v>
      </c>
      <c r="V11" s="93">
        <v>7</v>
      </c>
      <c r="W11" s="94">
        <v>0.20833333333333334</v>
      </c>
      <c r="X11" s="94">
        <v>0.26527777777777778</v>
      </c>
      <c r="Y11" s="94">
        <v>0.50416666666666665</v>
      </c>
      <c r="Z11" s="94">
        <v>0.1361111111111111</v>
      </c>
      <c r="AA11" s="94">
        <v>0.24374999999999999</v>
      </c>
      <c r="AB11" s="95">
        <v>0.30069444444444443</v>
      </c>
      <c r="AC11" s="4"/>
      <c r="AD11" s="58" t="str">
        <f>VLOOKUP($B102,Sheet1!$A:$B,2,)</f>
        <v>Mon</v>
      </c>
      <c r="AE11" s="40">
        <v>7</v>
      </c>
      <c r="AF11" s="39">
        <v>0.20625000000000002</v>
      </c>
      <c r="AG11" s="39">
        <v>0.26597222222222222</v>
      </c>
      <c r="AH11" s="39">
        <v>0.5395833333333333</v>
      </c>
      <c r="AI11" s="39">
        <v>0.19305555555555554</v>
      </c>
      <c r="AJ11" s="39">
        <v>0.31388888888888888</v>
      </c>
      <c r="AK11" s="57">
        <v>0.37361111111111112</v>
      </c>
      <c r="AL11" s="4"/>
      <c r="AM11" s="74" t="str">
        <f>VLOOKUP($B132,Sheet1!$A:$B,2,)</f>
        <v>Wed</v>
      </c>
      <c r="AN11" s="38">
        <v>7</v>
      </c>
      <c r="AO11" s="39">
        <v>0.16250000000000001</v>
      </c>
      <c r="AP11" s="39">
        <v>0.23194444444444443</v>
      </c>
      <c r="AQ11" s="39">
        <v>0.53611111111111109</v>
      </c>
      <c r="AR11" s="39">
        <v>0.20277777777777781</v>
      </c>
      <c r="AS11" s="39">
        <v>0.34027777777777773</v>
      </c>
      <c r="AT11" s="57">
        <v>0.40972222222222227</v>
      </c>
      <c r="AU11" s="58" t="str">
        <f>VLOOKUP($B163,Sheet1!$A:$B,2,)</f>
        <v>Sat</v>
      </c>
      <c r="AV11" s="40">
        <v>7</v>
      </c>
      <c r="AW11" s="39">
        <v>0.13194444444444445</v>
      </c>
      <c r="AX11" s="39">
        <v>0.21249999999999999</v>
      </c>
      <c r="AY11" s="39">
        <v>0.53749999999999998</v>
      </c>
      <c r="AZ11" s="39">
        <v>0.21111111111111111</v>
      </c>
      <c r="BA11" s="39">
        <v>0.36249999999999999</v>
      </c>
      <c r="BB11" s="57">
        <v>0.44375000000000003</v>
      </c>
      <c r="BC11" s="76" t="str">
        <f>VLOOKUP($B193,Sheet1!$A:$B,2,)</f>
        <v>Mon</v>
      </c>
      <c r="BD11" s="35">
        <v>7</v>
      </c>
      <c r="BE11" s="41">
        <v>0.1388888888888889</v>
      </c>
      <c r="BF11" s="41">
        <v>0.21805555555555556</v>
      </c>
      <c r="BG11" s="41">
        <v>4.1666666666666664E-2</v>
      </c>
      <c r="BH11" s="41">
        <v>0.21458333333333335</v>
      </c>
      <c r="BI11" s="41">
        <v>0.36527777777777781</v>
      </c>
      <c r="BJ11" s="63">
        <v>0.44513888888888892</v>
      </c>
      <c r="BK11" s="76" t="str">
        <f>VLOOKUP($B224,Sheet1!$A:$B,2,)</f>
        <v>Thu</v>
      </c>
      <c r="BL11" s="38">
        <v>7</v>
      </c>
      <c r="BM11" s="42">
        <v>0.17361111111111113</v>
      </c>
      <c r="BN11" s="42">
        <v>0.24027777777777778</v>
      </c>
      <c r="BO11" s="42">
        <v>4.2361111111111106E-2</v>
      </c>
      <c r="BP11" s="42">
        <v>0.2076388888888889</v>
      </c>
      <c r="BQ11" s="42">
        <v>0.34375</v>
      </c>
      <c r="BR11" s="64">
        <v>0.41111111111111115</v>
      </c>
      <c r="BS11" s="78" t="str">
        <f>VLOOKUP($B255,Sheet1!$A:$B,2,)</f>
        <v>Sun</v>
      </c>
      <c r="BT11" s="38">
        <v>7</v>
      </c>
      <c r="BU11" s="42">
        <v>0.20902777777777778</v>
      </c>
      <c r="BV11" s="42">
        <v>0.26597222222222222</v>
      </c>
      <c r="BW11" s="42">
        <v>0.53680555555555554</v>
      </c>
      <c r="BX11" s="42">
        <v>0.1875</v>
      </c>
      <c r="BY11" s="42">
        <v>0.30624999999999997</v>
      </c>
      <c r="BZ11" s="64">
        <v>0.36527777777777781</v>
      </c>
      <c r="CA11" s="78" t="str">
        <f>VLOOKUP($B285,Sheet1!$A:$B,2,)</f>
        <v>Tue</v>
      </c>
      <c r="CB11" s="43">
        <v>7</v>
      </c>
      <c r="CC11" s="41">
        <v>0.23750000000000002</v>
      </c>
      <c r="CD11" s="41">
        <v>0.29236111111111113</v>
      </c>
      <c r="CE11" s="41">
        <v>0.52986111111111112</v>
      </c>
      <c r="CF11" s="41">
        <v>0.15902777777777777</v>
      </c>
      <c r="CG11" s="41">
        <v>0.26666666666666666</v>
      </c>
      <c r="CH11" s="63">
        <v>0.32291666666666669</v>
      </c>
      <c r="CI11" s="78" t="str">
        <f>VLOOKUP($B316,Sheet1!$A:$B,2,)</f>
        <v>Fri</v>
      </c>
      <c r="CJ11" s="38">
        <v>7</v>
      </c>
      <c r="CK11" s="42">
        <v>0.22222222222222221</v>
      </c>
      <c r="CL11" s="42">
        <v>0.27986111111111112</v>
      </c>
      <c r="CM11" s="42">
        <v>0.48541666666666666</v>
      </c>
      <c r="CN11" s="42">
        <v>9.0277777777777776E-2</v>
      </c>
      <c r="CO11" s="42">
        <v>0.19027777777777777</v>
      </c>
      <c r="CP11" s="64">
        <v>0.24861111111111112</v>
      </c>
      <c r="CQ11" s="78" t="str">
        <f>VLOOKUP($B346,Sheet1!$A:$B,2,)</f>
        <v>Sun</v>
      </c>
      <c r="CR11" s="38">
        <v>7</v>
      </c>
      <c r="CS11" s="42">
        <v>0.24513888888888888</v>
      </c>
      <c r="CT11" s="42">
        <v>0.30624999999999997</v>
      </c>
      <c r="CU11" s="42">
        <v>0.4909722222222222</v>
      </c>
      <c r="CV11" s="42">
        <v>7.9166666666666663E-2</v>
      </c>
      <c r="CW11" s="42">
        <v>0.17500000000000002</v>
      </c>
      <c r="CX11" s="64">
        <v>0.23680555555555557</v>
      </c>
    </row>
    <row r="12" spans="1:104" s="29" customFormat="1" ht="18.75" customHeight="1" x14ac:dyDescent="0.25">
      <c r="A12" s="54"/>
      <c r="B12" s="34">
        <f t="shared" si="0"/>
        <v>10</v>
      </c>
      <c r="C12" s="48" t="str">
        <f>VLOOKUP($B12,Sheet1!$A:$B,2,)</f>
        <v>Wed</v>
      </c>
      <c r="D12" s="36">
        <v>8</v>
      </c>
      <c r="E12" s="41">
        <v>0.25416666666666665</v>
      </c>
      <c r="F12" s="41">
        <v>0.31527777777777777</v>
      </c>
      <c r="G12" s="41">
        <v>0.50138888888888888</v>
      </c>
      <c r="H12" s="41">
        <v>9.1666666666666674E-2</v>
      </c>
      <c r="I12" s="41">
        <v>0.1875</v>
      </c>
      <c r="J12" s="63">
        <v>0.24930555555555556</v>
      </c>
      <c r="K12" s="101"/>
      <c r="L12" s="48" t="str">
        <f>VLOOKUP($B43,Sheet1!$A:$B,2,)</f>
        <v>Sat</v>
      </c>
      <c r="M12" s="36">
        <v>8</v>
      </c>
      <c r="N12" s="41">
        <v>0.2388888888888889</v>
      </c>
      <c r="O12" s="41">
        <v>0.29722222222222222</v>
      </c>
      <c r="P12" s="41">
        <v>0.50694444444444442</v>
      </c>
      <c r="Q12" s="41">
        <v>0.11597222222222221</v>
      </c>
      <c r="R12" s="41">
        <v>0.21597222222222223</v>
      </c>
      <c r="S12" s="63">
        <v>0.27430555555555552</v>
      </c>
      <c r="T12" s="54"/>
      <c r="U12" s="96" t="str">
        <f>VLOOKUP($B72,Sheet1!$A:$B,2,)</f>
        <v>Sat</v>
      </c>
      <c r="V12" s="97">
        <v>8</v>
      </c>
      <c r="W12" s="98">
        <v>0.20833333333333334</v>
      </c>
      <c r="X12" s="98">
        <v>0.26527777777777778</v>
      </c>
      <c r="Y12" s="98">
        <v>0.50416666666666665</v>
      </c>
      <c r="Z12" s="98">
        <v>0.1361111111111111</v>
      </c>
      <c r="AA12" s="98">
        <v>0.24374999999999999</v>
      </c>
      <c r="AB12" s="99">
        <v>0.30069444444444443</v>
      </c>
      <c r="AC12" s="4"/>
      <c r="AD12" s="48" t="str">
        <f>VLOOKUP($B103,Sheet1!$A:$B,2,)</f>
        <v>Tue</v>
      </c>
      <c r="AE12" s="35">
        <v>8</v>
      </c>
      <c r="AF12" s="37">
        <v>0.20486111111111113</v>
      </c>
      <c r="AG12" s="37">
        <v>0.26458333333333334</v>
      </c>
      <c r="AH12" s="37">
        <v>0.5395833333333333</v>
      </c>
      <c r="AI12" s="37">
        <v>0.19305555555555554</v>
      </c>
      <c r="AJ12" s="37">
        <v>0.31458333333333333</v>
      </c>
      <c r="AK12" s="49">
        <v>0.3743055555555555</v>
      </c>
      <c r="AL12" s="4"/>
      <c r="AM12" s="75" t="str">
        <f>VLOOKUP($B133,Sheet1!$A:$B,2,)</f>
        <v>Thu</v>
      </c>
      <c r="AN12" s="43">
        <v>8</v>
      </c>
      <c r="AO12" s="37">
        <v>0.16111111111111112</v>
      </c>
      <c r="AP12" s="37">
        <v>0.23055555555555554</v>
      </c>
      <c r="AQ12" s="37">
        <v>0.53611111111111109</v>
      </c>
      <c r="AR12" s="37">
        <v>0.20347222222222219</v>
      </c>
      <c r="AS12" s="37">
        <v>0.34097222222222223</v>
      </c>
      <c r="AT12" s="49">
        <v>0.41041666666666665</v>
      </c>
      <c r="AU12" s="48" t="str">
        <f>VLOOKUP($B164,Sheet1!$A:$B,2,)</f>
        <v>Sun</v>
      </c>
      <c r="AV12" s="35">
        <v>8</v>
      </c>
      <c r="AW12" s="37">
        <v>0.13125000000000001</v>
      </c>
      <c r="AX12" s="37">
        <v>0.21249999999999999</v>
      </c>
      <c r="AY12" s="37">
        <v>0.53819444444444442</v>
      </c>
      <c r="AZ12" s="37">
        <v>0.21111111111111111</v>
      </c>
      <c r="BA12" s="37">
        <v>0.36249999999999999</v>
      </c>
      <c r="BB12" s="49">
        <v>0.44444444444444442</v>
      </c>
      <c r="BC12" s="76" t="str">
        <f>VLOOKUP($B194,Sheet1!$A:$B,2,)</f>
        <v>Tue</v>
      </c>
      <c r="BD12" s="35">
        <v>8</v>
      </c>
      <c r="BE12" s="41">
        <v>0.13958333333333334</v>
      </c>
      <c r="BF12" s="41">
        <v>0.21805555555555556</v>
      </c>
      <c r="BG12" s="41">
        <v>4.2361111111111106E-2</v>
      </c>
      <c r="BH12" s="41">
        <v>0.21458333333333335</v>
      </c>
      <c r="BI12" s="41">
        <v>0.36458333333333331</v>
      </c>
      <c r="BJ12" s="63">
        <v>0.44444444444444442</v>
      </c>
      <c r="BK12" s="76" t="str">
        <f>VLOOKUP($B225,Sheet1!$A:$B,2,)</f>
        <v>Fri</v>
      </c>
      <c r="BL12" s="43">
        <v>8</v>
      </c>
      <c r="BM12" s="41">
        <v>0.17500000000000002</v>
      </c>
      <c r="BN12" s="41">
        <v>0.24097222222222223</v>
      </c>
      <c r="BO12" s="41">
        <v>4.2361111111111106E-2</v>
      </c>
      <c r="BP12" s="41">
        <v>0.2076388888888889</v>
      </c>
      <c r="BQ12" s="41">
        <v>0.34236111111111112</v>
      </c>
      <c r="BR12" s="63">
        <v>0.40972222222222227</v>
      </c>
      <c r="BS12" s="78" t="str">
        <f>VLOOKUP($B256,Sheet1!$A:$B,2,)</f>
        <v>Mon</v>
      </c>
      <c r="BT12" s="43">
        <v>8</v>
      </c>
      <c r="BU12" s="41">
        <v>0.20972222222222223</v>
      </c>
      <c r="BV12" s="41">
        <v>0.2673611111111111</v>
      </c>
      <c r="BW12" s="41">
        <v>0.53680555555555554</v>
      </c>
      <c r="BX12" s="41">
        <v>0.18680555555555556</v>
      </c>
      <c r="BY12" s="41">
        <v>0.30555555555555552</v>
      </c>
      <c r="BZ12" s="63">
        <v>0.36388888888888887</v>
      </c>
      <c r="CA12" s="78" t="str">
        <f>VLOOKUP($B286,Sheet1!$A:$B,2,)</f>
        <v>Wed</v>
      </c>
      <c r="CB12" s="43">
        <v>8</v>
      </c>
      <c r="CC12" s="41">
        <v>0.23819444444444446</v>
      </c>
      <c r="CD12" s="41">
        <v>0.29305555555555557</v>
      </c>
      <c r="CE12" s="41">
        <v>0.52986111111111112</v>
      </c>
      <c r="CF12" s="41">
        <v>0.15833333333333333</v>
      </c>
      <c r="CG12" s="41">
        <v>0.26527777777777778</v>
      </c>
      <c r="CH12" s="63">
        <v>0.3215277777777778</v>
      </c>
      <c r="CI12" s="78" t="str">
        <f>VLOOKUP($B317,Sheet1!$A:$B,2,)</f>
        <v>Sat</v>
      </c>
      <c r="CJ12" s="43">
        <v>8</v>
      </c>
      <c r="CK12" s="41">
        <v>0.22361111111111109</v>
      </c>
      <c r="CL12" s="41">
        <v>0.28055555555555556</v>
      </c>
      <c r="CM12" s="41">
        <v>0.48541666666666666</v>
      </c>
      <c r="CN12" s="41">
        <v>8.9583333333333334E-2</v>
      </c>
      <c r="CO12" s="41">
        <v>0.18958333333333333</v>
      </c>
      <c r="CP12" s="63">
        <v>0.24791666666666667</v>
      </c>
      <c r="CQ12" s="78" t="str">
        <f>VLOOKUP($B347,Sheet1!$A:$B,2,)</f>
        <v>Mon</v>
      </c>
      <c r="CR12" s="43">
        <v>8</v>
      </c>
      <c r="CS12" s="41">
        <v>0.24583333333333335</v>
      </c>
      <c r="CT12" s="41">
        <v>0.30694444444444441</v>
      </c>
      <c r="CU12" s="41">
        <v>0.4916666666666667</v>
      </c>
      <c r="CV12" s="41">
        <v>7.9166666666666663E-2</v>
      </c>
      <c r="CW12" s="41">
        <v>0.17500000000000002</v>
      </c>
      <c r="CX12" s="63">
        <v>0.23680555555555557</v>
      </c>
    </row>
    <row r="13" spans="1:104" s="29" customFormat="1" ht="18.75" customHeight="1" x14ac:dyDescent="0.25">
      <c r="A13" s="54"/>
      <c r="B13" s="34">
        <f t="shared" si="0"/>
        <v>11</v>
      </c>
      <c r="C13" s="48" t="str">
        <f>VLOOKUP($B13,Sheet1!$A:$B,2,)</f>
        <v>Thu</v>
      </c>
      <c r="D13" s="36">
        <v>9</v>
      </c>
      <c r="E13" s="41">
        <v>0.25416666666666665</v>
      </c>
      <c r="F13" s="41">
        <v>0.31527777777777777</v>
      </c>
      <c r="G13" s="41">
        <v>0.50138888888888888</v>
      </c>
      <c r="H13" s="41">
        <v>9.1666666666666674E-2</v>
      </c>
      <c r="I13" s="41">
        <v>0.1875</v>
      </c>
      <c r="J13" s="63">
        <v>0.24930555555555556</v>
      </c>
      <c r="K13" s="101"/>
      <c r="L13" s="48" t="str">
        <f>VLOOKUP($B44,Sheet1!$A:$B,2,)</f>
        <v>Sun</v>
      </c>
      <c r="M13" s="36">
        <v>9</v>
      </c>
      <c r="N13" s="41">
        <v>0.23750000000000002</v>
      </c>
      <c r="O13" s="41">
        <v>0.2951388888888889</v>
      </c>
      <c r="P13" s="41">
        <v>0.50694444444444442</v>
      </c>
      <c r="Q13" s="41">
        <v>0.1173611111111111</v>
      </c>
      <c r="R13" s="41">
        <v>0.21805555555555556</v>
      </c>
      <c r="S13" s="63">
        <v>0.27638888888888885</v>
      </c>
      <c r="T13" s="54"/>
      <c r="U13" s="100" t="str">
        <f>VLOOKUP($B73,Sheet1!$A:$B,2,)</f>
        <v>Sun</v>
      </c>
      <c r="V13" s="93">
        <v>9</v>
      </c>
      <c r="W13" s="94">
        <v>0.24861111111111112</v>
      </c>
      <c r="X13" s="94">
        <v>0.30555555555555552</v>
      </c>
      <c r="Y13" s="94">
        <v>4.5833333333333337E-2</v>
      </c>
      <c r="Z13" s="94">
        <v>0.17847222222222223</v>
      </c>
      <c r="AA13" s="94">
        <v>0.28611111111111115</v>
      </c>
      <c r="AB13" s="95">
        <v>0.3430555555555555</v>
      </c>
      <c r="AC13" s="4"/>
      <c r="AD13" s="58" t="str">
        <f>VLOOKUP($B104,Sheet1!$A:$B,2,)</f>
        <v>Wed</v>
      </c>
      <c r="AE13" s="40">
        <v>9</v>
      </c>
      <c r="AF13" s="39">
        <v>0.20347222222222219</v>
      </c>
      <c r="AG13" s="39">
        <v>0.26319444444444445</v>
      </c>
      <c r="AH13" s="39">
        <v>0.5395833333333333</v>
      </c>
      <c r="AI13" s="39">
        <v>0.19375000000000001</v>
      </c>
      <c r="AJ13" s="39">
        <v>0.31527777777777777</v>
      </c>
      <c r="AK13" s="57">
        <v>0.3756944444444445</v>
      </c>
      <c r="AL13" s="4"/>
      <c r="AM13" s="74" t="str">
        <f>VLOOKUP($B134,Sheet1!$A:$B,2,)</f>
        <v>Fri</v>
      </c>
      <c r="AN13" s="38">
        <v>9</v>
      </c>
      <c r="AO13" s="39">
        <v>0.15972222222222224</v>
      </c>
      <c r="AP13" s="39">
        <v>0.2298611111111111</v>
      </c>
      <c r="AQ13" s="39">
        <v>0.53611111111111109</v>
      </c>
      <c r="AR13" s="39">
        <v>0.20347222222222219</v>
      </c>
      <c r="AS13" s="39">
        <v>0.34236111111111112</v>
      </c>
      <c r="AT13" s="57">
        <v>0.41180555555555554</v>
      </c>
      <c r="AU13" s="58" t="str">
        <f>VLOOKUP($B165,Sheet1!$A:$B,2,)</f>
        <v>Mon</v>
      </c>
      <c r="AV13" s="40">
        <v>9</v>
      </c>
      <c r="AW13" s="39">
        <v>0.13125000000000001</v>
      </c>
      <c r="AX13" s="39">
        <v>0.21249999999999999</v>
      </c>
      <c r="AY13" s="39">
        <v>0.53819444444444442</v>
      </c>
      <c r="AZ13" s="39">
        <v>0.21111111111111111</v>
      </c>
      <c r="BA13" s="39">
        <v>0.36319444444444443</v>
      </c>
      <c r="BB13" s="57">
        <v>0.44513888888888892</v>
      </c>
      <c r="BC13" s="76" t="str">
        <f>VLOOKUP($B195,Sheet1!$A:$B,2,)</f>
        <v>Wed</v>
      </c>
      <c r="BD13" s="35">
        <v>9</v>
      </c>
      <c r="BE13" s="41">
        <v>0.14027777777777778</v>
      </c>
      <c r="BF13" s="41">
        <v>0.21875</v>
      </c>
      <c r="BG13" s="41">
        <v>4.2361111111111106E-2</v>
      </c>
      <c r="BH13" s="41">
        <v>0.21458333333333335</v>
      </c>
      <c r="BI13" s="41">
        <v>0.36458333333333331</v>
      </c>
      <c r="BJ13" s="63">
        <v>0.44375000000000003</v>
      </c>
      <c r="BK13" s="76" t="str">
        <f>VLOOKUP($B226,Sheet1!$A:$B,2,)</f>
        <v>Sat</v>
      </c>
      <c r="BL13" s="38">
        <v>9</v>
      </c>
      <c r="BM13" s="42">
        <v>0.1763888888888889</v>
      </c>
      <c r="BN13" s="42">
        <v>0.24166666666666667</v>
      </c>
      <c r="BO13" s="42">
        <v>4.2361111111111106E-2</v>
      </c>
      <c r="BP13" s="42">
        <v>0.20694444444444446</v>
      </c>
      <c r="BQ13" s="42">
        <v>0.34166666666666662</v>
      </c>
      <c r="BR13" s="64">
        <v>0.40833333333333338</v>
      </c>
      <c r="BS13" s="78" t="str">
        <f>VLOOKUP($B257,Sheet1!$A:$B,2,)</f>
        <v>Tue</v>
      </c>
      <c r="BT13" s="38">
        <v>9</v>
      </c>
      <c r="BU13" s="42">
        <v>0.21111111111111111</v>
      </c>
      <c r="BV13" s="42">
        <v>0.26805555555555555</v>
      </c>
      <c r="BW13" s="42">
        <v>0.53680555555555554</v>
      </c>
      <c r="BX13" s="42">
        <v>0.18611111111111112</v>
      </c>
      <c r="BY13" s="42">
        <v>0.30416666666666664</v>
      </c>
      <c r="BZ13" s="64">
        <v>0.36249999999999999</v>
      </c>
      <c r="CA13" s="78" t="str">
        <f>VLOOKUP($B287,Sheet1!$A:$B,2,)</f>
        <v>Thu</v>
      </c>
      <c r="CB13" s="43">
        <v>9</v>
      </c>
      <c r="CC13" s="41">
        <v>0.2388888888888889</v>
      </c>
      <c r="CD13" s="41">
        <v>0.29375000000000001</v>
      </c>
      <c r="CE13" s="41">
        <v>0.52986111111111112</v>
      </c>
      <c r="CF13" s="41">
        <v>0.15763888888888888</v>
      </c>
      <c r="CG13" s="41">
        <v>0.2638888888888889</v>
      </c>
      <c r="CH13" s="63">
        <v>0.32013888888888892</v>
      </c>
      <c r="CI13" s="78" t="str">
        <f>VLOOKUP($B318,Sheet1!$A:$B,2,)</f>
        <v>Sun</v>
      </c>
      <c r="CJ13" s="38">
        <v>9</v>
      </c>
      <c r="CK13" s="42">
        <v>0.22430555555555556</v>
      </c>
      <c r="CL13" s="42">
        <v>0.28194444444444444</v>
      </c>
      <c r="CM13" s="42">
        <v>0.48541666666666666</v>
      </c>
      <c r="CN13" s="42">
        <v>8.8888888888888892E-2</v>
      </c>
      <c r="CO13" s="42">
        <v>0.18888888888888888</v>
      </c>
      <c r="CP13" s="64">
        <v>0.24722222222222223</v>
      </c>
      <c r="CQ13" s="78" t="str">
        <f>VLOOKUP($B348,Sheet1!$A:$B,2,)</f>
        <v>Tue</v>
      </c>
      <c r="CR13" s="38">
        <v>9</v>
      </c>
      <c r="CS13" s="42">
        <v>0.24652777777777779</v>
      </c>
      <c r="CT13" s="42">
        <v>0.30763888888888891</v>
      </c>
      <c r="CU13" s="42">
        <v>0.4916666666666667</v>
      </c>
      <c r="CV13" s="42">
        <v>7.9166666666666663E-2</v>
      </c>
      <c r="CW13" s="42">
        <v>0.17500000000000002</v>
      </c>
      <c r="CX13" s="64">
        <v>0.23680555555555557</v>
      </c>
    </row>
    <row r="14" spans="1:104" s="29" customFormat="1" ht="18.75" customHeight="1" x14ac:dyDescent="0.25">
      <c r="A14" s="54"/>
      <c r="B14" s="34">
        <f t="shared" si="0"/>
        <v>12</v>
      </c>
      <c r="C14" s="48" t="str">
        <f>VLOOKUP($B14,Sheet1!$A:$B,2,)</f>
        <v>Fri</v>
      </c>
      <c r="D14" s="35">
        <v>10</v>
      </c>
      <c r="E14" s="41">
        <v>0.25347222222222221</v>
      </c>
      <c r="F14" s="41">
        <v>0.31458333333333333</v>
      </c>
      <c r="G14" s="41">
        <v>0.50208333333333333</v>
      </c>
      <c r="H14" s="41">
        <v>9.3055555555555558E-2</v>
      </c>
      <c r="I14" s="41">
        <v>0.18958333333333333</v>
      </c>
      <c r="J14" s="63">
        <v>0.25069444444444444</v>
      </c>
      <c r="K14" s="101"/>
      <c r="L14" s="48" t="str">
        <f>VLOOKUP($B45,Sheet1!$A:$B,2,)</f>
        <v>Mon</v>
      </c>
      <c r="M14" s="35">
        <v>10</v>
      </c>
      <c r="N14" s="41">
        <v>0.23611111111111113</v>
      </c>
      <c r="O14" s="41">
        <v>0.29375000000000001</v>
      </c>
      <c r="P14" s="41">
        <v>0.50694444444444442</v>
      </c>
      <c r="Q14" s="41">
        <v>0.11805555555555557</v>
      </c>
      <c r="R14" s="41">
        <v>0.21944444444444444</v>
      </c>
      <c r="S14" s="63">
        <v>0.27708333333333335</v>
      </c>
      <c r="T14" s="54"/>
      <c r="U14" s="96" t="str">
        <f>VLOOKUP($B74,Sheet1!$A:$B,2,)</f>
        <v>Mon</v>
      </c>
      <c r="V14" s="97">
        <v>10</v>
      </c>
      <c r="W14" s="98">
        <v>0.24652777777777779</v>
      </c>
      <c r="X14" s="98">
        <v>0.30277777777777776</v>
      </c>
      <c r="Y14" s="98">
        <v>4.5833333333333337E-2</v>
      </c>
      <c r="Z14" s="98">
        <v>0.17916666666666667</v>
      </c>
      <c r="AA14" s="98">
        <v>0.28819444444444448</v>
      </c>
      <c r="AB14" s="99">
        <v>0.34513888888888888</v>
      </c>
      <c r="AC14" s="4"/>
      <c r="AD14" s="48" t="str">
        <f>VLOOKUP($B105,Sheet1!$A:$B,2,)</f>
        <v>Thu</v>
      </c>
      <c r="AE14" s="35">
        <v>10</v>
      </c>
      <c r="AF14" s="37">
        <v>0.20208333333333331</v>
      </c>
      <c r="AG14" s="37">
        <v>0.26250000000000001</v>
      </c>
      <c r="AH14" s="37">
        <v>0.5395833333333333</v>
      </c>
      <c r="AI14" s="37">
        <v>0.19375000000000001</v>
      </c>
      <c r="AJ14" s="37">
        <v>0.31666666666666665</v>
      </c>
      <c r="AK14" s="49">
        <v>0.37708333333333338</v>
      </c>
      <c r="AL14" s="4"/>
      <c r="AM14" s="75" t="str">
        <f>VLOOKUP($B135,Sheet1!$A:$B,2,)</f>
        <v>Sat</v>
      </c>
      <c r="AN14" s="43">
        <v>10</v>
      </c>
      <c r="AO14" s="37">
        <v>0.15902777777777777</v>
      </c>
      <c r="AP14" s="37">
        <v>0.22916666666666666</v>
      </c>
      <c r="AQ14" s="37">
        <v>0.53611111111111109</v>
      </c>
      <c r="AR14" s="37">
        <v>0.20347222222222219</v>
      </c>
      <c r="AS14" s="37">
        <v>0.3430555555555555</v>
      </c>
      <c r="AT14" s="49">
        <v>0.41319444444444442</v>
      </c>
      <c r="AU14" s="48" t="str">
        <f>VLOOKUP($B166,Sheet1!$A:$B,2,)</f>
        <v>Tue</v>
      </c>
      <c r="AV14" s="35">
        <v>10</v>
      </c>
      <c r="AW14" s="37">
        <v>0.13055555555555556</v>
      </c>
      <c r="AX14" s="37">
        <v>0.21249999999999999</v>
      </c>
      <c r="AY14" s="37">
        <v>0.53819444444444442</v>
      </c>
      <c r="AZ14" s="37">
        <v>0.21180555555555555</v>
      </c>
      <c r="BA14" s="37">
        <v>0.36388888888888887</v>
      </c>
      <c r="BB14" s="49">
        <v>0.4458333333333333</v>
      </c>
      <c r="BC14" s="76" t="str">
        <f>VLOOKUP($B196,Sheet1!$A:$B,2,)</f>
        <v>Thu</v>
      </c>
      <c r="BD14" s="35">
        <v>10</v>
      </c>
      <c r="BE14" s="41">
        <v>0.14166666666666666</v>
      </c>
      <c r="BF14" s="41">
        <v>0.21944444444444444</v>
      </c>
      <c r="BG14" s="41">
        <v>4.2361111111111106E-2</v>
      </c>
      <c r="BH14" s="41">
        <v>0.21458333333333335</v>
      </c>
      <c r="BI14" s="41">
        <v>0.36388888888888887</v>
      </c>
      <c r="BJ14" s="63">
        <v>0.44305555555555554</v>
      </c>
      <c r="BK14" s="76" t="str">
        <f>VLOOKUP($B227,Sheet1!$A:$B,2,)</f>
        <v>Sun</v>
      </c>
      <c r="BL14" s="43">
        <v>10</v>
      </c>
      <c r="BM14" s="41">
        <v>0.17777777777777778</v>
      </c>
      <c r="BN14" s="41">
        <v>0.24236111111111111</v>
      </c>
      <c r="BO14" s="41">
        <v>4.2361111111111106E-2</v>
      </c>
      <c r="BP14" s="41">
        <v>0.20625000000000002</v>
      </c>
      <c r="BQ14" s="41">
        <v>0.34027777777777773</v>
      </c>
      <c r="BR14" s="63">
        <v>0.4069444444444445</v>
      </c>
      <c r="BS14" s="78" t="str">
        <f>VLOOKUP($B258,Sheet1!$A:$B,2,)</f>
        <v>Wed</v>
      </c>
      <c r="BT14" s="43">
        <v>10</v>
      </c>
      <c r="BU14" s="41">
        <v>0.21180555555555555</v>
      </c>
      <c r="BV14" s="41">
        <v>0.26874999999999999</v>
      </c>
      <c r="BW14" s="41">
        <v>0.53611111111111109</v>
      </c>
      <c r="BX14" s="41">
        <v>0.18472222222222223</v>
      </c>
      <c r="BY14" s="41">
        <v>0.30277777777777776</v>
      </c>
      <c r="BZ14" s="63">
        <v>0.36041666666666666</v>
      </c>
      <c r="CA14" s="78" t="str">
        <f>VLOOKUP($B288,Sheet1!$A:$B,2,)</f>
        <v>Fri</v>
      </c>
      <c r="CB14" s="43">
        <v>10</v>
      </c>
      <c r="CC14" s="41">
        <v>0.23958333333333334</v>
      </c>
      <c r="CD14" s="41">
        <v>0.29444444444444445</v>
      </c>
      <c r="CE14" s="41">
        <v>0.52916666666666667</v>
      </c>
      <c r="CF14" s="41">
        <v>0.15625</v>
      </c>
      <c r="CG14" s="41">
        <v>0.26250000000000001</v>
      </c>
      <c r="CH14" s="63">
        <v>0.31875000000000003</v>
      </c>
      <c r="CI14" s="78" t="str">
        <f>VLOOKUP($B319,Sheet1!$A:$B,2,)</f>
        <v>Mon</v>
      </c>
      <c r="CJ14" s="43">
        <v>10</v>
      </c>
      <c r="CK14" s="41">
        <v>0.22500000000000001</v>
      </c>
      <c r="CL14" s="41">
        <v>0.28263888888888888</v>
      </c>
      <c r="CM14" s="41">
        <v>0.48541666666666666</v>
      </c>
      <c r="CN14" s="41">
        <v>8.819444444444445E-2</v>
      </c>
      <c r="CO14" s="41">
        <v>0.1875</v>
      </c>
      <c r="CP14" s="63">
        <v>0.24652777777777779</v>
      </c>
      <c r="CQ14" s="78" t="str">
        <f>VLOOKUP($B349,Sheet1!$A:$B,2,)</f>
        <v>Wed</v>
      </c>
      <c r="CR14" s="43">
        <v>10</v>
      </c>
      <c r="CS14" s="41">
        <v>0.24722222222222223</v>
      </c>
      <c r="CT14" s="41">
        <v>0.30833333333333335</v>
      </c>
      <c r="CU14" s="41">
        <v>0.4916666666666667</v>
      </c>
      <c r="CV14" s="41">
        <v>7.9166666666666663E-2</v>
      </c>
      <c r="CW14" s="41">
        <v>0.17500000000000002</v>
      </c>
      <c r="CX14" s="63">
        <v>0.23680555555555557</v>
      </c>
    </row>
    <row r="15" spans="1:104" s="29" customFormat="1" ht="18.75" customHeight="1" x14ac:dyDescent="0.25">
      <c r="A15" s="54"/>
      <c r="B15" s="34">
        <f t="shared" si="0"/>
        <v>13</v>
      </c>
      <c r="C15" s="48" t="str">
        <f>VLOOKUP($B15,Sheet1!$A:$B,2,)</f>
        <v>Sat</v>
      </c>
      <c r="D15" s="35">
        <v>11</v>
      </c>
      <c r="E15" s="41">
        <v>0.25347222222222221</v>
      </c>
      <c r="F15" s="41">
        <v>0.31458333333333333</v>
      </c>
      <c r="G15" s="41">
        <v>0.50277777777777777</v>
      </c>
      <c r="H15" s="41">
        <v>9.375E-2</v>
      </c>
      <c r="I15" s="41">
        <v>0.19027777777777777</v>
      </c>
      <c r="J15" s="63">
        <v>0.25138888888888888</v>
      </c>
      <c r="K15" s="101"/>
      <c r="L15" s="48" t="str">
        <f>VLOOKUP($B46,Sheet1!$A:$B,2,)</f>
        <v>Tue</v>
      </c>
      <c r="M15" s="35">
        <v>11</v>
      </c>
      <c r="N15" s="41">
        <v>0.23541666666666669</v>
      </c>
      <c r="O15" s="41">
        <v>0.29305555555555557</v>
      </c>
      <c r="P15" s="41">
        <v>0.50694444444444442</v>
      </c>
      <c r="Q15" s="41">
        <v>0.11875000000000001</v>
      </c>
      <c r="R15" s="41">
        <v>0.22013888888888888</v>
      </c>
      <c r="S15" s="63">
        <v>0.27777777777777779</v>
      </c>
      <c r="T15" s="54"/>
      <c r="U15" s="100" t="str">
        <f>VLOOKUP($B75,Sheet1!$A:$B,2,)</f>
        <v>Tue</v>
      </c>
      <c r="V15" s="93">
        <v>11</v>
      </c>
      <c r="W15" s="94">
        <v>0.24513888888888888</v>
      </c>
      <c r="X15" s="94">
        <v>0.30138888888888887</v>
      </c>
      <c r="Y15" s="94">
        <v>4.5138888888888888E-2</v>
      </c>
      <c r="Z15" s="94">
        <v>0.17986111111111111</v>
      </c>
      <c r="AA15" s="94">
        <v>0.28888888888888892</v>
      </c>
      <c r="AB15" s="95">
        <v>0.34583333333333338</v>
      </c>
      <c r="AC15" s="4"/>
      <c r="AD15" s="58" t="str">
        <f>VLOOKUP($B106,Sheet1!$A:$B,2,)</f>
        <v>Fri</v>
      </c>
      <c r="AE15" s="40">
        <v>11</v>
      </c>
      <c r="AF15" s="39">
        <v>0.19999999999999998</v>
      </c>
      <c r="AG15" s="39">
        <v>0.26111111111111113</v>
      </c>
      <c r="AH15" s="39">
        <v>0.53888888888888886</v>
      </c>
      <c r="AI15" s="39">
        <v>0.19444444444444445</v>
      </c>
      <c r="AJ15" s="39">
        <v>0.31736111111111115</v>
      </c>
      <c r="AK15" s="57">
        <v>0.37777777777777777</v>
      </c>
      <c r="AL15" s="4"/>
      <c r="AM15" s="74" t="str">
        <f>VLOOKUP($B136,Sheet1!$A:$B,2,)</f>
        <v>Sun</v>
      </c>
      <c r="AN15" s="38">
        <v>11</v>
      </c>
      <c r="AO15" s="39">
        <v>0.15763888888888888</v>
      </c>
      <c r="AP15" s="39">
        <v>0.22777777777777777</v>
      </c>
      <c r="AQ15" s="39">
        <v>0.53611111111111109</v>
      </c>
      <c r="AR15" s="39">
        <v>0.20416666666666669</v>
      </c>
      <c r="AS15" s="39">
        <v>0.34375</v>
      </c>
      <c r="AT15" s="57">
        <v>0.4145833333333333</v>
      </c>
      <c r="AU15" s="58" t="str">
        <f>VLOOKUP($B167,Sheet1!$A:$B,2,)</f>
        <v>Wed</v>
      </c>
      <c r="AV15" s="40">
        <v>11</v>
      </c>
      <c r="AW15" s="39">
        <v>0.13055555555555556</v>
      </c>
      <c r="AX15" s="39">
        <v>0.21180555555555555</v>
      </c>
      <c r="AY15" s="39">
        <v>0.53819444444444442</v>
      </c>
      <c r="AZ15" s="39">
        <v>0.21180555555555555</v>
      </c>
      <c r="BA15" s="39">
        <v>0.36388888888888887</v>
      </c>
      <c r="BB15" s="57">
        <v>0.4458333333333333</v>
      </c>
      <c r="BC15" s="76" t="str">
        <f>VLOOKUP($B197,Sheet1!$A:$B,2,)</f>
        <v>Fri</v>
      </c>
      <c r="BD15" s="35">
        <v>11</v>
      </c>
      <c r="BE15" s="41">
        <v>0.1423611111111111</v>
      </c>
      <c r="BF15" s="41">
        <v>0.22013888888888888</v>
      </c>
      <c r="BG15" s="41">
        <v>4.2361111111111106E-2</v>
      </c>
      <c r="BH15" s="41">
        <v>0.21458333333333335</v>
      </c>
      <c r="BI15" s="41">
        <v>0.36388888888888887</v>
      </c>
      <c r="BJ15" s="63">
        <v>0.44236111111111115</v>
      </c>
      <c r="BK15" s="76" t="str">
        <f>VLOOKUP($B228,Sheet1!$A:$B,2,)</f>
        <v>Mon</v>
      </c>
      <c r="BL15" s="38">
        <v>11</v>
      </c>
      <c r="BM15" s="42">
        <v>0.17847222222222223</v>
      </c>
      <c r="BN15" s="42">
        <v>0.24305555555555555</v>
      </c>
      <c r="BO15" s="42">
        <v>4.2361111111111106E-2</v>
      </c>
      <c r="BP15" s="42">
        <v>0.20625000000000002</v>
      </c>
      <c r="BQ15" s="42">
        <v>0.33958333333333335</v>
      </c>
      <c r="BR15" s="64">
        <v>0.4055555555555555</v>
      </c>
      <c r="BS15" s="78" t="str">
        <f>VLOOKUP($B259,Sheet1!$A:$B,2,)</f>
        <v>Thu</v>
      </c>
      <c r="BT15" s="38">
        <v>11</v>
      </c>
      <c r="BU15" s="42">
        <v>0.21319444444444444</v>
      </c>
      <c r="BV15" s="42">
        <v>0.26944444444444443</v>
      </c>
      <c r="BW15" s="42">
        <v>0.53611111111111109</v>
      </c>
      <c r="BX15" s="42">
        <v>0.18402777777777779</v>
      </c>
      <c r="BY15" s="42">
        <v>0.30138888888888887</v>
      </c>
      <c r="BZ15" s="64">
        <v>0.35902777777777778</v>
      </c>
      <c r="CA15" s="78" t="str">
        <f>VLOOKUP($B289,Sheet1!$A:$B,2,)</f>
        <v>Sat</v>
      </c>
      <c r="CB15" s="43">
        <v>11</v>
      </c>
      <c r="CC15" s="41">
        <v>0.24097222222222223</v>
      </c>
      <c r="CD15" s="41">
        <v>0.29583333333333334</v>
      </c>
      <c r="CE15" s="41">
        <v>0.52916666666666667</v>
      </c>
      <c r="CF15" s="41">
        <v>0.15555555555555556</v>
      </c>
      <c r="CG15" s="41">
        <v>0.26180555555555557</v>
      </c>
      <c r="CH15" s="63">
        <v>0.31805555555555554</v>
      </c>
      <c r="CI15" s="78" t="str">
        <f>VLOOKUP($B320,Sheet1!$A:$B,2,)</f>
        <v>Tue</v>
      </c>
      <c r="CJ15" s="38">
        <v>11</v>
      </c>
      <c r="CK15" s="42">
        <v>0.22569444444444445</v>
      </c>
      <c r="CL15" s="42">
        <v>0.28333333333333333</v>
      </c>
      <c r="CM15" s="42">
        <v>0.4861111111111111</v>
      </c>
      <c r="CN15" s="42">
        <v>8.7500000000000008E-2</v>
      </c>
      <c r="CO15" s="42">
        <v>0.18680555555555556</v>
      </c>
      <c r="CP15" s="64">
        <v>0.24583333333333335</v>
      </c>
      <c r="CQ15" s="78" t="str">
        <f>VLOOKUP($B350,Sheet1!$A:$B,2,)</f>
        <v>Thu</v>
      </c>
      <c r="CR15" s="38">
        <v>11</v>
      </c>
      <c r="CS15" s="42">
        <v>0.24722222222222223</v>
      </c>
      <c r="CT15" s="42">
        <v>0.30902777777777779</v>
      </c>
      <c r="CU15" s="42">
        <v>0.49236111111111108</v>
      </c>
      <c r="CV15" s="42">
        <v>7.9166666666666663E-2</v>
      </c>
      <c r="CW15" s="42">
        <v>0.17500000000000002</v>
      </c>
      <c r="CX15" s="64">
        <v>0.23680555555555557</v>
      </c>
    </row>
    <row r="16" spans="1:104" s="29" customFormat="1" ht="18.75" customHeight="1" x14ac:dyDescent="0.25">
      <c r="A16" s="54"/>
      <c r="B16" s="34">
        <f t="shared" si="0"/>
        <v>14</v>
      </c>
      <c r="C16" s="48" t="str">
        <f>VLOOKUP($B16,Sheet1!$A:$B,2,)</f>
        <v>Sun</v>
      </c>
      <c r="D16" s="35">
        <v>12</v>
      </c>
      <c r="E16" s="41">
        <v>0.25347222222222221</v>
      </c>
      <c r="F16" s="41">
        <v>0.31388888888888888</v>
      </c>
      <c r="G16" s="41">
        <v>0.50277777777777777</v>
      </c>
      <c r="H16" s="41">
        <v>9.4444444444444442E-2</v>
      </c>
      <c r="I16" s="41">
        <v>0.19097222222222221</v>
      </c>
      <c r="J16" s="63">
        <v>0.25208333333333333</v>
      </c>
      <c r="K16" s="101"/>
      <c r="L16" s="48" t="str">
        <f>VLOOKUP($B47,Sheet1!$A:$B,2,)</f>
        <v>Wed</v>
      </c>
      <c r="M16" s="35">
        <v>12</v>
      </c>
      <c r="N16" s="41">
        <v>0.23472222222222219</v>
      </c>
      <c r="O16" s="41">
        <v>0.29166666666666669</v>
      </c>
      <c r="P16" s="41">
        <v>0.50694444444444442</v>
      </c>
      <c r="Q16" s="41">
        <v>0.11944444444444445</v>
      </c>
      <c r="R16" s="41">
        <v>0.22152777777777777</v>
      </c>
      <c r="S16" s="63">
        <v>0.27916666666666667</v>
      </c>
      <c r="T16" s="54"/>
      <c r="U16" s="96" t="str">
        <f>VLOOKUP($B76,Sheet1!$A:$B,2,)</f>
        <v>Wed</v>
      </c>
      <c r="V16" s="97">
        <v>12</v>
      </c>
      <c r="W16" s="98">
        <v>0.24374999999999999</v>
      </c>
      <c r="X16" s="98">
        <v>0.3</v>
      </c>
      <c r="Y16" s="98">
        <v>4.5138888888888888E-2</v>
      </c>
      <c r="Z16" s="98">
        <v>0.18055555555555555</v>
      </c>
      <c r="AA16" s="98">
        <v>0.2902777777777778</v>
      </c>
      <c r="AB16" s="99">
        <v>0.34652777777777777</v>
      </c>
      <c r="AC16" s="4"/>
      <c r="AD16" s="48" t="str">
        <f>VLOOKUP($B107,Sheet1!$A:$B,2,)</f>
        <v>Sat</v>
      </c>
      <c r="AE16" s="35">
        <v>12</v>
      </c>
      <c r="AF16" s="37">
        <v>0.1986111111111111</v>
      </c>
      <c r="AG16" s="37">
        <v>0.25972222222222224</v>
      </c>
      <c r="AH16" s="37">
        <v>0.53888888888888886</v>
      </c>
      <c r="AI16" s="37">
        <v>0.19444444444444445</v>
      </c>
      <c r="AJ16" s="37">
        <v>0.31805555555555554</v>
      </c>
      <c r="AK16" s="49">
        <v>0.37916666666666665</v>
      </c>
      <c r="AL16" s="4"/>
      <c r="AM16" s="75" t="str">
        <f>VLOOKUP($B137,Sheet1!$A:$B,2,)</f>
        <v>Mon</v>
      </c>
      <c r="AN16" s="43">
        <v>12</v>
      </c>
      <c r="AO16" s="37">
        <v>0.15625</v>
      </c>
      <c r="AP16" s="37">
        <v>0.22708333333333333</v>
      </c>
      <c r="AQ16" s="37">
        <v>0.53611111111111109</v>
      </c>
      <c r="AR16" s="37">
        <v>0.20416666666666669</v>
      </c>
      <c r="AS16" s="37">
        <v>0.3444444444444445</v>
      </c>
      <c r="AT16" s="49">
        <v>0.41597222222222219</v>
      </c>
      <c r="AU16" s="48" t="str">
        <f>VLOOKUP($B168,Sheet1!$A:$B,2,)</f>
        <v>Thu</v>
      </c>
      <c r="AV16" s="35">
        <v>12</v>
      </c>
      <c r="AW16" s="37">
        <v>0.12986111111111112</v>
      </c>
      <c r="AX16" s="37">
        <v>0.21180555555555555</v>
      </c>
      <c r="AY16" s="37">
        <v>0.53819444444444442</v>
      </c>
      <c r="AZ16" s="37">
        <v>0.21180555555555555</v>
      </c>
      <c r="BA16" s="37">
        <v>0.36458333333333331</v>
      </c>
      <c r="BB16" s="49">
        <v>0.4465277777777778</v>
      </c>
      <c r="BC16" s="76" t="str">
        <f>VLOOKUP($B198,Sheet1!$A:$B,2,)</f>
        <v>Sat</v>
      </c>
      <c r="BD16" s="35">
        <v>12</v>
      </c>
      <c r="BE16" s="41">
        <v>0.14375000000000002</v>
      </c>
      <c r="BF16" s="41">
        <v>0.22083333333333333</v>
      </c>
      <c r="BG16" s="41">
        <v>4.2361111111111106E-2</v>
      </c>
      <c r="BH16" s="41">
        <v>0.21458333333333335</v>
      </c>
      <c r="BI16" s="41">
        <v>0.36319444444444443</v>
      </c>
      <c r="BJ16" s="63">
        <v>0.44166666666666665</v>
      </c>
      <c r="BK16" s="76" t="str">
        <f>VLOOKUP($B229,Sheet1!$A:$B,2,)</f>
        <v>Tue</v>
      </c>
      <c r="BL16" s="43">
        <v>12</v>
      </c>
      <c r="BM16" s="41">
        <v>0.17986111111111111</v>
      </c>
      <c r="BN16" s="41">
        <v>0.24444444444444446</v>
      </c>
      <c r="BO16" s="41">
        <v>4.1666666666666664E-2</v>
      </c>
      <c r="BP16" s="41">
        <v>0.20555555555555557</v>
      </c>
      <c r="BQ16" s="41">
        <v>0.33819444444444446</v>
      </c>
      <c r="BR16" s="63">
        <v>0.40416666666666662</v>
      </c>
      <c r="BS16" s="78" t="str">
        <f>VLOOKUP($B260,Sheet1!$A:$B,2,)</f>
        <v>Fri</v>
      </c>
      <c r="BT16" s="43">
        <v>12</v>
      </c>
      <c r="BU16" s="41">
        <v>0.21388888888888891</v>
      </c>
      <c r="BV16" s="41">
        <v>0.27013888888888887</v>
      </c>
      <c r="BW16" s="41">
        <v>0.53611111111111109</v>
      </c>
      <c r="BX16" s="41">
        <v>0.18333333333333335</v>
      </c>
      <c r="BY16" s="41">
        <v>0.3</v>
      </c>
      <c r="BZ16" s="63">
        <v>0.3576388888888889</v>
      </c>
      <c r="CA16" s="78" t="str">
        <f>VLOOKUP($B290,Sheet1!$A:$B,2,)</f>
        <v>Sun</v>
      </c>
      <c r="CB16" s="43">
        <v>12</v>
      </c>
      <c r="CC16" s="41">
        <v>0.24166666666666667</v>
      </c>
      <c r="CD16" s="41">
        <v>0.29652777777777778</v>
      </c>
      <c r="CE16" s="41">
        <v>0.52916666666666667</v>
      </c>
      <c r="CF16" s="41">
        <v>0.15416666666666667</v>
      </c>
      <c r="CG16" s="41">
        <v>0.26041666666666669</v>
      </c>
      <c r="CH16" s="63">
        <v>0.31666666666666665</v>
      </c>
      <c r="CI16" s="78" t="str">
        <f>VLOOKUP($B321,Sheet1!$A:$B,2,)</f>
        <v>Wed</v>
      </c>
      <c r="CJ16" s="43">
        <v>12</v>
      </c>
      <c r="CK16" s="41">
        <v>0.22638888888888889</v>
      </c>
      <c r="CL16" s="41">
        <v>0.28472222222222221</v>
      </c>
      <c r="CM16" s="41">
        <v>0.4861111111111111</v>
      </c>
      <c r="CN16" s="41">
        <v>8.6805555555555566E-2</v>
      </c>
      <c r="CO16" s="41">
        <v>0.18611111111111112</v>
      </c>
      <c r="CP16" s="63">
        <v>0.24513888888888888</v>
      </c>
      <c r="CQ16" s="78" t="str">
        <f>VLOOKUP($B351,Sheet1!$A:$B,2,)</f>
        <v>Fri</v>
      </c>
      <c r="CR16" s="43">
        <v>12</v>
      </c>
      <c r="CS16" s="41">
        <v>0.24791666666666667</v>
      </c>
      <c r="CT16" s="41">
        <v>0.30972222222222223</v>
      </c>
      <c r="CU16" s="41">
        <v>0.49236111111111108</v>
      </c>
      <c r="CV16" s="41">
        <v>7.9166666666666663E-2</v>
      </c>
      <c r="CW16" s="41">
        <v>0.17500000000000002</v>
      </c>
      <c r="CX16" s="63">
        <v>0.23750000000000002</v>
      </c>
    </row>
    <row r="17" spans="1:102" s="29" customFormat="1" ht="18.75" customHeight="1" x14ac:dyDescent="0.25">
      <c r="A17" s="54"/>
      <c r="B17" s="34">
        <f t="shared" si="0"/>
        <v>15</v>
      </c>
      <c r="C17" s="48" t="str">
        <f>VLOOKUP($B17,Sheet1!$A:$B,2,)</f>
        <v>Mon</v>
      </c>
      <c r="D17" s="35">
        <v>13</v>
      </c>
      <c r="E17" s="41">
        <v>0.25277777777777777</v>
      </c>
      <c r="F17" s="41">
        <v>0.31388888888888888</v>
      </c>
      <c r="G17" s="41">
        <v>0.50277777777777777</v>
      </c>
      <c r="H17" s="41">
        <v>9.5138888888888884E-2</v>
      </c>
      <c r="I17" s="41">
        <v>0.19166666666666665</v>
      </c>
      <c r="J17" s="63">
        <v>0.25277777777777777</v>
      </c>
      <c r="K17" s="101"/>
      <c r="L17" s="48" t="str">
        <f>VLOOKUP($B48,Sheet1!$A:$B,2,)</f>
        <v>Thu</v>
      </c>
      <c r="M17" s="35">
        <v>13</v>
      </c>
      <c r="N17" s="41">
        <v>0.23333333333333331</v>
      </c>
      <c r="O17" s="41">
        <v>0.29097222222222224</v>
      </c>
      <c r="P17" s="41">
        <v>0.50694444444444442</v>
      </c>
      <c r="Q17" s="41">
        <v>0.12083333333333333</v>
      </c>
      <c r="R17" s="41">
        <v>0.22222222222222221</v>
      </c>
      <c r="S17" s="63">
        <v>0.27986111111111112</v>
      </c>
      <c r="T17" s="54"/>
      <c r="U17" s="100" t="str">
        <f>VLOOKUP($B77,Sheet1!$A:$B,2,)</f>
        <v>Thu</v>
      </c>
      <c r="V17" s="93">
        <v>13</v>
      </c>
      <c r="W17" s="94">
        <v>0.24236111111111111</v>
      </c>
      <c r="X17" s="94">
        <v>0.2986111111111111</v>
      </c>
      <c r="Y17" s="94">
        <v>4.5138888888888888E-2</v>
      </c>
      <c r="Z17" s="94">
        <v>0.18124999999999999</v>
      </c>
      <c r="AA17" s="94">
        <v>0.29097222222222224</v>
      </c>
      <c r="AB17" s="95">
        <v>0.34791666666666665</v>
      </c>
      <c r="AC17" s="4"/>
      <c r="AD17" s="58" t="str">
        <f>VLOOKUP($B108,Sheet1!$A:$B,2,)</f>
        <v>Sun</v>
      </c>
      <c r="AE17" s="40">
        <v>13</v>
      </c>
      <c r="AF17" s="39">
        <v>0.19722222222222222</v>
      </c>
      <c r="AG17" s="39">
        <v>0.25833333333333336</v>
      </c>
      <c r="AH17" s="39">
        <v>0.53888888888888886</v>
      </c>
      <c r="AI17" s="39">
        <v>0.19513888888888889</v>
      </c>
      <c r="AJ17" s="39">
        <v>0.31875000000000003</v>
      </c>
      <c r="AK17" s="57">
        <v>0.38055555555555554</v>
      </c>
      <c r="AL17" s="4"/>
      <c r="AM17" s="74" t="str">
        <f>VLOOKUP($B138,Sheet1!$A:$B,2,)</f>
        <v>Tue</v>
      </c>
      <c r="AN17" s="38">
        <v>13</v>
      </c>
      <c r="AO17" s="39">
        <v>0.15486111111111112</v>
      </c>
      <c r="AP17" s="39">
        <v>0.22638888888888889</v>
      </c>
      <c r="AQ17" s="39">
        <v>0.53611111111111109</v>
      </c>
      <c r="AR17" s="39">
        <v>0.20486111111111113</v>
      </c>
      <c r="AS17" s="39">
        <v>0.34513888888888888</v>
      </c>
      <c r="AT17" s="57">
        <v>0.41666666666666669</v>
      </c>
      <c r="AU17" s="58" t="str">
        <f>VLOOKUP($B169,Sheet1!$A:$B,2,)</f>
        <v>Fri</v>
      </c>
      <c r="AV17" s="40">
        <v>13</v>
      </c>
      <c r="AW17" s="39">
        <v>0.12986111111111112</v>
      </c>
      <c r="AX17" s="39">
        <v>0.21180555555555555</v>
      </c>
      <c r="AY17" s="39">
        <v>0.53888888888888886</v>
      </c>
      <c r="AZ17" s="39">
        <v>0.21249999999999999</v>
      </c>
      <c r="BA17" s="39">
        <v>0.36458333333333331</v>
      </c>
      <c r="BB17" s="57">
        <v>0.44722222222222219</v>
      </c>
      <c r="BC17" s="76" t="str">
        <f>VLOOKUP($B199,Sheet1!$A:$B,2,)</f>
        <v>Sun</v>
      </c>
      <c r="BD17" s="35">
        <v>13</v>
      </c>
      <c r="BE17" s="41">
        <v>0.14444444444444446</v>
      </c>
      <c r="BF17" s="41">
        <v>0.22152777777777777</v>
      </c>
      <c r="BG17" s="41">
        <v>4.2361111111111106E-2</v>
      </c>
      <c r="BH17" s="41">
        <v>0.21458333333333335</v>
      </c>
      <c r="BI17" s="41">
        <v>0.36249999999999999</v>
      </c>
      <c r="BJ17" s="63">
        <v>0.44027777777777777</v>
      </c>
      <c r="BK17" s="76" t="str">
        <f>VLOOKUP($B230,Sheet1!$A:$B,2,)</f>
        <v>Wed</v>
      </c>
      <c r="BL17" s="38">
        <v>13</v>
      </c>
      <c r="BM17" s="42">
        <v>0.18124999999999999</v>
      </c>
      <c r="BN17" s="42">
        <v>0.24513888888888888</v>
      </c>
      <c r="BO17" s="42">
        <v>4.1666666666666664E-2</v>
      </c>
      <c r="BP17" s="42">
        <v>0.20486111111111113</v>
      </c>
      <c r="BQ17" s="42">
        <v>0.33749999999999997</v>
      </c>
      <c r="BR17" s="64">
        <v>0.40277777777777773</v>
      </c>
      <c r="BS17" s="78" t="str">
        <f>VLOOKUP($B261,Sheet1!$A:$B,2,)</f>
        <v>Sat</v>
      </c>
      <c r="BT17" s="38">
        <v>13</v>
      </c>
      <c r="BU17" s="42">
        <v>0.21458333333333335</v>
      </c>
      <c r="BV17" s="42">
        <v>0.27152777777777776</v>
      </c>
      <c r="BW17" s="42">
        <v>0.53541666666666665</v>
      </c>
      <c r="BX17" s="42">
        <v>0.18194444444444444</v>
      </c>
      <c r="BY17" s="42">
        <v>0.2986111111111111</v>
      </c>
      <c r="BZ17" s="64">
        <v>0.35625000000000001</v>
      </c>
      <c r="CA17" s="78" t="str">
        <f>VLOOKUP($B291,Sheet1!$A:$B,2,)</f>
        <v>Mon</v>
      </c>
      <c r="CB17" s="43">
        <v>13</v>
      </c>
      <c r="CC17" s="41">
        <v>0.24236111111111111</v>
      </c>
      <c r="CD17" s="41">
        <v>0.29722222222222222</v>
      </c>
      <c r="CE17" s="41">
        <v>0.52916666666666667</v>
      </c>
      <c r="CF17" s="41">
        <v>0.15347222222222223</v>
      </c>
      <c r="CG17" s="41">
        <v>0.2590277777777778</v>
      </c>
      <c r="CH17" s="63">
        <v>0.31527777777777777</v>
      </c>
      <c r="CI17" s="78" t="str">
        <f>VLOOKUP($B322,Sheet1!$A:$B,2,)</f>
        <v>Thu</v>
      </c>
      <c r="CJ17" s="38">
        <v>13</v>
      </c>
      <c r="CK17" s="42">
        <v>0.22777777777777777</v>
      </c>
      <c r="CL17" s="42">
        <v>0.28541666666666665</v>
      </c>
      <c r="CM17" s="42">
        <v>0.4861111111111111</v>
      </c>
      <c r="CN17" s="42">
        <v>8.6805555555555566E-2</v>
      </c>
      <c r="CO17" s="42">
        <v>0.18541666666666667</v>
      </c>
      <c r="CP17" s="64">
        <v>0.24444444444444446</v>
      </c>
      <c r="CQ17" s="78" t="str">
        <f>VLOOKUP($B352,Sheet1!$A:$B,2,)</f>
        <v>Sat</v>
      </c>
      <c r="CR17" s="38">
        <v>13</v>
      </c>
      <c r="CS17" s="42">
        <v>0.24791666666666667</v>
      </c>
      <c r="CT17" s="42">
        <v>0.30972222222222223</v>
      </c>
      <c r="CU17" s="42">
        <v>0.49236111111111108</v>
      </c>
      <c r="CV17" s="42">
        <v>7.9166666666666663E-2</v>
      </c>
      <c r="CW17" s="42">
        <v>0.17500000000000002</v>
      </c>
      <c r="CX17" s="64">
        <v>0.23750000000000002</v>
      </c>
    </row>
    <row r="18" spans="1:102" s="29" customFormat="1" ht="18.75" customHeight="1" x14ac:dyDescent="0.25">
      <c r="A18" s="54"/>
      <c r="B18" s="34">
        <f t="shared" si="0"/>
        <v>16</v>
      </c>
      <c r="C18" s="48" t="str">
        <f>VLOOKUP($B18,Sheet1!$A:$B,2,)</f>
        <v>Tue</v>
      </c>
      <c r="D18" s="35">
        <v>14</v>
      </c>
      <c r="E18" s="41">
        <v>0.25277777777777777</v>
      </c>
      <c r="F18" s="41">
        <v>0.31319444444444444</v>
      </c>
      <c r="G18" s="41">
        <v>0.50347222222222221</v>
      </c>
      <c r="H18" s="41">
        <v>9.5833333333333326E-2</v>
      </c>
      <c r="I18" s="41">
        <v>0.19236111111111112</v>
      </c>
      <c r="J18" s="63">
        <v>0.25347222222222221</v>
      </c>
      <c r="K18" s="101"/>
      <c r="L18" s="48" t="str">
        <f>VLOOKUP($B49,Sheet1!$A:$B,2,)</f>
        <v>Fri</v>
      </c>
      <c r="M18" s="35">
        <v>14</v>
      </c>
      <c r="N18" s="41">
        <v>0.23263888888888887</v>
      </c>
      <c r="O18" s="41">
        <v>0.28958333333333336</v>
      </c>
      <c r="P18" s="41">
        <v>0.50694444444444442</v>
      </c>
      <c r="Q18" s="41">
        <v>0.12152777777777778</v>
      </c>
      <c r="R18" s="41">
        <v>0.22291666666666665</v>
      </c>
      <c r="S18" s="63">
        <v>0.28055555555555556</v>
      </c>
      <c r="T18" s="54"/>
      <c r="U18" s="96" t="str">
        <f>VLOOKUP($B78,Sheet1!$A:$B,2,)</f>
        <v>Fri</v>
      </c>
      <c r="V18" s="97">
        <v>14</v>
      </c>
      <c r="W18" s="98">
        <v>0.24097222222222223</v>
      </c>
      <c r="X18" s="98">
        <v>0.29722222222222222</v>
      </c>
      <c r="Y18" s="98">
        <v>4.5138888888888888E-2</v>
      </c>
      <c r="Z18" s="98">
        <v>0.18194444444444444</v>
      </c>
      <c r="AA18" s="98">
        <v>0.29166666666666669</v>
      </c>
      <c r="AB18" s="99">
        <v>0.34861111111111115</v>
      </c>
      <c r="AC18" s="4"/>
      <c r="AD18" s="48" t="str">
        <f>VLOOKUP($B109,Sheet1!$A:$B,2,)</f>
        <v>Mon</v>
      </c>
      <c r="AE18" s="35">
        <v>14</v>
      </c>
      <c r="AF18" s="37">
        <v>0.19583333333333333</v>
      </c>
      <c r="AG18" s="37">
        <v>0.25694444444444448</v>
      </c>
      <c r="AH18" s="37">
        <v>0.53888888888888886</v>
      </c>
      <c r="AI18" s="37">
        <v>0.19583333333333333</v>
      </c>
      <c r="AJ18" s="37">
        <v>0.32013888888888892</v>
      </c>
      <c r="AK18" s="49">
        <v>0.38125000000000003</v>
      </c>
      <c r="AL18" s="4"/>
      <c r="AM18" s="75" t="str">
        <f>VLOOKUP($B139,Sheet1!$A:$B,2,)</f>
        <v>Wed</v>
      </c>
      <c r="AN18" s="43">
        <v>14</v>
      </c>
      <c r="AO18" s="37">
        <v>0.15347222222222223</v>
      </c>
      <c r="AP18" s="37">
        <v>0.22569444444444445</v>
      </c>
      <c r="AQ18" s="37">
        <v>0.53611111111111109</v>
      </c>
      <c r="AR18" s="37">
        <v>0.20486111111111113</v>
      </c>
      <c r="AS18" s="37">
        <v>0.34652777777777777</v>
      </c>
      <c r="AT18" s="49">
        <v>0.41805555555555557</v>
      </c>
      <c r="AU18" s="48" t="str">
        <f>VLOOKUP($B170,Sheet1!$A:$B,2,)</f>
        <v>Sat</v>
      </c>
      <c r="AV18" s="35">
        <v>14</v>
      </c>
      <c r="AW18" s="37">
        <v>0.12986111111111112</v>
      </c>
      <c r="AX18" s="37">
        <v>0.21180555555555555</v>
      </c>
      <c r="AY18" s="37">
        <v>0.53888888888888886</v>
      </c>
      <c r="AZ18" s="37">
        <v>0.21249999999999999</v>
      </c>
      <c r="BA18" s="37">
        <v>0.36527777777777781</v>
      </c>
      <c r="BB18" s="49">
        <v>0.44791666666666669</v>
      </c>
      <c r="BC18" s="76" t="str">
        <f>VLOOKUP($B200,Sheet1!$A:$B,2,)</f>
        <v>Mon</v>
      </c>
      <c r="BD18" s="35">
        <v>14</v>
      </c>
      <c r="BE18" s="41">
        <v>0.14583333333333334</v>
      </c>
      <c r="BF18" s="41">
        <v>0.22222222222222221</v>
      </c>
      <c r="BG18" s="41">
        <v>4.2361111111111106E-2</v>
      </c>
      <c r="BH18" s="41">
        <v>0.21458333333333335</v>
      </c>
      <c r="BI18" s="41">
        <v>0.36249999999999999</v>
      </c>
      <c r="BJ18" s="63">
        <v>0.43958333333333338</v>
      </c>
      <c r="BK18" s="76" t="str">
        <f>VLOOKUP($B231,Sheet1!$A:$B,2,)</f>
        <v>Thu</v>
      </c>
      <c r="BL18" s="43">
        <v>14</v>
      </c>
      <c r="BM18" s="41">
        <v>0.18194444444444444</v>
      </c>
      <c r="BN18" s="41">
        <v>0.24583333333333335</v>
      </c>
      <c r="BO18" s="41">
        <v>4.1666666666666664E-2</v>
      </c>
      <c r="BP18" s="41">
        <v>0.20416666666666669</v>
      </c>
      <c r="BQ18" s="41">
        <v>0.33611111111111108</v>
      </c>
      <c r="BR18" s="63">
        <v>0.40138888888888885</v>
      </c>
      <c r="BS18" s="78" t="str">
        <f>VLOOKUP($B262,Sheet1!$A:$B,2,)</f>
        <v>Sun</v>
      </c>
      <c r="BT18" s="43">
        <v>14</v>
      </c>
      <c r="BU18" s="41">
        <v>0.21597222222222223</v>
      </c>
      <c r="BV18" s="41">
        <v>0.2722222222222222</v>
      </c>
      <c r="BW18" s="41">
        <v>0.53541666666666665</v>
      </c>
      <c r="BX18" s="41">
        <v>0.18124999999999999</v>
      </c>
      <c r="BY18" s="41">
        <v>0.29722222222222222</v>
      </c>
      <c r="BZ18" s="63">
        <v>0.35486111111111113</v>
      </c>
      <c r="CA18" s="78" t="str">
        <f>VLOOKUP($B292,Sheet1!$A:$B,2,)</f>
        <v>Tue</v>
      </c>
      <c r="CB18" s="43">
        <v>14</v>
      </c>
      <c r="CC18" s="41">
        <v>0.24305555555555555</v>
      </c>
      <c r="CD18" s="41">
        <v>0.2986111111111111</v>
      </c>
      <c r="CE18" s="41">
        <v>0.52847222222222223</v>
      </c>
      <c r="CF18" s="41">
        <v>0.15277777777777776</v>
      </c>
      <c r="CG18" s="41">
        <v>0.25763888888888892</v>
      </c>
      <c r="CH18" s="63">
        <v>0.31388888888888888</v>
      </c>
      <c r="CI18" s="78" t="str">
        <f>VLOOKUP($B323,Sheet1!$A:$B,2,)</f>
        <v>Fri</v>
      </c>
      <c r="CJ18" s="43">
        <v>14</v>
      </c>
      <c r="CK18" s="41">
        <v>0.22777777777777777</v>
      </c>
      <c r="CL18" s="41">
        <v>0.28541666666666665</v>
      </c>
      <c r="CM18" s="41">
        <v>0.4861111111111111</v>
      </c>
      <c r="CN18" s="41">
        <v>8.6805555555555566E-2</v>
      </c>
      <c r="CO18" s="41">
        <v>0.18541666666666667</v>
      </c>
      <c r="CP18" s="63">
        <v>0.24444444444444446</v>
      </c>
      <c r="CQ18" s="78" t="str">
        <f>VLOOKUP($B353,Sheet1!$A:$B,2,)</f>
        <v>Sun</v>
      </c>
      <c r="CR18" s="43">
        <v>14</v>
      </c>
      <c r="CS18" s="41">
        <v>0.24861111111111112</v>
      </c>
      <c r="CT18" s="41">
        <v>0.30972222222222223</v>
      </c>
      <c r="CU18" s="41">
        <v>0.49305555555555558</v>
      </c>
      <c r="CV18" s="41">
        <v>7.9166666666666663E-2</v>
      </c>
      <c r="CW18" s="41">
        <v>0.17500000000000002</v>
      </c>
      <c r="CX18" s="63">
        <v>0.23750000000000002</v>
      </c>
    </row>
    <row r="19" spans="1:102" s="29" customFormat="1" ht="18.75" customHeight="1" x14ac:dyDescent="0.25">
      <c r="A19" s="54"/>
      <c r="B19" s="34">
        <f t="shared" si="0"/>
        <v>17</v>
      </c>
      <c r="C19" s="48" t="str">
        <f>VLOOKUP($B19,Sheet1!$A:$B,2,)</f>
        <v>Wed</v>
      </c>
      <c r="D19" s="35">
        <v>15</v>
      </c>
      <c r="E19" s="41">
        <v>0.25277777777777777</v>
      </c>
      <c r="F19" s="41">
        <v>0.31319444444444444</v>
      </c>
      <c r="G19" s="41">
        <v>0.50347222222222221</v>
      </c>
      <c r="H19" s="41">
        <v>9.6527777777777768E-2</v>
      </c>
      <c r="I19" s="41">
        <v>0.19375000000000001</v>
      </c>
      <c r="J19" s="63">
        <v>0.25486111111111109</v>
      </c>
      <c r="K19" s="101"/>
      <c r="L19" s="48" t="str">
        <f>VLOOKUP($B50,Sheet1!$A:$B,2,)</f>
        <v>Sat</v>
      </c>
      <c r="M19" s="35">
        <v>15</v>
      </c>
      <c r="N19" s="41">
        <v>0.23194444444444443</v>
      </c>
      <c r="O19" s="41">
        <v>0.28888888888888892</v>
      </c>
      <c r="P19" s="41">
        <v>0.50694444444444442</v>
      </c>
      <c r="Q19" s="41">
        <v>0.12222222222222223</v>
      </c>
      <c r="R19" s="41">
        <v>0.22430555555555556</v>
      </c>
      <c r="S19" s="63">
        <v>0.28194444444444444</v>
      </c>
      <c r="T19" s="54"/>
      <c r="U19" s="100" t="str">
        <f>VLOOKUP($B79,Sheet1!$A:$B,2,)</f>
        <v>Sat</v>
      </c>
      <c r="V19" s="93">
        <v>15</v>
      </c>
      <c r="W19" s="94">
        <v>0.23958333333333334</v>
      </c>
      <c r="X19" s="94">
        <v>0.29652777777777778</v>
      </c>
      <c r="Y19" s="94">
        <v>4.4444444444444446E-2</v>
      </c>
      <c r="Z19" s="94">
        <v>0.18194444444444444</v>
      </c>
      <c r="AA19" s="94">
        <v>0.29305555555555557</v>
      </c>
      <c r="AB19" s="95">
        <v>0.35000000000000003</v>
      </c>
      <c r="AC19" s="4"/>
      <c r="AD19" s="58" t="str">
        <f>VLOOKUP($B110,Sheet1!$A:$B,2,)</f>
        <v>Tue</v>
      </c>
      <c r="AE19" s="40">
        <v>15</v>
      </c>
      <c r="AF19" s="39">
        <v>0.19444444444444445</v>
      </c>
      <c r="AG19" s="39">
        <v>0.25625000000000003</v>
      </c>
      <c r="AH19" s="39">
        <v>0.53819444444444442</v>
      </c>
      <c r="AI19" s="39">
        <v>0.19583333333333333</v>
      </c>
      <c r="AJ19" s="39">
        <v>0.32083333333333336</v>
      </c>
      <c r="AK19" s="57">
        <v>0.38263888888888892</v>
      </c>
      <c r="AL19" s="4"/>
      <c r="AM19" s="74" t="str">
        <f>VLOOKUP($B140,Sheet1!$A:$B,2,)</f>
        <v>Thu</v>
      </c>
      <c r="AN19" s="38">
        <v>15</v>
      </c>
      <c r="AO19" s="39">
        <v>0.15208333333333332</v>
      </c>
      <c r="AP19" s="39">
        <v>0.22500000000000001</v>
      </c>
      <c r="AQ19" s="39">
        <v>0.53611111111111109</v>
      </c>
      <c r="AR19" s="39">
        <v>0.20486111111111113</v>
      </c>
      <c r="AS19" s="39">
        <v>0.34722222222222227</v>
      </c>
      <c r="AT19" s="57">
        <v>0.41944444444444445</v>
      </c>
      <c r="AU19" s="58" t="str">
        <f>VLOOKUP($B171,Sheet1!$A:$B,2,)</f>
        <v>Sun</v>
      </c>
      <c r="AV19" s="40">
        <v>15</v>
      </c>
      <c r="AW19" s="39">
        <v>0.12986111111111112</v>
      </c>
      <c r="AX19" s="39">
        <v>0.21180555555555555</v>
      </c>
      <c r="AY19" s="39">
        <v>0.53888888888888886</v>
      </c>
      <c r="AZ19" s="39">
        <v>0.21249999999999999</v>
      </c>
      <c r="BA19" s="39">
        <v>0.36527777777777781</v>
      </c>
      <c r="BB19" s="57">
        <v>0.44791666666666669</v>
      </c>
      <c r="BC19" s="76" t="str">
        <f>VLOOKUP($B201,Sheet1!$A:$B,2,)</f>
        <v>Tue</v>
      </c>
      <c r="BD19" s="35">
        <v>15</v>
      </c>
      <c r="BE19" s="41">
        <v>0.14652777777777778</v>
      </c>
      <c r="BF19" s="41">
        <v>0.22222222222222221</v>
      </c>
      <c r="BG19" s="41">
        <v>4.2361111111111106E-2</v>
      </c>
      <c r="BH19" s="41">
        <v>0.21458333333333335</v>
      </c>
      <c r="BI19" s="41">
        <v>0.36180555555555555</v>
      </c>
      <c r="BJ19" s="63">
        <v>0.43888888888888888</v>
      </c>
      <c r="BK19" s="76" t="str">
        <f>VLOOKUP($B232,Sheet1!$A:$B,2,)</f>
        <v>Fri</v>
      </c>
      <c r="BL19" s="38">
        <v>15</v>
      </c>
      <c r="BM19" s="42">
        <v>0.18333333333333335</v>
      </c>
      <c r="BN19" s="42">
        <v>0.24652777777777779</v>
      </c>
      <c r="BO19" s="42">
        <v>4.1666666666666664E-2</v>
      </c>
      <c r="BP19" s="42">
        <v>0.20416666666666669</v>
      </c>
      <c r="BQ19" s="42">
        <v>0.3354166666666667</v>
      </c>
      <c r="BR19" s="64">
        <v>0.39999999999999997</v>
      </c>
      <c r="BS19" s="78" t="str">
        <f>VLOOKUP($B263,Sheet1!$A:$B,2,)</f>
        <v>Mon</v>
      </c>
      <c r="BT19" s="38">
        <v>15</v>
      </c>
      <c r="BU19" s="42">
        <v>0.21666666666666667</v>
      </c>
      <c r="BV19" s="42">
        <v>0.27291666666666664</v>
      </c>
      <c r="BW19" s="42">
        <v>0.53541666666666665</v>
      </c>
      <c r="BX19" s="42">
        <v>0.18055555555555555</v>
      </c>
      <c r="BY19" s="42">
        <v>0.29583333333333334</v>
      </c>
      <c r="BZ19" s="64">
        <v>0.35347222222222219</v>
      </c>
      <c r="CA19" s="78" t="str">
        <f>VLOOKUP($B293,Sheet1!$A:$B,2,)</f>
        <v>Wed</v>
      </c>
      <c r="CB19" s="43">
        <v>15</v>
      </c>
      <c r="CC19" s="41">
        <v>0.24444444444444446</v>
      </c>
      <c r="CD19" s="41">
        <v>0.29930555555555555</v>
      </c>
      <c r="CE19" s="41">
        <v>0.52847222222222223</v>
      </c>
      <c r="CF19" s="41">
        <v>0.15138888888888888</v>
      </c>
      <c r="CG19" s="41">
        <v>0.25694444444444448</v>
      </c>
      <c r="CH19" s="63">
        <v>0.31319444444444444</v>
      </c>
      <c r="CI19" s="78" t="str">
        <f>VLOOKUP($B324,Sheet1!$A:$B,2,)</f>
        <v>Sat</v>
      </c>
      <c r="CJ19" s="38">
        <v>15</v>
      </c>
      <c r="CK19" s="42">
        <v>0.22847222222222222</v>
      </c>
      <c r="CL19" s="42">
        <v>0.28611111111111115</v>
      </c>
      <c r="CM19" s="42">
        <v>0.4861111111111111</v>
      </c>
      <c r="CN19" s="42">
        <v>8.6111111111111124E-2</v>
      </c>
      <c r="CO19" s="42">
        <v>0.18472222222222223</v>
      </c>
      <c r="CP19" s="64">
        <v>0.24374999999999999</v>
      </c>
      <c r="CQ19" s="78" t="str">
        <f>VLOOKUP($B354,Sheet1!$A:$B,2,)</f>
        <v>Mon</v>
      </c>
      <c r="CR19" s="38">
        <v>15</v>
      </c>
      <c r="CS19" s="42">
        <v>0.24930555555555556</v>
      </c>
      <c r="CT19" s="42">
        <v>0.31111111111111112</v>
      </c>
      <c r="CU19" s="42">
        <v>0.49374999999999997</v>
      </c>
      <c r="CV19" s="42">
        <v>7.9861111111111105E-2</v>
      </c>
      <c r="CW19" s="42">
        <v>0.17569444444444446</v>
      </c>
      <c r="CX19" s="64">
        <v>0.23750000000000002</v>
      </c>
    </row>
    <row r="20" spans="1:102" s="29" customFormat="1" ht="18.75" customHeight="1" x14ac:dyDescent="0.25">
      <c r="A20" s="54"/>
      <c r="B20" s="34">
        <f t="shared" si="0"/>
        <v>18</v>
      </c>
      <c r="C20" s="48" t="str">
        <f>VLOOKUP($B20,Sheet1!$A:$B,2,)</f>
        <v>Thu</v>
      </c>
      <c r="D20" s="35">
        <v>16</v>
      </c>
      <c r="E20" s="41">
        <v>0.25208333333333333</v>
      </c>
      <c r="F20" s="41">
        <v>0.3125</v>
      </c>
      <c r="G20" s="41">
        <v>0.50347222222222221</v>
      </c>
      <c r="H20" s="41">
        <v>9.7916666666666666E-2</v>
      </c>
      <c r="I20" s="41">
        <v>0.19444444444444445</v>
      </c>
      <c r="J20" s="63">
        <v>0.25555555555555559</v>
      </c>
      <c r="K20" s="101"/>
      <c r="L20" s="48" t="str">
        <f>VLOOKUP($B51,Sheet1!$A:$B,2,)</f>
        <v>Sun</v>
      </c>
      <c r="M20" s="35">
        <v>16</v>
      </c>
      <c r="N20" s="41">
        <v>0.23055555555555554</v>
      </c>
      <c r="O20" s="41">
        <v>0.28750000000000003</v>
      </c>
      <c r="P20" s="41">
        <v>0.50624999999999998</v>
      </c>
      <c r="Q20" s="41">
        <v>0.12291666666666667</v>
      </c>
      <c r="R20" s="41">
        <v>0.22500000000000001</v>
      </c>
      <c r="S20" s="63">
        <v>0.28263888888888888</v>
      </c>
      <c r="T20" s="54"/>
      <c r="U20" s="96" t="str">
        <f>VLOOKUP($B80,Sheet1!$A:$B,2,)</f>
        <v>Sun</v>
      </c>
      <c r="V20" s="97">
        <v>16</v>
      </c>
      <c r="W20" s="98">
        <v>0.23819444444444446</v>
      </c>
      <c r="X20" s="98">
        <v>0.2951388888888889</v>
      </c>
      <c r="Y20" s="98">
        <v>4.4444444444444446E-2</v>
      </c>
      <c r="Z20" s="98">
        <v>0.18263888888888891</v>
      </c>
      <c r="AA20" s="98">
        <v>0.29375000000000001</v>
      </c>
      <c r="AB20" s="99">
        <v>0.35069444444444442</v>
      </c>
      <c r="AC20" s="4"/>
      <c r="AD20" s="48" t="str">
        <f>VLOOKUP($B111,Sheet1!$A:$B,2,)</f>
        <v>Wed</v>
      </c>
      <c r="AE20" s="35">
        <v>16</v>
      </c>
      <c r="AF20" s="37">
        <v>0.19305555555555554</v>
      </c>
      <c r="AG20" s="37">
        <v>0.25486111111111109</v>
      </c>
      <c r="AH20" s="37">
        <v>0.53819444444444442</v>
      </c>
      <c r="AI20" s="37">
        <v>0.19652777777777777</v>
      </c>
      <c r="AJ20" s="37">
        <v>0.3215277777777778</v>
      </c>
      <c r="AK20" s="49">
        <v>0.3840277777777778</v>
      </c>
      <c r="AL20" s="4"/>
      <c r="AM20" s="75" t="str">
        <f>VLOOKUP($B141,Sheet1!$A:$B,2,)</f>
        <v>Fri</v>
      </c>
      <c r="AN20" s="43">
        <v>16</v>
      </c>
      <c r="AO20" s="37">
        <v>0.15138888888888888</v>
      </c>
      <c r="AP20" s="37">
        <v>0.22361111111111109</v>
      </c>
      <c r="AQ20" s="37">
        <v>0.53611111111111109</v>
      </c>
      <c r="AR20" s="37">
        <v>0.20555555555555557</v>
      </c>
      <c r="AS20" s="37">
        <v>0.34791666666666665</v>
      </c>
      <c r="AT20" s="49">
        <v>0.42083333333333334</v>
      </c>
      <c r="AU20" s="48" t="str">
        <f>VLOOKUP($B172,Sheet1!$A:$B,2,)</f>
        <v>Mon</v>
      </c>
      <c r="AV20" s="35">
        <v>16</v>
      </c>
      <c r="AW20" s="37">
        <v>0.12986111111111112</v>
      </c>
      <c r="AX20" s="37">
        <v>0.21180555555555555</v>
      </c>
      <c r="AY20" s="37">
        <v>0.53888888888888886</v>
      </c>
      <c r="AZ20" s="37">
        <v>0.21249999999999999</v>
      </c>
      <c r="BA20" s="37">
        <v>0.3659722222222222</v>
      </c>
      <c r="BB20" s="49">
        <v>0.44861111111111113</v>
      </c>
      <c r="BC20" s="76" t="str">
        <f>VLOOKUP($B202,Sheet1!$A:$B,2,)</f>
        <v>Wed</v>
      </c>
      <c r="BD20" s="35">
        <v>16</v>
      </c>
      <c r="BE20" s="41">
        <v>0.14791666666666667</v>
      </c>
      <c r="BF20" s="41">
        <v>0.22291666666666665</v>
      </c>
      <c r="BG20" s="41">
        <v>4.3055555555555562E-2</v>
      </c>
      <c r="BH20" s="41">
        <v>0.21388888888888891</v>
      </c>
      <c r="BI20" s="41">
        <v>0.3611111111111111</v>
      </c>
      <c r="BJ20" s="63">
        <v>0.4375</v>
      </c>
      <c r="BK20" s="76" t="str">
        <f>VLOOKUP($B233,Sheet1!$A:$B,2,)</f>
        <v>Sat</v>
      </c>
      <c r="BL20" s="43">
        <v>16</v>
      </c>
      <c r="BM20" s="41">
        <v>0.18472222222222223</v>
      </c>
      <c r="BN20" s="41">
        <v>0.24791666666666667</v>
      </c>
      <c r="BO20" s="41">
        <v>4.1666666666666664E-2</v>
      </c>
      <c r="BP20" s="41">
        <v>0.20347222222222219</v>
      </c>
      <c r="BQ20" s="41">
        <v>0.33402777777777781</v>
      </c>
      <c r="BR20" s="63">
        <v>0.3979166666666667</v>
      </c>
      <c r="BS20" s="78" t="str">
        <f>VLOOKUP($B264,Sheet1!$A:$B,2,)</f>
        <v>Tue</v>
      </c>
      <c r="BT20" s="43">
        <v>16</v>
      </c>
      <c r="BU20" s="41">
        <v>0.21805555555555556</v>
      </c>
      <c r="BV20" s="41">
        <v>0.27361111111111108</v>
      </c>
      <c r="BW20" s="41">
        <v>0.53472222222222221</v>
      </c>
      <c r="BX20" s="41">
        <v>0.17986111111111111</v>
      </c>
      <c r="BY20" s="41">
        <v>0.29444444444444445</v>
      </c>
      <c r="BZ20" s="63">
        <v>0.3520833333333333</v>
      </c>
      <c r="CA20" s="78" t="str">
        <f>VLOOKUP($B294,Sheet1!$A:$B,2,)</f>
        <v>Thu</v>
      </c>
      <c r="CB20" s="43">
        <v>16</v>
      </c>
      <c r="CC20" s="41">
        <v>0.24513888888888888</v>
      </c>
      <c r="CD20" s="41">
        <v>0.3</v>
      </c>
      <c r="CE20" s="41">
        <v>0.52847222222222223</v>
      </c>
      <c r="CF20" s="41">
        <v>0.15069444444444444</v>
      </c>
      <c r="CG20" s="41">
        <v>0.25555555555555559</v>
      </c>
      <c r="CH20" s="63">
        <v>0.31180555555555556</v>
      </c>
      <c r="CI20" s="78" t="str">
        <f>VLOOKUP($B325,Sheet1!$A:$B,2,)</f>
        <v>Sun</v>
      </c>
      <c r="CJ20" s="43">
        <v>16</v>
      </c>
      <c r="CK20" s="41">
        <v>0.2298611111111111</v>
      </c>
      <c r="CL20" s="41">
        <v>0.28819444444444448</v>
      </c>
      <c r="CM20" s="41">
        <v>0.4861111111111111</v>
      </c>
      <c r="CN20" s="41">
        <v>8.4722222222222213E-2</v>
      </c>
      <c r="CO20" s="41">
        <v>0.18333333333333335</v>
      </c>
      <c r="CP20" s="63">
        <v>0.24236111111111111</v>
      </c>
      <c r="CQ20" s="78" t="str">
        <f>VLOOKUP($B355,Sheet1!$A:$B,2,)</f>
        <v>Tue</v>
      </c>
      <c r="CR20" s="43">
        <v>16</v>
      </c>
      <c r="CS20" s="41">
        <v>0.25</v>
      </c>
      <c r="CT20" s="41">
        <v>0.31180555555555556</v>
      </c>
      <c r="CU20" s="41">
        <v>0.49374999999999997</v>
      </c>
      <c r="CV20" s="41">
        <v>7.9861111111111105E-2</v>
      </c>
      <c r="CW20" s="41">
        <v>0.17569444444444446</v>
      </c>
      <c r="CX20" s="63">
        <v>0.23819444444444446</v>
      </c>
    </row>
    <row r="21" spans="1:102" s="29" customFormat="1" ht="18.75" customHeight="1" x14ac:dyDescent="0.25">
      <c r="A21" s="54"/>
      <c r="B21" s="34">
        <f t="shared" si="0"/>
        <v>19</v>
      </c>
      <c r="C21" s="48" t="str">
        <f>VLOOKUP($B21,Sheet1!$A:$B,2,)</f>
        <v>Fri</v>
      </c>
      <c r="D21" s="35">
        <v>17</v>
      </c>
      <c r="E21" s="41">
        <v>0.25208333333333333</v>
      </c>
      <c r="F21" s="41">
        <v>0.31180555555555556</v>
      </c>
      <c r="G21" s="41">
        <v>0.50416666666666665</v>
      </c>
      <c r="H21" s="41">
        <v>9.8611111111111108E-2</v>
      </c>
      <c r="I21" s="41">
        <v>0.19513888888888889</v>
      </c>
      <c r="J21" s="63">
        <v>0.25625000000000003</v>
      </c>
      <c r="K21" s="101"/>
      <c r="L21" s="48" t="str">
        <f>VLOOKUP($B52,Sheet1!$A:$B,2,)</f>
        <v>Mon</v>
      </c>
      <c r="M21" s="35">
        <v>17</v>
      </c>
      <c r="N21" s="41">
        <v>0.2298611111111111</v>
      </c>
      <c r="O21" s="41">
        <v>0.28680555555555554</v>
      </c>
      <c r="P21" s="41">
        <v>0.50624999999999998</v>
      </c>
      <c r="Q21" s="41">
        <v>0.12361111111111112</v>
      </c>
      <c r="R21" s="41">
        <v>0.22638888888888889</v>
      </c>
      <c r="S21" s="63">
        <v>0.28333333333333333</v>
      </c>
      <c r="T21" s="54"/>
      <c r="U21" s="100" t="str">
        <f>VLOOKUP($B81,Sheet1!$A:$B,2,)</f>
        <v>Mon</v>
      </c>
      <c r="V21" s="93">
        <v>17</v>
      </c>
      <c r="W21" s="94">
        <v>0.23680555555555557</v>
      </c>
      <c r="X21" s="94">
        <v>0.29375000000000001</v>
      </c>
      <c r="Y21" s="94">
        <v>4.4444444444444446E-2</v>
      </c>
      <c r="Z21" s="94">
        <v>0.18333333333333335</v>
      </c>
      <c r="AA21" s="94">
        <v>0.29444444444444445</v>
      </c>
      <c r="AB21" s="95">
        <v>0.35138888888888892</v>
      </c>
      <c r="AC21" s="4"/>
      <c r="AD21" s="58" t="str">
        <f>VLOOKUP($B112,Sheet1!$A:$B,2,)</f>
        <v>Thu</v>
      </c>
      <c r="AE21" s="40">
        <v>17</v>
      </c>
      <c r="AF21" s="39">
        <v>0.19097222222222221</v>
      </c>
      <c r="AG21" s="39">
        <v>0.25347222222222221</v>
      </c>
      <c r="AH21" s="39">
        <v>0.53819444444444442</v>
      </c>
      <c r="AI21" s="39">
        <v>0.19652777777777777</v>
      </c>
      <c r="AJ21" s="39">
        <v>0.32291666666666669</v>
      </c>
      <c r="AK21" s="57">
        <v>0.38472222222222219</v>
      </c>
      <c r="AL21" s="4"/>
      <c r="AM21" s="74" t="str">
        <f>VLOOKUP($B142,Sheet1!$A:$B,2,)</f>
        <v>Sat</v>
      </c>
      <c r="AN21" s="38">
        <v>17</v>
      </c>
      <c r="AO21" s="39">
        <v>0.15</v>
      </c>
      <c r="AP21" s="39">
        <v>0.22291666666666665</v>
      </c>
      <c r="AQ21" s="39">
        <v>0.53611111111111109</v>
      </c>
      <c r="AR21" s="39">
        <v>0.20555555555555557</v>
      </c>
      <c r="AS21" s="39">
        <v>0.34861111111111115</v>
      </c>
      <c r="AT21" s="57">
        <v>0.42222222222222222</v>
      </c>
      <c r="AU21" s="58" t="str">
        <f>VLOOKUP($B173,Sheet1!$A:$B,2,)</f>
        <v>Tue</v>
      </c>
      <c r="AV21" s="40">
        <v>17</v>
      </c>
      <c r="AW21" s="39">
        <v>0.12986111111111112</v>
      </c>
      <c r="AX21" s="39">
        <v>0.21180555555555555</v>
      </c>
      <c r="AY21" s="39">
        <v>0.53888888888888886</v>
      </c>
      <c r="AZ21" s="39">
        <v>0.21319444444444444</v>
      </c>
      <c r="BA21" s="39">
        <v>0.3659722222222222</v>
      </c>
      <c r="BB21" s="57">
        <v>0.44861111111111113</v>
      </c>
      <c r="BC21" s="76" t="str">
        <f>VLOOKUP($B203,Sheet1!$A:$B,2,)</f>
        <v>Thu</v>
      </c>
      <c r="BD21" s="35">
        <v>17</v>
      </c>
      <c r="BE21" s="41">
        <v>0.14861111111111111</v>
      </c>
      <c r="BF21" s="41">
        <v>0.22361111111111109</v>
      </c>
      <c r="BG21" s="41">
        <v>4.3055555555555562E-2</v>
      </c>
      <c r="BH21" s="41">
        <v>0.21388888888888891</v>
      </c>
      <c r="BI21" s="41">
        <v>0.36041666666666666</v>
      </c>
      <c r="BJ21" s="63">
        <v>0.4368055555555555</v>
      </c>
      <c r="BK21" s="76" t="str">
        <f>VLOOKUP($B234,Sheet1!$A:$B,2,)</f>
        <v>Sun</v>
      </c>
      <c r="BL21" s="38">
        <v>17</v>
      </c>
      <c r="BM21" s="42">
        <v>0.18611111111111112</v>
      </c>
      <c r="BN21" s="42">
        <v>0.24861111111111112</v>
      </c>
      <c r="BO21" s="42">
        <v>0.54097222222222219</v>
      </c>
      <c r="BP21" s="42">
        <v>0.20277777777777781</v>
      </c>
      <c r="BQ21" s="42">
        <v>0.33263888888888887</v>
      </c>
      <c r="BR21" s="64">
        <v>0.39652777777777781</v>
      </c>
      <c r="BS21" s="78" t="str">
        <f>VLOOKUP($B265,Sheet1!$A:$B,2,)</f>
        <v>Wed</v>
      </c>
      <c r="BT21" s="38">
        <v>17</v>
      </c>
      <c r="BU21" s="42">
        <v>0.21875</v>
      </c>
      <c r="BV21" s="42">
        <v>0.27499999999999997</v>
      </c>
      <c r="BW21" s="42">
        <v>0.53472222222222221</v>
      </c>
      <c r="BX21" s="42">
        <v>0.17847222222222223</v>
      </c>
      <c r="BY21" s="42">
        <v>0.29305555555555557</v>
      </c>
      <c r="BZ21" s="64">
        <v>0.35069444444444442</v>
      </c>
      <c r="CA21" s="78" t="str">
        <f>VLOOKUP($B295,Sheet1!$A:$B,2,)</f>
        <v>Fri</v>
      </c>
      <c r="CB21" s="43">
        <v>17</v>
      </c>
      <c r="CC21" s="41">
        <v>0.24583333333333335</v>
      </c>
      <c r="CD21" s="41">
        <v>0.30138888888888887</v>
      </c>
      <c r="CE21" s="41">
        <v>0.52847222222222223</v>
      </c>
      <c r="CF21" s="41">
        <v>0.15</v>
      </c>
      <c r="CG21" s="41">
        <v>0.25416666666666665</v>
      </c>
      <c r="CH21" s="63">
        <v>0.31041666666666667</v>
      </c>
      <c r="CI21" s="78" t="str">
        <f>VLOOKUP($B326,Sheet1!$A:$B,2,)</f>
        <v>Mon</v>
      </c>
      <c r="CJ21" s="38">
        <v>17</v>
      </c>
      <c r="CK21" s="42">
        <v>0.23055555555555554</v>
      </c>
      <c r="CL21" s="42">
        <v>0.28958333333333336</v>
      </c>
      <c r="CM21" s="42">
        <v>0.4861111111111111</v>
      </c>
      <c r="CN21" s="42">
        <v>8.4027777777777771E-2</v>
      </c>
      <c r="CO21" s="42">
        <v>0.18263888888888891</v>
      </c>
      <c r="CP21" s="64">
        <v>0.24236111111111111</v>
      </c>
      <c r="CQ21" s="78" t="str">
        <f>VLOOKUP($B356,Sheet1!$A:$B,2,)</f>
        <v>Wed</v>
      </c>
      <c r="CR21" s="38">
        <v>17</v>
      </c>
      <c r="CS21" s="42">
        <v>0.25</v>
      </c>
      <c r="CT21" s="42">
        <v>0.31180555555555556</v>
      </c>
      <c r="CU21" s="42">
        <v>0.49444444444444446</v>
      </c>
      <c r="CV21" s="42">
        <v>8.0555555555555561E-2</v>
      </c>
      <c r="CW21" s="42">
        <v>0.17569444444444446</v>
      </c>
      <c r="CX21" s="64">
        <v>0.23819444444444446</v>
      </c>
    </row>
    <row r="22" spans="1:102" s="29" customFormat="1" ht="18.75" customHeight="1" x14ac:dyDescent="0.25">
      <c r="A22" s="54"/>
      <c r="B22" s="34">
        <f t="shared" si="0"/>
        <v>20</v>
      </c>
      <c r="C22" s="48" t="str">
        <f>VLOOKUP($B22,Sheet1!$A:$B,2,)</f>
        <v>Sat</v>
      </c>
      <c r="D22" s="35">
        <v>18</v>
      </c>
      <c r="E22" s="41">
        <v>0.25138888888888888</v>
      </c>
      <c r="F22" s="41">
        <v>0.31180555555555556</v>
      </c>
      <c r="G22" s="41">
        <v>0.50416666666666665</v>
      </c>
      <c r="H22" s="41">
        <v>9.930555555555555E-2</v>
      </c>
      <c r="I22" s="41">
        <v>0.19652777777777777</v>
      </c>
      <c r="J22" s="63">
        <v>0.25694444444444448</v>
      </c>
      <c r="K22" s="101"/>
      <c r="L22" s="48" t="str">
        <f>VLOOKUP($B53,Sheet1!$A:$B,2,)</f>
        <v>Tue</v>
      </c>
      <c r="M22" s="35">
        <v>18</v>
      </c>
      <c r="N22" s="41">
        <v>0.22847222222222222</v>
      </c>
      <c r="O22" s="41">
        <v>0.28541666666666665</v>
      </c>
      <c r="P22" s="41">
        <v>0.50624999999999998</v>
      </c>
      <c r="Q22" s="41">
        <v>0.12430555555555556</v>
      </c>
      <c r="R22" s="41">
        <v>0.22708333333333333</v>
      </c>
      <c r="S22" s="63">
        <v>0.28472222222222221</v>
      </c>
      <c r="T22" s="54"/>
      <c r="U22" s="96" t="str">
        <f>VLOOKUP($B82,Sheet1!$A:$B,2,)</f>
        <v>Tue</v>
      </c>
      <c r="V22" s="97">
        <v>18</v>
      </c>
      <c r="W22" s="98">
        <v>0.23541666666666669</v>
      </c>
      <c r="X22" s="98">
        <v>0.29236111111111113</v>
      </c>
      <c r="Y22" s="98">
        <v>4.3750000000000004E-2</v>
      </c>
      <c r="Z22" s="98">
        <v>0.18402777777777779</v>
      </c>
      <c r="AA22" s="98">
        <v>0.29583333333333334</v>
      </c>
      <c r="AB22" s="99">
        <v>0.3527777777777778</v>
      </c>
      <c r="AC22" s="4"/>
      <c r="AD22" s="48" t="str">
        <f>VLOOKUP($B113,Sheet1!$A:$B,2,)</f>
        <v>Fri</v>
      </c>
      <c r="AE22" s="35">
        <v>18</v>
      </c>
      <c r="AF22" s="37">
        <v>0.18958333333333333</v>
      </c>
      <c r="AG22" s="37">
        <v>0.25208333333333333</v>
      </c>
      <c r="AH22" s="37">
        <v>0.53819444444444442</v>
      </c>
      <c r="AI22" s="37">
        <v>0.19722222222222222</v>
      </c>
      <c r="AJ22" s="37">
        <v>0.32361111111111113</v>
      </c>
      <c r="AK22" s="49">
        <v>0.38611111111111113</v>
      </c>
      <c r="AL22" s="4"/>
      <c r="AM22" s="75" t="str">
        <f>VLOOKUP($B143,Sheet1!$A:$B,2,)</f>
        <v>Sun</v>
      </c>
      <c r="AN22" s="43">
        <v>18</v>
      </c>
      <c r="AO22" s="37">
        <v>0.14861111111111111</v>
      </c>
      <c r="AP22" s="37">
        <v>0.22222222222222221</v>
      </c>
      <c r="AQ22" s="37">
        <v>0.53611111111111109</v>
      </c>
      <c r="AR22" s="37">
        <v>0.20625000000000002</v>
      </c>
      <c r="AS22" s="37">
        <v>0.34930555555555554</v>
      </c>
      <c r="AT22" s="49">
        <v>0.42291666666666666</v>
      </c>
      <c r="AU22" s="48" t="str">
        <f>VLOOKUP($B174,Sheet1!$A:$B,2,)</f>
        <v>Wed</v>
      </c>
      <c r="AV22" s="35">
        <v>18</v>
      </c>
      <c r="AW22" s="37">
        <v>0.12986111111111112</v>
      </c>
      <c r="AX22" s="37">
        <v>0.21180555555555555</v>
      </c>
      <c r="AY22" s="37">
        <v>0.5395833333333333</v>
      </c>
      <c r="AZ22" s="37">
        <v>0.21319444444444444</v>
      </c>
      <c r="BA22" s="37">
        <v>0.3659722222222222</v>
      </c>
      <c r="BB22" s="49">
        <v>0.44930555555555557</v>
      </c>
      <c r="BC22" s="76" t="str">
        <f>VLOOKUP($B204,Sheet1!$A:$B,2,)</f>
        <v>Fri</v>
      </c>
      <c r="BD22" s="35">
        <v>18</v>
      </c>
      <c r="BE22" s="41">
        <v>0.15</v>
      </c>
      <c r="BF22" s="41">
        <v>0.22430555555555556</v>
      </c>
      <c r="BG22" s="41">
        <v>4.3055555555555562E-2</v>
      </c>
      <c r="BH22" s="41">
        <v>0.21388888888888891</v>
      </c>
      <c r="BI22" s="41">
        <v>0.36041666666666666</v>
      </c>
      <c r="BJ22" s="63">
        <v>0.43611111111111112</v>
      </c>
      <c r="BK22" s="76" t="str">
        <f>VLOOKUP($B235,Sheet1!$A:$B,2,)</f>
        <v>Mon</v>
      </c>
      <c r="BL22" s="43">
        <v>18</v>
      </c>
      <c r="BM22" s="41">
        <v>0.18680555555555556</v>
      </c>
      <c r="BN22" s="41">
        <v>0.24930555555555556</v>
      </c>
      <c r="BO22" s="41">
        <v>0.54097222222222219</v>
      </c>
      <c r="BP22" s="41">
        <v>0.20208333333333331</v>
      </c>
      <c r="BQ22" s="41">
        <v>0.33194444444444443</v>
      </c>
      <c r="BR22" s="63">
        <v>0.39513888888888887</v>
      </c>
      <c r="BS22" s="78" t="str">
        <f>VLOOKUP($B266,Sheet1!$A:$B,2,)</f>
        <v>Thu</v>
      </c>
      <c r="BT22" s="43">
        <v>18</v>
      </c>
      <c r="BU22" s="41">
        <v>0.21944444444444444</v>
      </c>
      <c r="BV22" s="41">
        <v>0.27569444444444446</v>
      </c>
      <c r="BW22" s="41">
        <v>0.53402777777777777</v>
      </c>
      <c r="BX22" s="41">
        <v>0.17777777777777778</v>
      </c>
      <c r="BY22" s="41">
        <v>0.29166666666666669</v>
      </c>
      <c r="BZ22" s="63">
        <v>0.34861111111111115</v>
      </c>
      <c r="CA22" s="78" t="str">
        <f>VLOOKUP($B296,Sheet1!$A:$B,2,)</f>
        <v>Sat</v>
      </c>
      <c r="CB22" s="43">
        <v>18</v>
      </c>
      <c r="CC22" s="41">
        <v>0.24652777777777779</v>
      </c>
      <c r="CD22" s="41">
        <v>0.30208333333333331</v>
      </c>
      <c r="CE22" s="41">
        <v>0.52847222222222223</v>
      </c>
      <c r="CF22" s="41">
        <v>0.14861111111111111</v>
      </c>
      <c r="CG22" s="41">
        <v>0.25277777777777777</v>
      </c>
      <c r="CH22" s="63">
        <v>0.30972222222222223</v>
      </c>
      <c r="CI22" s="78" t="str">
        <f>VLOOKUP($B327,Sheet1!$A:$B,2,)</f>
        <v>Tue</v>
      </c>
      <c r="CJ22" s="43">
        <v>18</v>
      </c>
      <c r="CK22" s="41">
        <v>0.23124999999999998</v>
      </c>
      <c r="CL22" s="41">
        <v>0.2902777777777778</v>
      </c>
      <c r="CM22" s="41">
        <v>0.48680555555555555</v>
      </c>
      <c r="CN22" s="41">
        <v>8.4027777777777771E-2</v>
      </c>
      <c r="CO22" s="41">
        <v>0.18194444444444444</v>
      </c>
      <c r="CP22" s="63">
        <v>0.24166666666666667</v>
      </c>
      <c r="CQ22" s="78" t="str">
        <f>VLOOKUP($B357,Sheet1!$A:$B,2,)</f>
        <v>Thu</v>
      </c>
      <c r="CR22" s="43">
        <v>18</v>
      </c>
      <c r="CS22" s="41">
        <v>0.25069444444444444</v>
      </c>
      <c r="CT22" s="41">
        <v>0.3125</v>
      </c>
      <c r="CU22" s="41">
        <v>0.49444444444444446</v>
      </c>
      <c r="CV22" s="41">
        <v>8.0555555555555561E-2</v>
      </c>
      <c r="CW22" s="41">
        <v>0.17569444444444446</v>
      </c>
      <c r="CX22" s="63">
        <v>0.23819444444444446</v>
      </c>
    </row>
    <row r="23" spans="1:102" s="29" customFormat="1" ht="18.75" customHeight="1" x14ac:dyDescent="0.25">
      <c r="A23" s="54"/>
      <c r="B23" s="34">
        <f t="shared" si="0"/>
        <v>21</v>
      </c>
      <c r="C23" s="48" t="str">
        <f>VLOOKUP($B23,Sheet1!$A:$B,2,)</f>
        <v>Sun</v>
      </c>
      <c r="D23" s="35">
        <v>19</v>
      </c>
      <c r="E23" s="41">
        <v>0.25069444444444444</v>
      </c>
      <c r="F23" s="41">
        <v>0.31111111111111112</v>
      </c>
      <c r="G23" s="41">
        <v>0.50416666666666665</v>
      </c>
      <c r="H23" s="41">
        <v>9.9999999999999992E-2</v>
      </c>
      <c r="I23" s="41">
        <v>0.19722222222222222</v>
      </c>
      <c r="J23" s="63">
        <v>0.25763888888888892</v>
      </c>
      <c r="K23" s="101"/>
      <c r="L23" s="48" t="str">
        <f>VLOOKUP($B54,Sheet1!$A:$B,2,)</f>
        <v>Wed</v>
      </c>
      <c r="M23" s="35">
        <v>19</v>
      </c>
      <c r="N23" s="41">
        <v>0.22777777777777777</v>
      </c>
      <c r="O23" s="41">
        <v>0.28402777777777777</v>
      </c>
      <c r="P23" s="41">
        <v>0.50624999999999998</v>
      </c>
      <c r="Q23" s="41">
        <v>0.125</v>
      </c>
      <c r="R23" s="41">
        <v>0.22847222222222222</v>
      </c>
      <c r="S23" s="63">
        <v>0.28541666666666665</v>
      </c>
      <c r="T23" s="54"/>
      <c r="U23" s="100" t="str">
        <f>VLOOKUP($B83,Sheet1!$A:$B,2,)</f>
        <v>Wed</v>
      </c>
      <c r="V23" s="93">
        <v>19</v>
      </c>
      <c r="W23" s="94">
        <v>0.23402777777777781</v>
      </c>
      <c r="X23" s="94">
        <v>0.29097222222222224</v>
      </c>
      <c r="Y23" s="94">
        <v>4.3750000000000004E-2</v>
      </c>
      <c r="Z23" s="94">
        <v>0.18472222222222223</v>
      </c>
      <c r="AA23" s="94">
        <v>0.29652777777777778</v>
      </c>
      <c r="AB23" s="95">
        <v>0.35347222222222219</v>
      </c>
      <c r="AC23" s="4"/>
      <c r="AD23" s="58" t="str">
        <f>VLOOKUP($B114,Sheet1!$A:$B,2,)</f>
        <v>Sat</v>
      </c>
      <c r="AE23" s="40">
        <v>19</v>
      </c>
      <c r="AF23" s="39">
        <v>0.18819444444444444</v>
      </c>
      <c r="AG23" s="39">
        <v>0.25138888888888888</v>
      </c>
      <c r="AH23" s="39">
        <v>0.53749999999999998</v>
      </c>
      <c r="AI23" s="39">
        <v>0.19722222222222222</v>
      </c>
      <c r="AJ23" s="39">
        <v>0.32430555555555557</v>
      </c>
      <c r="AK23" s="57">
        <v>0.38750000000000001</v>
      </c>
      <c r="AL23" s="4"/>
      <c r="AM23" s="74" t="str">
        <f>VLOOKUP($B144,Sheet1!$A:$B,2,)</f>
        <v>Mon</v>
      </c>
      <c r="AN23" s="38">
        <v>19</v>
      </c>
      <c r="AO23" s="39">
        <v>0.14791666666666667</v>
      </c>
      <c r="AP23" s="39">
        <v>0.22152777777777777</v>
      </c>
      <c r="AQ23" s="39">
        <v>0.53611111111111109</v>
      </c>
      <c r="AR23" s="39">
        <v>0.20625000000000002</v>
      </c>
      <c r="AS23" s="39">
        <v>0.35000000000000003</v>
      </c>
      <c r="AT23" s="57">
        <v>0.42430555555555555</v>
      </c>
      <c r="AU23" s="58" t="str">
        <f>VLOOKUP($B175,Sheet1!$A:$B,2,)</f>
        <v>Thu</v>
      </c>
      <c r="AV23" s="40">
        <v>19</v>
      </c>
      <c r="AW23" s="39">
        <v>0.12986111111111112</v>
      </c>
      <c r="AX23" s="39">
        <v>0.21180555555555555</v>
      </c>
      <c r="AY23" s="39">
        <v>0.5395833333333333</v>
      </c>
      <c r="AZ23" s="39">
        <v>0.21319444444444444</v>
      </c>
      <c r="BA23" s="39">
        <v>0.3659722222222222</v>
      </c>
      <c r="BB23" s="57">
        <v>0.44930555555555557</v>
      </c>
      <c r="BC23" s="76" t="str">
        <f>VLOOKUP($B205,Sheet1!$A:$B,2,)</f>
        <v>Sat</v>
      </c>
      <c r="BD23" s="35">
        <v>19</v>
      </c>
      <c r="BE23" s="41">
        <v>0.15069444444444444</v>
      </c>
      <c r="BF23" s="41">
        <v>0.22500000000000001</v>
      </c>
      <c r="BG23" s="41">
        <v>4.3055555555555562E-2</v>
      </c>
      <c r="BH23" s="41">
        <v>0.21388888888888891</v>
      </c>
      <c r="BI23" s="41">
        <v>0.35972222222222222</v>
      </c>
      <c r="BJ23" s="63">
        <v>0.43472222222222223</v>
      </c>
      <c r="BK23" s="76" t="str">
        <f>VLOOKUP($B236,Sheet1!$A:$B,2,)</f>
        <v>Tue</v>
      </c>
      <c r="BL23" s="38">
        <v>19</v>
      </c>
      <c r="BM23" s="42">
        <v>0.18819444444444444</v>
      </c>
      <c r="BN23" s="42">
        <v>0.25</v>
      </c>
      <c r="BO23" s="42">
        <v>0.54097222222222219</v>
      </c>
      <c r="BP23" s="42">
        <v>0.20138888888888887</v>
      </c>
      <c r="BQ23" s="42">
        <v>0.33055555555555555</v>
      </c>
      <c r="BR23" s="64">
        <v>0.39374999999999999</v>
      </c>
      <c r="BS23" s="78" t="str">
        <f>VLOOKUP($B267,Sheet1!$A:$B,2,)</f>
        <v>Fri</v>
      </c>
      <c r="BT23" s="38">
        <v>19</v>
      </c>
      <c r="BU23" s="42">
        <v>0.22083333333333333</v>
      </c>
      <c r="BV23" s="42">
        <v>0.27638888888888885</v>
      </c>
      <c r="BW23" s="42">
        <v>0.53402777777777777</v>
      </c>
      <c r="BX23" s="42">
        <v>0.17708333333333334</v>
      </c>
      <c r="BY23" s="42">
        <v>0.2902777777777778</v>
      </c>
      <c r="BZ23" s="64">
        <v>0.34722222222222227</v>
      </c>
      <c r="CA23" s="78" t="str">
        <f>VLOOKUP($B297,Sheet1!$A:$B,2,)</f>
        <v>Sun</v>
      </c>
      <c r="CB23" s="43">
        <v>19</v>
      </c>
      <c r="CC23" s="41">
        <v>0.24791666666666667</v>
      </c>
      <c r="CD23" s="41">
        <v>0.30277777777777776</v>
      </c>
      <c r="CE23" s="41">
        <v>0.52777777777777779</v>
      </c>
      <c r="CF23" s="41">
        <v>0.14791666666666667</v>
      </c>
      <c r="CG23" s="41">
        <v>0.25208333333333333</v>
      </c>
      <c r="CH23" s="63">
        <v>0.30833333333333335</v>
      </c>
      <c r="CI23" s="78" t="str">
        <f>VLOOKUP($B328,Sheet1!$A:$B,2,)</f>
        <v>Wed</v>
      </c>
      <c r="CJ23" s="38">
        <v>19</v>
      </c>
      <c r="CK23" s="42">
        <v>0.23263888888888887</v>
      </c>
      <c r="CL23" s="42">
        <v>0.29097222222222224</v>
      </c>
      <c r="CM23" s="42">
        <v>0.48680555555555555</v>
      </c>
      <c r="CN23" s="42">
        <v>8.3333333333333329E-2</v>
      </c>
      <c r="CO23" s="42">
        <v>0.18124999999999999</v>
      </c>
      <c r="CP23" s="64">
        <v>0.24097222222222223</v>
      </c>
      <c r="CQ23" s="78" t="str">
        <f>VLOOKUP($B358,Sheet1!$A:$B,2,)</f>
        <v>Fri</v>
      </c>
      <c r="CR23" s="38">
        <v>19</v>
      </c>
      <c r="CS23" s="42">
        <v>0.25138888888888888</v>
      </c>
      <c r="CT23" s="42">
        <v>0.31319444444444444</v>
      </c>
      <c r="CU23" s="42">
        <v>0.49513888888888885</v>
      </c>
      <c r="CV23" s="42">
        <v>8.0555555555555561E-2</v>
      </c>
      <c r="CW23" s="42">
        <v>0.1763888888888889</v>
      </c>
      <c r="CX23" s="64">
        <v>0.2388888888888889</v>
      </c>
    </row>
    <row r="24" spans="1:102" s="29" customFormat="1" ht="18.75" customHeight="1" x14ac:dyDescent="0.25">
      <c r="A24" s="54"/>
      <c r="B24" s="34">
        <f t="shared" si="0"/>
        <v>22</v>
      </c>
      <c r="C24" s="48" t="str">
        <f>VLOOKUP($B24,Sheet1!$A:$B,2,)</f>
        <v>Mon</v>
      </c>
      <c r="D24" s="35">
        <v>20</v>
      </c>
      <c r="E24" s="41">
        <v>0.25069444444444444</v>
      </c>
      <c r="F24" s="41">
        <v>0.31041666666666667</v>
      </c>
      <c r="G24" s="41">
        <v>0.50486111111111109</v>
      </c>
      <c r="H24" s="41">
        <v>0.10069444444444443</v>
      </c>
      <c r="I24" s="41">
        <v>0.19791666666666666</v>
      </c>
      <c r="J24" s="63">
        <v>0.25833333333333336</v>
      </c>
      <c r="K24" s="101"/>
      <c r="L24" s="48" t="str">
        <f>VLOOKUP($B55,Sheet1!$A:$B,2,)</f>
        <v>Thu</v>
      </c>
      <c r="M24" s="35">
        <v>20</v>
      </c>
      <c r="N24" s="41">
        <v>0.22638888888888889</v>
      </c>
      <c r="O24" s="41">
        <v>0.28333333333333333</v>
      </c>
      <c r="P24" s="41">
        <v>0.50624999999999998</v>
      </c>
      <c r="Q24" s="41">
        <v>0.12569444444444444</v>
      </c>
      <c r="R24" s="41">
        <v>0.22916666666666666</v>
      </c>
      <c r="S24" s="63">
        <v>0.28611111111111115</v>
      </c>
      <c r="T24" s="54"/>
      <c r="U24" s="96" t="str">
        <f>VLOOKUP($B84,Sheet1!$A:$B,2,)</f>
        <v>Thu</v>
      </c>
      <c r="V24" s="97">
        <v>20</v>
      </c>
      <c r="W24" s="98">
        <v>0.23263888888888887</v>
      </c>
      <c r="X24" s="98">
        <v>0.28958333333333336</v>
      </c>
      <c r="Y24" s="98">
        <v>4.3750000000000004E-2</v>
      </c>
      <c r="Z24" s="98">
        <v>0.18472222222222223</v>
      </c>
      <c r="AA24" s="98">
        <v>0.29722222222222222</v>
      </c>
      <c r="AB24" s="99">
        <v>0.35486111111111113</v>
      </c>
      <c r="AC24" s="4"/>
      <c r="AD24" s="48" t="str">
        <f>VLOOKUP($B115,Sheet1!$A:$B,2,)</f>
        <v>Sun</v>
      </c>
      <c r="AE24" s="35">
        <v>20</v>
      </c>
      <c r="AF24" s="37">
        <v>0.18680555555555556</v>
      </c>
      <c r="AG24" s="37">
        <v>0.25</v>
      </c>
      <c r="AH24" s="37">
        <v>0.53749999999999998</v>
      </c>
      <c r="AI24" s="37">
        <v>0.19722222222222222</v>
      </c>
      <c r="AJ24" s="37">
        <v>0.32500000000000001</v>
      </c>
      <c r="AK24" s="49">
        <v>0.38819444444444445</v>
      </c>
      <c r="AL24" s="4"/>
      <c r="AM24" s="75" t="str">
        <f>VLOOKUP($B145,Sheet1!$A:$B,2,)</f>
        <v>Tue</v>
      </c>
      <c r="AN24" s="43">
        <v>20</v>
      </c>
      <c r="AO24" s="37">
        <v>0.14652777777777778</v>
      </c>
      <c r="AP24" s="37">
        <v>0.22083333333333333</v>
      </c>
      <c r="AQ24" s="37">
        <v>0.53611111111111109</v>
      </c>
      <c r="AR24" s="37">
        <v>0.20625000000000002</v>
      </c>
      <c r="AS24" s="37">
        <v>0.35069444444444442</v>
      </c>
      <c r="AT24" s="49">
        <v>0.42569444444444443</v>
      </c>
      <c r="AU24" s="48" t="str">
        <f>VLOOKUP($B176,Sheet1!$A:$B,2,)</f>
        <v>Fri</v>
      </c>
      <c r="AV24" s="35">
        <v>20</v>
      </c>
      <c r="AW24" s="37">
        <v>0.12986111111111112</v>
      </c>
      <c r="AX24" s="37">
        <v>0.21180555555555555</v>
      </c>
      <c r="AY24" s="37">
        <v>0.5395833333333333</v>
      </c>
      <c r="AZ24" s="37">
        <v>0.21319444444444444</v>
      </c>
      <c r="BA24" s="37">
        <v>0.3666666666666667</v>
      </c>
      <c r="BB24" s="49">
        <v>0.44930555555555557</v>
      </c>
      <c r="BC24" s="76" t="str">
        <f>VLOOKUP($B206,Sheet1!$A:$B,2,)</f>
        <v>Sun</v>
      </c>
      <c r="BD24" s="35">
        <v>20</v>
      </c>
      <c r="BE24" s="41">
        <v>0.15208333333333332</v>
      </c>
      <c r="BF24" s="41">
        <v>0.22569444444444445</v>
      </c>
      <c r="BG24" s="41">
        <v>4.3055555555555562E-2</v>
      </c>
      <c r="BH24" s="41">
        <v>0.21388888888888891</v>
      </c>
      <c r="BI24" s="41">
        <v>0.35902777777777778</v>
      </c>
      <c r="BJ24" s="63">
        <v>0.43402777777777773</v>
      </c>
      <c r="BK24" s="76" t="str">
        <f>VLOOKUP($B237,Sheet1!$A:$B,2,)</f>
        <v>Wed</v>
      </c>
      <c r="BL24" s="43">
        <v>20</v>
      </c>
      <c r="BM24" s="41">
        <v>0.18958333333333333</v>
      </c>
      <c r="BN24" s="41">
        <v>0.25069444444444444</v>
      </c>
      <c r="BO24" s="41">
        <v>0.54097222222222219</v>
      </c>
      <c r="BP24" s="41">
        <v>0.20069444444444443</v>
      </c>
      <c r="BQ24" s="41">
        <v>0.32916666666666666</v>
      </c>
      <c r="BR24" s="63">
        <v>0.3923611111111111</v>
      </c>
      <c r="BS24" s="78" t="str">
        <f>VLOOKUP($B268,Sheet1!$A:$B,2,)</f>
        <v>Sat</v>
      </c>
      <c r="BT24" s="43">
        <v>20</v>
      </c>
      <c r="BU24" s="41">
        <v>0.22152777777777777</v>
      </c>
      <c r="BV24" s="41">
        <v>0.27708333333333335</v>
      </c>
      <c r="BW24" s="41">
        <v>0.53402777777777777</v>
      </c>
      <c r="BX24" s="41">
        <v>0.17569444444444446</v>
      </c>
      <c r="BY24" s="41">
        <v>0.28888888888888892</v>
      </c>
      <c r="BZ24" s="63">
        <v>0.34583333333333338</v>
      </c>
      <c r="CA24" s="78" t="str">
        <f>VLOOKUP($B298,Sheet1!$A:$B,2,)</f>
        <v>Mon</v>
      </c>
      <c r="CB24" s="43">
        <v>20</v>
      </c>
      <c r="CC24" s="41">
        <v>0.24861111111111112</v>
      </c>
      <c r="CD24" s="41">
        <v>0.30416666666666664</v>
      </c>
      <c r="CE24" s="41">
        <v>0.52777777777777779</v>
      </c>
      <c r="CF24" s="41">
        <v>0.14722222222222223</v>
      </c>
      <c r="CG24" s="41">
        <v>0.25069444444444444</v>
      </c>
      <c r="CH24" s="63">
        <v>0.30694444444444441</v>
      </c>
      <c r="CI24" s="78" t="str">
        <f>VLOOKUP($B329,Sheet1!$A:$B,2,)</f>
        <v>Thu</v>
      </c>
      <c r="CJ24" s="43">
        <v>20</v>
      </c>
      <c r="CK24" s="41">
        <v>0.23333333333333331</v>
      </c>
      <c r="CL24" s="41">
        <v>0.29236111111111113</v>
      </c>
      <c r="CM24" s="41">
        <v>0.48680555555555555</v>
      </c>
      <c r="CN24" s="41">
        <v>8.2638888888888887E-2</v>
      </c>
      <c r="CO24" s="41">
        <v>0.18055555555555555</v>
      </c>
      <c r="CP24" s="63">
        <v>0.24097222222222223</v>
      </c>
      <c r="CQ24" s="78" t="str">
        <f>VLOOKUP($B359,Sheet1!$A:$B,2,)</f>
        <v>Sat</v>
      </c>
      <c r="CR24" s="43">
        <v>20</v>
      </c>
      <c r="CS24" s="41">
        <v>0.25138888888888888</v>
      </c>
      <c r="CT24" s="41">
        <v>0.31319444444444444</v>
      </c>
      <c r="CU24" s="41">
        <v>0.49513888888888885</v>
      </c>
      <c r="CV24" s="41">
        <v>8.1250000000000003E-2</v>
      </c>
      <c r="CW24" s="41">
        <v>0.1763888888888889</v>
      </c>
      <c r="CX24" s="63">
        <v>0.2388888888888889</v>
      </c>
    </row>
    <row r="25" spans="1:102" s="29" customFormat="1" ht="18.75" customHeight="1" x14ac:dyDescent="0.25">
      <c r="A25" s="54"/>
      <c r="B25" s="34">
        <f t="shared" si="0"/>
        <v>23</v>
      </c>
      <c r="C25" s="48" t="str">
        <f>VLOOKUP($B25,Sheet1!$A:$B,2,)</f>
        <v>Tue</v>
      </c>
      <c r="D25" s="35">
        <v>21</v>
      </c>
      <c r="E25" s="41">
        <v>0.25</v>
      </c>
      <c r="F25" s="41">
        <v>0.30972222222222223</v>
      </c>
      <c r="G25" s="41">
        <v>0.50486111111111109</v>
      </c>
      <c r="H25" s="41">
        <v>0.1013888888888889</v>
      </c>
      <c r="I25" s="41">
        <v>0.19930555555555554</v>
      </c>
      <c r="J25" s="63">
        <v>0.25972222222222224</v>
      </c>
      <c r="K25" s="101"/>
      <c r="L25" s="48" t="str">
        <f>VLOOKUP($B56,Sheet1!$A:$B,2,)</f>
        <v>Fri</v>
      </c>
      <c r="M25" s="35">
        <v>21</v>
      </c>
      <c r="N25" s="41">
        <v>0.22500000000000001</v>
      </c>
      <c r="O25" s="41">
        <v>0.28194444444444444</v>
      </c>
      <c r="P25" s="41">
        <v>0.50624999999999998</v>
      </c>
      <c r="Q25" s="41">
        <v>0.12638888888888888</v>
      </c>
      <c r="R25" s="41">
        <v>0.23055555555555554</v>
      </c>
      <c r="S25" s="63">
        <v>0.28750000000000003</v>
      </c>
      <c r="T25" s="54"/>
      <c r="U25" s="100" t="str">
        <f>VLOOKUP($B85,Sheet1!$A:$B,2,)</f>
        <v>Fri</v>
      </c>
      <c r="V25" s="93">
        <v>21</v>
      </c>
      <c r="W25" s="94">
        <v>0.23124999999999998</v>
      </c>
      <c r="X25" s="94">
        <v>0.28819444444444448</v>
      </c>
      <c r="Y25" s="94">
        <v>4.3055555555555562E-2</v>
      </c>
      <c r="Z25" s="94">
        <v>0.18541666666666667</v>
      </c>
      <c r="AA25" s="94">
        <v>0.2986111111111111</v>
      </c>
      <c r="AB25" s="95">
        <v>0.35555555555555557</v>
      </c>
      <c r="AC25" s="4"/>
      <c r="AD25" s="58" t="str">
        <f>VLOOKUP($B116,Sheet1!$A:$B,2,)</f>
        <v>Mon</v>
      </c>
      <c r="AE25" s="40">
        <v>21</v>
      </c>
      <c r="AF25" s="39">
        <v>0.18541666666666667</v>
      </c>
      <c r="AG25" s="39">
        <v>0.24861111111111112</v>
      </c>
      <c r="AH25" s="39">
        <v>0.53749999999999998</v>
      </c>
      <c r="AI25" s="39">
        <v>0.19791666666666666</v>
      </c>
      <c r="AJ25" s="39">
        <v>0.3263888888888889</v>
      </c>
      <c r="AK25" s="57">
        <v>0.38958333333333334</v>
      </c>
      <c r="AL25" s="4"/>
      <c r="AM25" s="74" t="str">
        <f>VLOOKUP($B146,Sheet1!$A:$B,2,)</f>
        <v>Wed</v>
      </c>
      <c r="AN25" s="38">
        <v>21</v>
      </c>
      <c r="AO25" s="39">
        <v>0.14583333333333334</v>
      </c>
      <c r="AP25" s="39">
        <v>0.22013888888888888</v>
      </c>
      <c r="AQ25" s="39">
        <v>0.53611111111111109</v>
      </c>
      <c r="AR25" s="39">
        <v>0.20694444444444446</v>
      </c>
      <c r="AS25" s="39">
        <v>0.35138888888888892</v>
      </c>
      <c r="AT25" s="57">
        <v>0.42638888888888887</v>
      </c>
      <c r="AU25" s="58" t="str">
        <f>VLOOKUP($B177,Sheet1!$A:$B,2,)</f>
        <v>Sat</v>
      </c>
      <c r="AV25" s="40">
        <v>21</v>
      </c>
      <c r="AW25" s="39">
        <v>0.12986111111111112</v>
      </c>
      <c r="AX25" s="39">
        <v>0.21249999999999999</v>
      </c>
      <c r="AY25" s="39">
        <v>0.5395833333333333</v>
      </c>
      <c r="AZ25" s="39">
        <v>0.21388888888888891</v>
      </c>
      <c r="BA25" s="39">
        <v>0.3666666666666667</v>
      </c>
      <c r="BB25" s="57">
        <v>0.44930555555555557</v>
      </c>
      <c r="BC25" s="76" t="str">
        <f>VLOOKUP($B207,Sheet1!$A:$B,2,)</f>
        <v>Mon</v>
      </c>
      <c r="BD25" s="35">
        <v>21</v>
      </c>
      <c r="BE25" s="41">
        <v>0.15347222222222223</v>
      </c>
      <c r="BF25" s="41">
        <v>0.22638888888888889</v>
      </c>
      <c r="BG25" s="41">
        <v>4.3055555555555562E-2</v>
      </c>
      <c r="BH25" s="41">
        <v>0.21319444444444444</v>
      </c>
      <c r="BI25" s="41">
        <v>0.35833333333333334</v>
      </c>
      <c r="BJ25" s="63">
        <v>0.43263888888888885</v>
      </c>
      <c r="BK25" s="76" t="str">
        <f>VLOOKUP($B238,Sheet1!$A:$B,2,)</f>
        <v>Thu</v>
      </c>
      <c r="BL25" s="38">
        <v>21</v>
      </c>
      <c r="BM25" s="42">
        <v>0.19027777777777777</v>
      </c>
      <c r="BN25" s="42">
        <v>0.25208333333333333</v>
      </c>
      <c r="BO25" s="42">
        <v>0.54027777777777775</v>
      </c>
      <c r="BP25" s="42">
        <v>0.19999999999999998</v>
      </c>
      <c r="BQ25" s="42">
        <v>0.32777777777777778</v>
      </c>
      <c r="BR25" s="64">
        <v>0.39097222222222222</v>
      </c>
      <c r="BS25" s="78" t="str">
        <f>VLOOKUP($B269,Sheet1!$A:$B,2,)</f>
        <v>Sun</v>
      </c>
      <c r="BT25" s="38">
        <v>21</v>
      </c>
      <c r="BU25" s="42">
        <v>0.22222222222222221</v>
      </c>
      <c r="BV25" s="42">
        <v>0.27777777777777779</v>
      </c>
      <c r="BW25" s="42">
        <v>0.53333333333333333</v>
      </c>
      <c r="BX25" s="42">
        <v>0.17500000000000002</v>
      </c>
      <c r="BY25" s="42">
        <v>0.28750000000000003</v>
      </c>
      <c r="BZ25" s="64">
        <v>0.3444444444444445</v>
      </c>
      <c r="CA25" s="78" t="str">
        <f>VLOOKUP($B299,Sheet1!$A:$B,2,)</f>
        <v>Tue</v>
      </c>
      <c r="CB25" s="43">
        <v>21</v>
      </c>
      <c r="CC25" s="41">
        <v>0.24930555555555556</v>
      </c>
      <c r="CD25" s="41">
        <v>0.30486111111111108</v>
      </c>
      <c r="CE25" s="41">
        <v>0.52777777777777779</v>
      </c>
      <c r="CF25" s="41">
        <v>0.14583333333333334</v>
      </c>
      <c r="CG25" s="41">
        <v>0.24930555555555556</v>
      </c>
      <c r="CH25" s="63">
        <v>0.30624999999999997</v>
      </c>
      <c r="CI25" s="78" t="str">
        <f>VLOOKUP($B330,Sheet1!$A:$B,2,)</f>
        <v>Fri</v>
      </c>
      <c r="CJ25" s="38">
        <v>21</v>
      </c>
      <c r="CK25" s="42">
        <v>0.23402777777777781</v>
      </c>
      <c r="CL25" s="42">
        <v>0.29305555555555557</v>
      </c>
      <c r="CM25" s="42">
        <v>0.48680555555555555</v>
      </c>
      <c r="CN25" s="42">
        <v>8.2638888888888887E-2</v>
      </c>
      <c r="CO25" s="42">
        <v>0.17986111111111111</v>
      </c>
      <c r="CP25" s="64">
        <v>0.24027777777777778</v>
      </c>
      <c r="CQ25" s="78" t="str">
        <f>VLOOKUP($B360,Sheet1!$A:$B,2,)</f>
        <v>Sun</v>
      </c>
      <c r="CR25" s="38">
        <v>21</v>
      </c>
      <c r="CS25" s="42">
        <v>0.25208333333333333</v>
      </c>
      <c r="CT25" s="42">
        <v>0.31388888888888888</v>
      </c>
      <c r="CU25" s="42">
        <v>0.49583333333333335</v>
      </c>
      <c r="CV25" s="42">
        <v>8.1250000000000003E-2</v>
      </c>
      <c r="CW25" s="42">
        <v>0.17708333333333334</v>
      </c>
      <c r="CX25" s="64">
        <v>0.23958333333333334</v>
      </c>
    </row>
    <row r="26" spans="1:102" s="29" customFormat="1" ht="18.75" customHeight="1" x14ac:dyDescent="0.25">
      <c r="A26" s="54"/>
      <c r="B26" s="34">
        <f t="shared" si="0"/>
        <v>24</v>
      </c>
      <c r="C26" s="48" t="str">
        <f>VLOOKUP($B26,Sheet1!$A:$B,2,)</f>
        <v>Wed</v>
      </c>
      <c r="D26" s="35">
        <v>22</v>
      </c>
      <c r="E26" s="41">
        <v>0.25</v>
      </c>
      <c r="F26" s="41">
        <v>0.30972222222222223</v>
      </c>
      <c r="G26" s="41">
        <v>0.50486111111111109</v>
      </c>
      <c r="H26" s="41">
        <v>0.10277777777777779</v>
      </c>
      <c r="I26" s="41">
        <v>0.19999999999999998</v>
      </c>
      <c r="J26" s="63">
        <v>0.26041666666666669</v>
      </c>
      <c r="K26" s="101"/>
      <c r="L26" s="48" t="str">
        <f>VLOOKUP($B57,Sheet1!$A:$B,2,)</f>
        <v>Sat</v>
      </c>
      <c r="M26" s="35">
        <v>22</v>
      </c>
      <c r="N26" s="41">
        <v>0.22500000000000001</v>
      </c>
      <c r="O26" s="41">
        <v>0.28194444444444444</v>
      </c>
      <c r="P26" s="41">
        <v>0.50624999999999998</v>
      </c>
      <c r="Q26" s="41">
        <v>0.12638888888888888</v>
      </c>
      <c r="R26" s="41">
        <v>0.23055555555555554</v>
      </c>
      <c r="S26" s="63">
        <v>0.28750000000000003</v>
      </c>
      <c r="T26" s="54"/>
      <c r="U26" s="96" t="str">
        <f>VLOOKUP($B86,Sheet1!$A:$B,2,)</f>
        <v>Sat</v>
      </c>
      <c r="V26" s="97">
        <v>22</v>
      </c>
      <c r="W26" s="98">
        <v>0.2298611111111111</v>
      </c>
      <c r="X26" s="98">
        <v>0.28680555555555554</v>
      </c>
      <c r="Y26" s="98">
        <v>4.3055555555555562E-2</v>
      </c>
      <c r="Z26" s="98">
        <v>0.18611111111111112</v>
      </c>
      <c r="AA26" s="98">
        <v>0.29930555555555555</v>
      </c>
      <c r="AB26" s="99">
        <v>0.35694444444444445</v>
      </c>
      <c r="AC26" s="4"/>
      <c r="AD26" s="48" t="str">
        <f>VLOOKUP($B117,Sheet1!$A:$B,2,)</f>
        <v>Tue</v>
      </c>
      <c r="AE26" s="35">
        <v>22</v>
      </c>
      <c r="AF26" s="37">
        <v>0.18402777777777779</v>
      </c>
      <c r="AG26" s="37">
        <v>0.24791666666666667</v>
      </c>
      <c r="AH26" s="37">
        <v>0.53749999999999998</v>
      </c>
      <c r="AI26" s="37">
        <v>0.19791666666666666</v>
      </c>
      <c r="AJ26" s="37">
        <v>0.32708333333333334</v>
      </c>
      <c r="AK26" s="49">
        <v>0.39097222222222222</v>
      </c>
      <c r="AL26" s="4"/>
      <c r="AM26" s="75" t="str">
        <f>VLOOKUP($B147,Sheet1!$A:$B,2,)</f>
        <v>Thu</v>
      </c>
      <c r="AN26" s="43">
        <v>22</v>
      </c>
      <c r="AO26" s="37">
        <v>0.14444444444444446</v>
      </c>
      <c r="AP26" s="37">
        <v>0.21944444444444444</v>
      </c>
      <c r="AQ26" s="37">
        <v>0.53611111111111109</v>
      </c>
      <c r="AR26" s="37">
        <v>0.20694444444444446</v>
      </c>
      <c r="AS26" s="37">
        <v>0.3527777777777778</v>
      </c>
      <c r="AT26" s="49">
        <v>0.42777777777777781</v>
      </c>
      <c r="AU26" s="48" t="str">
        <f>VLOOKUP($B178,Sheet1!$A:$B,2,)</f>
        <v>Sun</v>
      </c>
      <c r="AV26" s="35">
        <v>22</v>
      </c>
      <c r="AW26" s="37">
        <v>0.12986111111111112</v>
      </c>
      <c r="AX26" s="37">
        <v>0.21249999999999999</v>
      </c>
      <c r="AY26" s="37">
        <v>0.54027777777777775</v>
      </c>
      <c r="AZ26" s="37">
        <v>0.21388888888888891</v>
      </c>
      <c r="BA26" s="37">
        <v>0.3666666666666667</v>
      </c>
      <c r="BB26" s="49">
        <v>0.45</v>
      </c>
      <c r="BC26" s="76" t="str">
        <f>VLOOKUP($B208,Sheet1!$A:$B,2,)</f>
        <v>Tue</v>
      </c>
      <c r="BD26" s="35">
        <v>22</v>
      </c>
      <c r="BE26" s="41">
        <v>0.15416666666666667</v>
      </c>
      <c r="BF26" s="41">
        <v>0.22708333333333333</v>
      </c>
      <c r="BG26" s="41">
        <v>4.3055555555555562E-2</v>
      </c>
      <c r="BH26" s="41">
        <v>0.21319444444444444</v>
      </c>
      <c r="BI26" s="41">
        <v>0.3576388888888889</v>
      </c>
      <c r="BJ26" s="63">
        <v>0.43124999999999997</v>
      </c>
      <c r="BK26" s="76" t="str">
        <f>VLOOKUP($B239,Sheet1!$A:$B,2,)</f>
        <v>Fri</v>
      </c>
      <c r="BL26" s="43">
        <v>22</v>
      </c>
      <c r="BM26" s="41">
        <v>0.19166666666666665</v>
      </c>
      <c r="BN26" s="41">
        <v>0.25277777777777777</v>
      </c>
      <c r="BO26" s="41">
        <v>0.54027777777777775</v>
      </c>
      <c r="BP26" s="41">
        <v>0.19930555555555554</v>
      </c>
      <c r="BQ26" s="41">
        <v>0.32708333333333334</v>
      </c>
      <c r="BR26" s="63">
        <v>0.38958333333333334</v>
      </c>
      <c r="BS26" s="78" t="str">
        <f>VLOOKUP($B270,Sheet1!$A:$B,2,)</f>
        <v>Mon</v>
      </c>
      <c r="BT26" s="43">
        <v>22</v>
      </c>
      <c r="BU26" s="41">
        <v>0.22361111111111109</v>
      </c>
      <c r="BV26" s="41">
        <v>0.27916666666666667</v>
      </c>
      <c r="BW26" s="41">
        <v>0.53333333333333333</v>
      </c>
      <c r="BX26" s="41">
        <v>0.17361111111111113</v>
      </c>
      <c r="BY26" s="41">
        <v>0.28680555555555554</v>
      </c>
      <c r="BZ26" s="63">
        <v>0.3430555555555555</v>
      </c>
      <c r="CA26" s="78" t="str">
        <f>VLOOKUP($B300,Sheet1!$A:$B,2,)</f>
        <v>Wed</v>
      </c>
      <c r="CB26" s="43">
        <v>22</v>
      </c>
      <c r="CC26" s="41">
        <v>0.25069444444444444</v>
      </c>
      <c r="CD26" s="41">
        <v>0.30555555555555552</v>
      </c>
      <c r="CE26" s="41">
        <v>0.52777777777777779</v>
      </c>
      <c r="CF26" s="41">
        <v>0.1451388888888889</v>
      </c>
      <c r="CG26" s="41">
        <v>0.24861111111111112</v>
      </c>
      <c r="CH26" s="63">
        <v>0.30486111111111108</v>
      </c>
      <c r="CI26" s="78" t="str">
        <f>VLOOKUP($B331,Sheet1!$A:$B,2,)</f>
        <v>Sat</v>
      </c>
      <c r="CJ26" s="43">
        <v>22</v>
      </c>
      <c r="CK26" s="41">
        <v>0.23472222222222219</v>
      </c>
      <c r="CL26" s="41">
        <v>0.29375000000000001</v>
      </c>
      <c r="CM26" s="41">
        <v>0.48749999999999999</v>
      </c>
      <c r="CN26" s="41">
        <v>8.1944444444444445E-2</v>
      </c>
      <c r="CO26" s="41">
        <v>0.17986111111111111</v>
      </c>
      <c r="CP26" s="63">
        <v>0.23958333333333334</v>
      </c>
      <c r="CQ26" s="78" t="str">
        <f>VLOOKUP($B361,Sheet1!$A:$B,2,)</f>
        <v>Mon</v>
      </c>
      <c r="CR26" s="43">
        <v>22</v>
      </c>
      <c r="CS26" s="41">
        <v>0.25208333333333333</v>
      </c>
      <c r="CT26" s="41">
        <v>0.31388888888888888</v>
      </c>
      <c r="CU26" s="41">
        <v>0.49583333333333335</v>
      </c>
      <c r="CV26" s="41">
        <v>8.1944444444444445E-2</v>
      </c>
      <c r="CW26" s="41">
        <v>0.17708333333333334</v>
      </c>
      <c r="CX26" s="63">
        <v>0.23958333333333334</v>
      </c>
    </row>
    <row r="27" spans="1:102" s="29" customFormat="1" ht="18.75" customHeight="1" x14ac:dyDescent="0.25">
      <c r="A27" s="54"/>
      <c r="B27" s="34">
        <f t="shared" si="0"/>
        <v>25</v>
      </c>
      <c r="C27" s="48" t="str">
        <f>VLOOKUP($B27,Sheet1!$A:$B,2,)</f>
        <v>Thu</v>
      </c>
      <c r="D27" s="35">
        <v>23</v>
      </c>
      <c r="E27" s="41">
        <v>0.25</v>
      </c>
      <c r="F27" s="41">
        <v>0.30972222222222223</v>
      </c>
      <c r="G27" s="41">
        <v>0.50486111111111109</v>
      </c>
      <c r="H27" s="41">
        <v>0.10277777777777779</v>
      </c>
      <c r="I27" s="41">
        <v>0.19999999999999998</v>
      </c>
      <c r="J27" s="63">
        <v>0.26041666666666669</v>
      </c>
      <c r="K27" s="101"/>
      <c r="L27" s="48" t="str">
        <f>VLOOKUP($B58,Sheet1!$A:$B,2,)</f>
        <v>Sun</v>
      </c>
      <c r="M27" s="35">
        <v>23</v>
      </c>
      <c r="N27" s="41">
        <v>0.22430555555555556</v>
      </c>
      <c r="O27" s="41">
        <v>0.28125</v>
      </c>
      <c r="P27" s="41">
        <v>0.50624999999999998</v>
      </c>
      <c r="Q27" s="41">
        <v>0.12708333333333333</v>
      </c>
      <c r="R27" s="41">
        <v>0.23124999999999998</v>
      </c>
      <c r="S27" s="63">
        <v>0.28819444444444448</v>
      </c>
      <c r="T27" s="54"/>
      <c r="U27" s="100" t="str">
        <f>VLOOKUP($B87,Sheet1!$A:$B,2,)</f>
        <v>Sun</v>
      </c>
      <c r="V27" s="93">
        <v>23</v>
      </c>
      <c r="W27" s="94">
        <v>0.22847222222222222</v>
      </c>
      <c r="X27" s="94">
        <v>0.28541666666666665</v>
      </c>
      <c r="Y27" s="94">
        <v>4.3055555555555562E-2</v>
      </c>
      <c r="Z27" s="94">
        <v>0.18611111111111112</v>
      </c>
      <c r="AA27" s="94">
        <v>0.3</v>
      </c>
      <c r="AB27" s="95">
        <v>0.3576388888888889</v>
      </c>
      <c r="AC27" s="4"/>
      <c r="AD27" s="58" t="str">
        <f>VLOOKUP($B118,Sheet1!$A:$B,2,)</f>
        <v>Wed</v>
      </c>
      <c r="AE27" s="40">
        <v>23</v>
      </c>
      <c r="AF27" s="39">
        <v>0.18263888888888891</v>
      </c>
      <c r="AG27" s="39">
        <v>0.24652777777777779</v>
      </c>
      <c r="AH27" s="39">
        <v>0.53749999999999998</v>
      </c>
      <c r="AI27" s="39">
        <v>0.1986111111111111</v>
      </c>
      <c r="AJ27" s="39">
        <v>0.32777777777777778</v>
      </c>
      <c r="AK27" s="57">
        <v>0.3923611111111111</v>
      </c>
      <c r="AL27" s="4"/>
      <c r="AM27" s="74" t="str">
        <f>VLOOKUP($B148,Sheet1!$A:$B,2,)</f>
        <v>Fri</v>
      </c>
      <c r="AN27" s="38">
        <v>23</v>
      </c>
      <c r="AO27" s="39">
        <v>0.14375000000000002</v>
      </c>
      <c r="AP27" s="39">
        <v>0.21875</v>
      </c>
      <c r="AQ27" s="39">
        <v>0.53611111111111109</v>
      </c>
      <c r="AR27" s="39">
        <v>0.2076388888888889</v>
      </c>
      <c r="AS27" s="39">
        <v>0.35347222222222219</v>
      </c>
      <c r="AT27" s="57">
        <v>0.4291666666666667</v>
      </c>
      <c r="AU27" s="58" t="str">
        <f>VLOOKUP($B179,Sheet1!$A:$B,2,)</f>
        <v>Mon</v>
      </c>
      <c r="AV27" s="40">
        <v>23</v>
      </c>
      <c r="AW27" s="39">
        <v>0.13055555555555556</v>
      </c>
      <c r="AX27" s="39">
        <v>0.21249999999999999</v>
      </c>
      <c r="AY27" s="39">
        <v>0.54027777777777775</v>
      </c>
      <c r="AZ27" s="39">
        <v>0.21388888888888891</v>
      </c>
      <c r="BA27" s="39">
        <v>0.3666666666666667</v>
      </c>
      <c r="BB27" s="57">
        <v>0.45</v>
      </c>
      <c r="BC27" s="76" t="str">
        <f>VLOOKUP($B209,Sheet1!$A:$B,2,)</f>
        <v>Wed</v>
      </c>
      <c r="BD27" s="35">
        <v>23</v>
      </c>
      <c r="BE27" s="41">
        <v>0.15555555555555556</v>
      </c>
      <c r="BF27" s="41">
        <v>0.22777777777777777</v>
      </c>
      <c r="BG27" s="41">
        <v>4.3055555555555562E-2</v>
      </c>
      <c r="BH27" s="41">
        <v>0.21319444444444444</v>
      </c>
      <c r="BI27" s="41">
        <v>0.35694444444444445</v>
      </c>
      <c r="BJ27" s="63">
        <v>0.43055555555555558</v>
      </c>
      <c r="BK27" s="76" t="str">
        <f>VLOOKUP($B240,Sheet1!$A:$B,2,)</f>
        <v>Sat</v>
      </c>
      <c r="BL27" s="38">
        <v>23</v>
      </c>
      <c r="BM27" s="42">
        <v>0.19236111111111112</v>
      </c>
      <c r="BN27" s="42">
        <v>0.25347222222222221</v>
      </c>
      <c r="BO27" s="42">
        <v>0.54027777777777775</v>
      </c>
      <c r="BP27" s="42">
        <v>0.1986111111111111</v>
      </c>
      <c r="BQ27" s="42">
        <v>0.32569444444444445</v>
      </c>
      <c r="BR27" s="64">
        <v>0.38750000000000001</v>
      </c>
      <c r="BS27" s="78" t="str">
        <f>VLOOKUP($B271,Sheet1!$A:$B,2,)</f>
        <v>Tue</v>
      </c>
      <c r="BT27" s="38">
        <v>23</v>
      </c>
      <c r="BU27" s="42">
        <v>0.22430555555555556</v>
      </c>
      <c r="BV27" s="42">
        <v>0.27986111111111112</v>
      </c>
      <c r="BW27" s="42">
        <v>0.53333333333333333</v>
      </c>
      <c r="BX27" s="42">
        <v>0.17291666666666669</v>
      </c>
      <c r="BY27" s="42">
        <v>0.28541666666666665</v>
      </c>
      <c r="BZ27" s="64">
        <v>0.34166666666666662</v>
      </c>
      <c r="CA27" s="78" t="str">
        <f>VLOOKUP($B301,Sheet1!$A:$B,2,)</f>
        <v>Thu</v>
      </c>
      <c r="CB27" s="43">
        <v>23</v>
      </c>
      <c r="CC27" s="41">
        <v>0.25138888888888888</v>
      </c>
      <c r="CD27" s="41">
        <v>0.30694444444444441</v>
      </c>
      <c r="CE27" s="41">
        <v>0.52777777777777779</v>
      </c>
      <c r="CF27" s="41">
        <v>0.14444444444444446</v>
      </c>
      <c r="CG27" s="41">
        <v>0.24722222222222223</v>
      </c>
      <c r="CH27" s="63">
        <v>0.30416666666666664</v>
      </c>
      <c r="CI27" s="78" t="str">
        <f>VLOOKUP($B332,Sheet1!$A:$B,2,)</f>
        <v>Sun</v>
      </c>
      <c r="CJ27" s="38">
        <v>23</v>
      </c>
      <c r="CK27" s="42">
        <v>0.23541666666666669</v>
      </c>
      <c r="CL27" s="42">
        <v>0.2951388888888889</v>
      </c>
      <c r="CM27" s="42">
        <v>0.48749999999999999</v>
      </c>
      <c r="CN27" s="42">
        <v>8.1944444444444445E-2</v>
      </c>
      <c r="CO27" s="42">
        <v>0.17916666666666667</v>
      </c>
      <c r="CP27" s="64">
        <v>0.23958333333333334</v>
      </c>
      <c r="CQ27" s="78" t="str">
        <f>VLOOKUP($B362,Sheet1!$A:$B,2,)</f>
        <v>Tue</v>
      </c>
      <c r="CR27" s="38">
        <v>23</v>
      </c>
      <c r="CS27" s="42">
        <v>0.25208333333333333</v>
      </c>
      <c r="CT27" s="42">
        <v>0.31458333333333333</v>
      </c>
      <c r="CU27" s="42">
        <v>0.49652777777777773</v>
      </c>
      <c r="CV27" s="42">
        <v>8.2638888888888887E-2</v>
      </c>
      <c r="CW27" s="42">
        <v>0.17777777777777778</v>
      </c>
      <c r="CX27" s="64">
        <v>0.24027777777777778</v>
      </c>
    </row>
    <row r="28" spans="1:102" s="29" customFormat="1" ht="18.75" customHeight="1" x14ac:dyDescent="0.25">
      <c r="A28" s="54"/>
      <c r="B28" s="34">
        <f t="shared" si="0"/>
        <v>26</v>
      </c>
      <c r="C28" s="48" t="str">
        <f>VLOOKUP($B28,Sheet1!$A:$B,2,)</f>
        <v>Fri</v>
      </c>
      <c r="D28" s="35">
        <v>24</v>
      </c>
      <c r="E28" s="41">
        <v>0.24930555555555556</v>
      </c>
      <c r="F28" s="41">
        <v>0.30902777777777779</v>
      </c>
      <c r="G28" s="41">
        <v>0.50486111111111109</v>
      </c>
      <c r="H28" s="41">
        <v>0.10347222222222223</v>
      </c>
      <c r="I28" s="41">
        <v>0.20138888888888887</v>
      </c>
      <c r="J28" s="63">
        <v>0.26111111111111113</v>
      </c>
      <c r="K28" s="101"/>
      <c r="L28" s="48" t="str">
        <f>VLOOKUP($B59,Sheet1!$A:$B,2,)</f>
        <v>Mon</v>
      </c>
      <c r="M28" s="35">
        <v>24</v>
      </c>
      <c r="N28" s="41">
        <v>0.22222222222222221</v>
      </c>
      <c r="O28" s="41">
        <v>0.27847222222222223</v>
      </c>
      <c r="P28" s="41">
        <v>0.50624999999999998</v>
      </c>
      <c r="Q28" s="41">
        <v>0.12847222222222224</v>
      </c>
      <c r="R28" s="41">
        <v>0.23333333333333331</v>
      </c>
      <c r="S28" s="63">
        <v>0.2902777777777778</v>
      </c>
      <c r="T28" s="54"/>
      <c r="U28" s="96" t="str">
        <f>VLOOKUP($B88,Sheet1!$A:$B,2,)</f>
        <v>Mon</v>
      </c>
      <c r="V28" s="97">
        <v>24</v>
      </c>
      <c r="W28" s="98">
        <v>0.22708333333333333</v>
      </c>
      <c r="X28" s="98">
        <v>0.28472222222222221</v>
      </c>
      <c r="Y28" s="98">
        <v>4.3055555555555562E-2</v>
      </c>
      <c r="Z28" s="98">
        <v>0.18680555555555556</v>
      </c>
      <c r="AA28" s="98">
        <v>0.30138888888888887</v>
      </c>
      <c r="AB28" s="99">
        <v>0.35902777777777778</v>
      </c>
      <c r="AC28" s="4"/>
      <c r="AD28" s="48" t="str">
        <f>VLOOKUP($B119,Sheet1!$A:$B,2,)</f>
        <v>Thu</v>
      </c>
      <c r="AE28" s="35">
        <v>24</v>
      </c>
      <c r="AF28" s="37">
        <v>0.18124999999999999</v>
      </c>
      <c r="AG28" s="37">
        <v>0.24513888888888888</v>
      </c>
      <c r="AH28" s="37">
        <v>0.53680555555555554</v>
      </c>
      <c r="AI28" s="37">
        <v>0.1986111111111111</v>
      </c>
      <c r="AJ28" s="37">
        <v>0.32916666666666666</v>
      </c>
      <c r="AK28" s="49">
        <v>0.39305555555555555</v>
      </c>
      <c r="AL28" s="4"/>
      <c r="AM28" s="75" t="str">
        <f>VLOOKUP($B149,Sheet1!$A:$B,2,)</f>
        <v>Sat</v>
      </c>
      <c r="AN28" s="43">
        <v>24</v>
      </c>
      <c r="AO28" s="37">
        <v>0.1423611111111111</v>
      </c>
      <c r="AP28" s="37">
        <v>0.21875</v>
      </c>
      <c r="AQ28" s="37">
        <v>0.53611111111111109</v>
      </c>
      <c r="AR28" s="37">
        <v>0.2076388888888889</v>
      </c>
      <c r="AS28" s="37">
        <v>0.35416666666666669</v>
      </c>
      <c r="AT28" s="49">
        <v>0.42986111111111108</v>
      </c>
      <c r="AU28" s="48" t="str">
        <f>VLOOKUP($B180,Sheet1!$A:$B,2,)</f>
        <v>Tue</v>
      </c>
      <c r="AV28" s="35">
        <v>24</v>
      </c>
      <c r="AW28" s="37">
        <v>0.13055555555555556</v>
      </c>
      <c r="AX28" s="37">
        <v>0.21319444444444444</v>
      </c>
      <c r="AY28" s="37">
        <v>0.54027777777777775</v>
      </c>
      <c r="AZ28" s="37">
        <v>0.21388888888888891</v>
      </c>
      <c r="BA28" s="37">
        <v>0.3666666666666667</v>
      </c>
      <c r="BB28" s="49">
        <v>0.45</v>
      </c>
      <c r="BC28" s="76" t="str">
        <f>VLOOKUP($B210,Sheet1!$A:$B,2,)</f>
        <v>Thu</v>
      </c>
      <c r="BD28" s="35">
        <v>24</v>
      </c>
      <c r="BE28" s="41">
        <v>0.15694444444444444</v>
      </c>
      <c r="BF28" s="41">
        <v>0.22916666666666666</v>
      </c>
      <c r="BG28" s="41">
        <v>4.3055555555555562E-2</v>
      </c>
      <c r="BH28" s="41">
        <v>0.21249999999999999</v>
      </c>
      <c r="BI28" s="41">
        <v>0.35625000000000001</v>
      </c>
      <c r="BJ28" s="63">
        <v>0.4291666666666667</v>
      </c>
      <c r="BK28" s="76" t="str">
        <f>VLOOKUP($B241,Sheet1!$A:$B,2,)</f>
        <v>Sun</v>
      </c>
      <c r="BL28" s="43">
        <v>24</v>
      </c>
      <c r="BM28" s="41">
        <v>0.19375000000000001</v>
      </c>
      <c r="BN28" s="41">
        <v>0.25416666666666665</v>
      </c>
      <c r="BO28" s="41">
        <v>0.54027777777777775</v>
      </c>
      <c r="BP28" s="41">
        <v>0.19791666666666666</v>
      </c>
      <c r="BQ28" s="41">
        <v>0.32430555555555557</v>
      </c>
      <c r="BR28" s="63">
        <v>0.38611111111111113</v>
      </c>
      <c r="BS28" s="78" t="str">
        <f>VLOOKUP($B272,Sheet1!$A:$B,2,)</f>
        <v>Wed</v>
      </c>
      <c r="BT28" s="43">
        <v>24</v>
      </c>
      <c r="BU28" s="41">
        <v>0.22569444444444445</v>
      </c>
      <c r="BV28" s="41">
        <v>0.28055555555555556</v>
      </c>
      <c r="BW28" s="41">
        <v>0.53263888888888888</v>
      </c>
      <c r="BX28" s="41">
        <v>0.17222222222222225</v>
      </c>
      <c r="BY28" s="41">
        <v>0.28402777777777777</v>
      </c>
      <c r="BZ28" s="63">
        <v>0.34027777777777773</v>
      </c>
      <c r="CA28" s="78" t="str">
        <f>VLOOKUP($B302,Sheet1!$A:$B,2,)</f>
        <v>Fri</v>
      </c>
      <c r="CB28" s="43">
        <v>24</v>
      </c>
      <c r="CC28" s="41">
        <v>0.25208333333333333</v>
      </c>
      <c r="CD28" s="41">
        <v>0.30763888888888891</v>
      </c>
      <c r="CE28" s="41">
        <v>0.52777777777777779</v>
      </c>
      <c r="CF28" s="41">
        <v>0.14305555555555557</v>
      </c>
      <c r="CG28" s="41">
        <v>0.24583333333333335</v>
      </c>
      <c r="CH28" s="63">
        <v>0.30277777777777776</v>
      </c>
      <c r="CI28" s="78" t="str">
        <f>VLOOKUP($B333,Sheet1!$A:$B,2,)</f>
        <v>Mon</v>
      </c>
      <c r="CJ28" s="43">
        <v>24</v>
      </c>
      <c r="CK28" s="41">
        <v>0.23611111111111113</v>
      </c>
      <c r="CL28" s="41">
        <v>0.29583333333333334</v>
      </c>
      <c r="CM28" s="41">
        <v>0.48749999999999999</v>
      </c>
      <c r="CN28" s="41">
        <v>8.1250000000000003E-2</v>
      </c>
      <c r="CO28" s="41">
        <v>0.17847222222222223</v>
      </c>
      <c r="CP28" s="63">
        <v>0.2388888888888889</v>
      </c>
      <c r="CQ28" s="78" t="str">
        <f>VLOOKUP($B363,Sheet1!$A:$B,2,)</f>
        <v>Wed</v>
      </c>
      <c r="CR28" s="43">
        <v>24</v>
      </c>
      <c r="CS28" s="41">
        <v>0.25277777777777777</v>
      </c>
      <c r="CT28" s="41">
        <v>0.31458333333333333</v>
      </c>
      <c r="CU28" s="41">
        <v>0.49652777777777773</v>
      </c>
      <c r="CV28" s="41">
        <v>8.2638888888888887E-2</v>
      </c>
      <c r="CW28" s="41">
        <v>0.17777777777777778</v>
      </c>
      <c r="CX28" s="63">
        <v>0.24027777777777778</v>
      </c>
    </row>
    <row r="29" spans="1:102" s="29" customFormat="1" ht="18.75" customHeight="1" x14ac:dyDescent="0.25">
      <c r="A29" s="54"/>
      <c r="B29" s="34">
        <f t="shared" si="0"/>
        <v>27</v>
      </c>
      <c r="C29" s="48" t="str">
        <f>VLOOKUP($B29,Sheet1!$A:$B,2,)</f>
        <v>Sat</v>
      </c>
      <c r="D29" s="35">
        <v>25</v>
      </c>
      <c r="E29" s="41">
        <v>0.24791666666666667</v>
      </c>
      <c r="F29" s="41">
        <v>0.30763888888888891</v>
      </c>
      <c r="G29" s="41">
        <v>0.50555555555555554</v>
      </c>
      <c r="H29" s="41">
        <v>0.10486111111111111</v>
      </c>
      <c r="I29" s="41">
        <v>0.20277777777777781</v>
      </c>
      <c r="J29" s="63">
        <v>0.26250000000000001</v>
      </c>
      <c r="K29" s="101"/>
      <c r="L29" s="48" t="str">
        <f>VLOOKUP($B60,Sheet1!$A:$B,2,)</f>
        <v>Tue</v>
      </c>
      <c r="M29" s="35">
        <v>25</v>
      </c>
      <c r="N29" s="41">
        <v>0.22083333333333333</v>
      </c>
      <c r="O29" s="41">
        <v>0.27708333333333335</v>
      </c>
      <c r="P29" s="41">
        <v>0.50555555555555554</v>
      </c>
      <c r="Q29" s="41">
        <v>0.12916666666666668</v>
      </c>
      <c r="R29" s="41">
        <v>0.23402777777777781</v>
      </c>
      <c r="S29" s="63">
        <v>0.29097222222222224</v>
      </c>
      <c r="T29" s="54"/>
      <c r="U29" s="100" t="str">
        <f>VLOOKUP($B89,Sheet1!$A:$B,2,)</f>
        <v>Tue</v>
      </c>
      <c r="V29" s="93">
        <v>25</v>
      </c>
      <c r="W29" s="94">
        <v>0.22569444444444445</v>
      </c>
      <c r="X29" s="94">
        <v>0.28333333333333333</v>
      </c>
      <c r="Y29" s="94">
        <v>4.2361111111111106E-2</v>
      </c>
      <c r="Z29" s="94">
        <v>0.1875</v>
      </c>
      <c r="AA29" s="94">
        <v>0.30208333333333331</v>
      </c>
      <c r="AB29" s="95">
        <v>0.35972222222222222</v>
      </c>
      <c r="AC29" s="4"/>
      <c r="AD29" s="58" t="str">
        <f>VLOOKUP($B120,Sheet1!$A:$B,2,)</f>
        <v>Fri</v>
      </c>
      <c r="AE29" s="40">
        <v>25</v>
      </c>
      <c r="AF29" s="39">
        <v>0.17986111111111111</v>
      </c>
      <c r="AG29" s="39">
        <v>0.24444444444444446</v>
      </c>
      <c r="AH29" s="39">
        <v>0.53680555555555554</v>
      </c>
      <c r="AI29" s="39">
        <v>0.19930555555555554</v>
      </c>
      <c r="AJ29" s="39">
        <v>0.3298611111111111</v>
      </c>
      <c r="AK29" s="57">
        <v>0.39444444444444443</v>
      </c>
      <c r="AL29" s="4"/>
      <c r="AM29" s="74" t="str">
        <f>VLOOKUP($B150,Sheet1!$A:$B,2,)</f>
        <v>Sun</v>
      </c>
      <c r="AN29" s="38">
        <v>25</v>
      </c>
      <c r="AO29" s="39">
        <v>0.14166666666666666</v>
      </c>
      <c r="AP29" s="39">
        <v>0.21805555555555556</v>
      </c>
      <c r="AQ29" s="39">
        <v>0.53611111111111109</v>
      </c>
      <c r="AR29" s="39">
        <v>0.2076388888888889</v>
      </c>
      <c r="AS29" s="39">
        <v>0.35486111111111113</v>
      </c>
      <c r="AT29" s="57">
        <v>0.43124999999999997</v>
      </c>
      <c r="AU29" s="58" t="str">
        <f>VLOOKUP($B181,Sheet1!$A:$B,2,)</f>
        <v>Wed</v>
      </c>
      <c r="AV29" s="40">
        <v>25</v>
      </c>
      <c r="AW29" s="39">
        <v>0.13125000000000001</v>
      </c>
      <c r="AX29" s="39">
        <v>0.21319444444444444</v>
      </c>
      <c r="AY29" s="39">
        <v>0.54027777777777775</v>
      </c>
      <c r="AZ29" s="39">
        <v>0.21388888888888891</v>
      </c>
      <c r="BA29" s="39">
        <v>0.3666666666666667</v>
      </c>
      <c r="BB29" s="57">
        <v>0.44930555555555557</v>
      </c>
      <c r="BC29" s="76" t="str">
        <f>VLOOKUP($B211,Sheet1!$A:$B,2,)</f>
        <v>Fri</v>
      </c>
      <c r="BD29" s="35">
        <v>25</v>
      </c>
      <c r="BE29" s="41">
        <v>0.15833333333333333</v>
      </c>
      <c r="BF29" s="41">
        <v>0.2298611111111111</v>
      </c>
      <c r="BG29" s="41">
        <v>4.3055555555555562E-2</v>
      </c>
      <c r="BH29" s="41">
        <v>0.21249999999999999</v>
      </c>
      <c r="BI29" s="41">
        <v>0.35555555555555557</v>
      </c>
      <c r="BJ29" s="63">
        <v>0.42777777777777781</v>
      </c>
      <c r="BK29" s="76" t="str">
        <f>VLOOKUP($B242,Sheet1!$A:$B,2,)</f>
        <v>Mon</v>
      </c>
      <c r="BL29" s="38">
        <v>25</v>
      </c>
      <c r="BM29" s="42">
        <v>0.19513888888888889</v>
      </c>
      <c r="BN29" s="42">
        <v>0.25555555555555559</v>
      </c>
      <c r="BO29" s="42">
        <v>0.5395833333333333</v>
      </c>
      <c r="BP29" s="42">
        <v>0.19722222222222222</v>
      </c>
      <c r="BQ29" s="42">
        <v>0.32291666666666669</v>
      </c>
      <c r="BR29" s="64">
        <v>0.38472222222222219</v>
      </c>
      <c r="BS29" s="78" t="str">
        <f>VLOOKUP($B273,Sheet1!$A:$B,2,)</f>
        <v>Thu</v>
      </c>
      <c r="BT29" s="38">
        <v>25</v>
      </c>
      <c r="BU29" s="42">
        <v>0.22638888888888889</v>
      </c>
      <c r="BV29" s="42">
        <v>0.28125</v>
      </c>
      <c r="BW29" s="42">
        <v>0.53263888888888888</v>
      </c>
      <c r="BX29" s="42">
        <v>0.17083333333333331</v>
      </c>
      <c r="BY29" s="42">
        <v>0.28263888888888888</v>
      </c>
      <c r="BZ29" s="64">
        <v>0.33888888888888885</v>
      </c>
      <c r="CA29" s="78" t="str">
        <f>VLOOKUP($B303,Sheet1!$A:$B,2,)</f>
        <v>Sat</v>
      </c>
      <c r="CB29" s="43">
        <v>25</v>
      </c>
      <c r="CC29" s="41">
        <v>0.25277777777777777</v>
      </c>
      <c r="CD29" s="41">
        <v>0.30902777777777779</v>
      </c>
      <c r="CE29" s="41">
        <v>0.52708333333333335</v>
      </c>
      <c r="CF29" s="41">
        <v>0.1423611111111111</v>
      </c>
      <c r="CG29" s="41">
        <v>0.24513888888888888</v>
      </c>
      <c r="CH29" s="63">
        <v>0.30208333333333331</v>
      </c>
      <c r="CI29" s="78" t="str">
        <f>VLOOKUP($B334,Sheet1!$A:$B,2,)</f>
        <v>Tue</v>
      </c>
      <c r="CJ29" s="38">
        <v>25</v>
      </c>
      <c r="CK29" s="42">
        <v>0.23680555555555557</v>
      </c>
      <c r="CL29" s="42">
        <v>0.29652777777777778</v>
      </c>
      <c r="CM29" s="42">
        <v>0.48819444444444443</v>
      </c>
      <c r="CN29" s="42">
        <v>8.1250000000000003E-2</v>
      </c>
      <c r="CO29" s="42">
        <v>0.17847222222222223</v>
      </c>
      <c r="CP29" s="64">
        <v>0.2388888888888889</v>
      </c>
      <c r="CQ29" s="78" t="str">
        <f>VLOOKUP($B364,Sheet1!$A:$B,2,)</f>
        <v>Thu</v>
      </c>
      <c r="CR29" s="38">
        <v>25</v>
      </c>
      <c r="CS29" s="42">
        <v>0.25277777777777777</v>
      </c>
      <c r="CT29" s="42">
        <v>0.31458333333333333</v>
      </c>
      <c r="CU29" s="42">
        <v>0.49722222222222223</v>
      </c>
      <c r="CV29" s="42">
        <v>8.3333333333333329E-2</v>
      </c>
      <c r="CW29" s="42">
        <v>0.17847222222222223</v>
      </c>
      <c r="CX29" s="64">
        <v>0.24097222222222223</v>
      </c>
    </row>
    <row r="30" spans="1:102" s="29" customFormat="1" ht="18.75" customHeight="1" x14ac:dyDescent="0.25">
      <c r="A30" s="54"/>
      <c r="B30" s="34">
        <f t="shared" si="0"/>
        <v>28</v>
      </c>
      <c r="C30" s="48" t="str">
        <f>VLOOKUP($B30,Sheet1!$A:$B,2,)</f>
        <v>Sun</v>
      </c>
      <c r="D30" s="35">
        <v>26</v>
      </c>
      <c r="E30" s="41">
        <v>0.24791666666666667</v>
      </c>
      <c r="F30" s="41">
        <v>0.30694444444444441</v>
      </c>
      <c r="G30" s="41">
        <v>0.50555555555555554</v>
      </c>
      <c r="H30" s="41">
        <v>0.10555555555555556</v>
      </c>
      <c r="I30" s="41">
        <v>0.20416666666666669</v>
      </c>
      <c r="J30" s="63">
        <v>0.2638888888888889</v>
      </c>
      <c r="K30" s="101"/>
      <c r="L30" s="48" t="str">
        <f>VLOOKUP($B61,Sheet1!$A:$B,2,)</f>
        <v>Wed</v>
      </c>
      <c r="M30" s="35">
        <v>26</v>
      </c>
      <c r="N30" s="41">
        <v>0.21944444444444444</v>
      </c>
      <c r="O30" s="41">
        <v>0.27638888888888885</v>
      </c>
      <c r="P30" s="41">
        <v>0.50555555555555554</v>
      </c>
      <c r="Q30" s="41">
        <v>0.12986111111111112</v>
      </c>
      <c r="R30" s="41">
        <v>0.23541666666666669</v>
      </c>
      <c r="S30" s="63">
        <v>0.29166666666666669</v>
      </c>
      <c r="T30" s="54"/>
      <c r="U30" s="96" t="str">
        <f>VLOOKUP($B90,Sheet1!$A:$B,2,)</f>
        <v>Wed</v>
      </c>
      <c r="V30" s="97">
        <v>26</v>
      </c>
      <c r="W30" s="98">
        <v>0.22361111111111109</v>
      </c>
      <c r="X30" s="98">
        <v>0.28194444444444444</v>
      </c>
      <c r="Y30" s="98">
        <v>4.2361111111111106E-2</v>
      </c>
      <c r="Z30" s="98">
        <v>0.1875</v>
      </c>
      <c r="AA30" s="98">
        <v>0.30277777777777776</v>
      </c>
      <c r="AB30" s="99">
        <v>0.36041666666666666</v>
      </c>
      <c r="AC30" s="4"/>
      <c r="AD30" s="48" t="str">
        <f>VLOOKUP($B121,Sheet1!$A:$B,2,)</f>
        <v>Sat</v>
      </c>
      <c r="AE30" s="35">
        <v>26</v>
      </c>
      <c r="AF30" s="37">
        <v>0.17777777777777778</v>
      </c>
      <c r="AG30" s="37">
        <v>0.24305555555555555</v>
      </c>
      <c r="AH30" s="37">
        <v>0.53680555555555554</v>
      </c>
      <c r="AI30" s="37">
        <v>0.19930555555555554</v>
      </c>
      <c r="AJ30" s="37">
        <v>0.33055555555555555</v>
      </c>
      <c r="AK30" s="49">
        <v>0.39583333333333331</v>
      </c>
      <c r="AL30" s="4"/>
      <c r="AM30" s="75" t="str">
        <f>VLOOKUP($B151,Sheet1!$A:$B,2,)</f>
        <v>Mon</v>
      </c>
      <c r="AN30" s="43">
        <v>26</v>
      </c>
      <c r="AO30" s="37">
        <v>0.14027777777777778</v>
      </c>
      <c r="AP30" s="37">
        <v>0.21736111111111112</v>
      </c>
      <c r="AQ30" s="37">
        <v>0.53611111111111109</v>
      </c>
      <c r="AR30" s="37">
        <v>0.20833333333333334</v>
      </c>
      <c r="AS30" s="37">
        <v>0.35555555555555557</v>
      </c>
      <c r="AT30" s="49">
        <v>0.43263888888888885</v>
      </c>
      <c r="AU30" s="48" t="str">
        <f>VLOOKUP($B182,Sheet1!$A:$B,2,)</f>
        <v>Thu</v>
      </c>
      <c r="AV30" s="35">
        <v>26</v>
      </c>
      <c r="AW30" s="37">
        <v>0.13125000000000001</v>
      </c>
      <c r="AX30" s="37">
        <v>0.21319444444444444</v>
      </c>
      <c r="AY30" s="37">
        <v>0.54027777777777775</v>
      </c>
      <c r="AZ30" s="37">
        <v>0.21458333333333335</v>
      </c>
      <c r="BA30" s="37">
        <v>0.3666666666666667</v>
      </c>
      <c r="BB30" s="49">
        <v>0.44930555555555557</v>
      </c>
      <c r="BC30" s="76" t="str">
        <f>VLOOKUP($B212,Sheet1!$A:$B,2,)</f>
        <v>Sat</v>
      </c>
      <c r="BD30" s="35">
        <v>26</v>
      </c>
      <c r="BE30" s="41">
        <v>0.15902777777777777</v>
      </c>
      <c r="BF30" s="41">
        <v>0.23055555555555554</v>
      </c>
      <c r="BG30" s="41">
        <v>4.3055555555555562E-2</v>
      </c>
      <c r="BH30" s="41">
        <v>0.21249999999999999</v>
      </c>
      <c r="BI30" s="41">
        <v>0.35416666666666669</v>
      </c>
      <c r="BJ30" s="63">
        <v>0.42708333333333331</v>
      </c>
      <c r="BK30" s="76" t="str">
        <f>VLOOKUP($B243,Sheet1!$A:$B,2,)</f>
        <v>Tue</v>
      </c>
      <c r="BL30" s="43">
        <v>26</v>
      </c>
      <c r="BM30" s="41">
        <v>0.19583333333333333</v>
      </c>
      <c r="BN30" s="41">
        <v>0.25625000000000003</v>
      </c>
      <c r="BO30" s="41">
        <v>0.5395833333333333</v>
      </c>
      <c r="BP30" s="41">
        <v>0.19652777777777777</v>
      </c>
      <c r="BQ30" s="41">
        <v>0.32222222222222224</v>
      </c>
      <c r="BR30" s="63">
        <v>0.3833333333333333</v>
      </c>
      <c r="BS30" s="78" t="str">
        <f>VLOOKUP($B274,Sheet1!$A:$B,2,)</f>
        <v>Fri</v>
      </c>
      <c r="BT30" s="43">
        <v>26</v>
      </c>
      <c r="BU30" s="41">
        <v>0.22708333333333333</v>
      </c>
      <c r="BV30" s="41">
        <v>0.28263888888888888</v>
      </c>
      <c r="BW30" s="41">
        <v>0.53263888888888888</v>
      </c>
      <c r="BX30" s="41">
        <v>0.17013888888888887</v>
      </c>
      <c r="BY30" s="41">
        <v>0.28125</v>
      </c>
      <c r="BZ30" s="63">
        <v>0.33749999999999997</v>
      </c>
      <c r="CA30" s="78" t="str">
        <f>VLOOKUP($B304,Sheet1!$A:$B,2,)</f>
        <v>Sun</v>
      </c>
      <c r="CB30" s="43">
        <v>26</v>
      </c>
      <c r="CC30" s="41">
        <v>0.25416666666666665</v>
      </c>
      <c r="CD30" s="41">
        <v>0.30972222222222223</v>
      </c>
      <c r="CE30" s="41">
        <v>0.52708333333333335</v>
      </c>
      <c r="CF30" s="41">
        <v>0.14166666666666666</v>
      </c>
      <c r="CG30" s="41">
        <v>0.24374999999999999</v>
      </c>
      <c r="CH30" s="63">
        <v>0.30069444444444443</v>
      </c>
      <c r="CI30" s="78" t="str">
        <f>VLOOKUP($B335,Sheet1!$A:$B,2,)</f>
        <v>Wed</v>
      </c>
      <c r="CJ30" s="43">
        <v>26</v>
      </c>
      <c r="CK30" s="41">
        <v>0.23750000000000002</v>
      </c>
      <c r="CL30" s="41">
        <v>0.29722222222222222</v>
      </c>
      <c r="CM30" s="41">
        <v>0.48819444444444443</v>
      </c>
      <c r="CN30" s="41">
        <v>8.0555555555555561E-2</v>
      </c>
      <c r="CO30" s="41">
        <v>0.17777777777777778</v>
      </c>
      <c r="CP30" s="63">
        <v>0.23819444444444446</v>
      </c>
      <c r="CQ30" s="78" t="str">
        <f>VLOOKUP($B365,Sheet1!$A:$B,2,)</f>
        <v>Fri</v>
      </c>
      <c r="CR30" s="43">
        <v>26</v>
      </c>
      <c r="CS30" s="41">
        <v>0.25347222222222221</v>
      </c>
      <c r="CT30" s="41">
        <v>0.31527777777777777</v>
      </c>
      <c r="CU30" s="41">
        <v>0.49722222222222223</v>
      </c>
      <c r="CV30" s="41">
        <v>8.3333333333333329E-2</v>
      </c>
      <c r="CW30" s="41">
        <v>0.17916666666666667</v>
      </c>
      <c r="CX30" s="63">
        <v>0.24166666666666667</v>
      </c>
    </row>
    <row r="31" spans="1:102" s="29" customFormat="1" ht="18.75" customHeight="1" x14ac:dyDescent="0.25">
      <c r="A31" s="54"/>
      <c r="B31" s="34">
        <f t="shared" si="0"/>
        <v>29</v>
      </c>
      <c r="C31" s="48" t="str">
        <f>VLOOKUP($B31,Sheet1!$A:$B,2,)</f>
        <v>Mon</v>
      </c>
      <c r="D31" s="35">
        <v>27</v>
      </c>
      <c r="E31" s="41">
        <v>0.24722222222222223</v>
      </c>
      <c r="F31" s="41">
        <v>0.30624999999999997</v>
      </c>
      <c r="G31" s="41">
        <v>0.50555555555555554</v>
      </c>
      <c r="H31" s="41">
        <v>0.10694444444444444</v>
      </c>
      <c r="I31" s="41">
        <v>0.20486111111111113</v>
      </c>
      <c r="J31" s="63">
        <v>0.26458333333333334</v>
      </c>
      <c r="K31" s="101"/>
      <c r="L31" s="48" t="str">
        <f>VLOOKUP($B62,Sheet1!$A:$B,2,)</f>
        <v>Thu</v>
      </c>
      <c r="M31" s="35">
        <v>27</v>
      </c>
      <c r="N31" s="41">
        <v>0.21875</v>
      </c>
      <c r="O31" s="41">
        <v>0.27499999999999997</v>
      </c>
      <c r="P31" s="41">
        <v>0.50555555555555554</v>
      </c>
      <c r="Q31" s="41">
        <v>0.13055555555555556</v>
      </c>
      <c r="R31" s="41">
        <v>0.23611111111111113</v>
      </c>
      <c r="S31" s="63">
        <v>0.29166666666666669</v>
      </c>
      <c r="T31" s="54"/>
      <c r="U31" s="100" t="str">
        <f>VLOOKUP($B91,Sheet1!$A:$B,2,)</f>
        <v>Thu</v>
      </c>
      <c r="V31" s="93">
        <v>27</v>
      </c>
      <c r="W31" s="94">
        <v>0.22222222222222221</v>
      </c>
      <c r="X31" s="94">
        <v>0.28055555555555556</v>
      </c>
      <c r="Y31" s="94">
        <v>4.2361111111111106E-2</v>
      </c>
      <c r="Z31" s="94">
        <v>0.18819444444444444</v>
      </c>
      <c r="AA31" s="94">
        <v>0.3034722222222222</v>
      </c>
      <c r="AB31" s="95">
        <v>0.36180555555555555</v>
      </c>
      <c r="AC31" s="4"/>
      <c r="AD31" s="58" t="str">
        <f>VLOOKUP($B122,Sheet1!$A:$B,2,)</f>
        <v>Sun</v>
      </c>
      <c r="AE31" s="40">
        <v>27</v>
      </c>
      <c r="AF31" s="39">
        <v>0.1763888888888889</v>
      </c>
      <c r="AG31" s="39">
        <v>0.24166666666666667</v>
      </c>
      <c r="AH31" s="39">
        <v>0.53680555555555554</v>
      </c>
      <c r="AI31" s="39">
        <v>0.19999999999999998</v>
      </c>
      <c r="AJ31" s="39">
        <v>0.33124999999999999</v>
      </c>
      <c r="AK31" s="57">
        <v>0.3972222222222222</v>
      </c>
      <c r="AL31" s="4"/>
      <c r="AM31" s="74" t="str">
        <f>VLOOKUP($B152,Sheet1!$A:$B,2,)</f>
        <v>Tue</v>
      </c>
      <c r="AN31" s="38">
        <v>27</v>
      </c>
      <c r="AO31" s="39">
        <v>0.13958333333333334</v>
      </c>
      <c r="AP31" s="39">
        <v>0.21666666666666667</v>
      </c>
      <c r="AQ31" s="39">
        <v>0.53680555555555554</v>
      </c>
      <c r="AR31" s="39">
        <v>0.20833333333333334</v>
      </c>
      <c r="AS31" s="39">
        <v>0.35625000000000001</v>
      </c>
      <c r="AT31" s="57">
        <v>0.43333333333333335</v>
      </c>
      <c r="AU31" s="58" t="str">
        <f>VLOOKUP($B183,Sheet1!$A:$B,2,)</f>
        <v>Fri</v>
      </c>
      <c r="AV31" s="40">
        <v>27</v>
      </c>
      <c r="AW31" s="39">
        <v>0.13194444444444445</v>
      </c>
      <c r="AX31" s="39">
        <v>0.21388888888888891</v>
      </c>
      <c r="AY31" s="39">
        <v>0.54097222222222219</v>
      </c>
      <c r="AZ31" s="39">
        <v>0.21458333333333335</v>
      </c>
      <c r="BA31" s="39">
        <v>0.3666666666666667</v>
      </c>
      <c r="BB31" s="57">
        <v>0.44930555555555557</v>
      </c>
      <c r="BC31" s="76" t="str">
        <f>VLOOKUP($B213,Sheet1!$A:$B,2,)</f>
        <v>Sun</v>
      </c>
      <c r="BD31" s="35">
        <v>27</v>
      </c>
      <c r="BE31" s="41">
        <v>0.16041666666666668</v>
      </c>
      <c r="BF31" s="41">
        <v>0.23124999999999998</v>
      </c>
      <c r="BG31" s="41">
        <v>4.3055555555555562E-2</v>
      </c>
      <c r="BH31" s="41">
        <v>0.21180555555555555</v>
      </c>
      <c r="BI31" s="41">
        <v>0.35347222222222219</v>
      </c>
      <c r="BJ31" s="63">
        <v>0.42569444444444443</v>
      </c>
      <c r="BK31" s="76" t="str">
        <f>VLOOKUP($B244,Sheet1!$A:$B,2,)</f>
        <v>Wed</v>
      </c>
      <c r="BL31" s="38">
        <v>27</v>
      </c>
      <c r="BM31" s="42">
        <v>0.19722222222222222</v>
      </c>
      <c r="BN31" s="42">
        <v>0.25694444444444448</v>
      </c>
      <c r="BO31" s="42">
        <v>0.5395833333333333</v>
      </c>
      <c r="BP31" s="42">
        <v>0.19583333333333333</v>
      </c>
      <c r="BQ31" s="42">
        <v>0.32083333333333336</v>
      </c>
      <c r="BR31" s="64">
        <v>0.38194444444444442</v>
      </c>
      <c r="BS31" s="78" t="str">
        <f>VLOOKUP($B275,Sheet1!$A:$B,2,)</f>
        <v>Sat</v>
      </c>
      <c r="BT31" s="38">
        <v>27</v>
      </c>
      <c r="BU31" s="42">
        <v>0.22847222222222222</v>
      </c>
      <c r="BV31" s="42">
        <v>0.28333333333333333</v>
      </c>
      <c r="BW31" s="42">
        <v>0.53194444444444444</v>
      </c>
      <c r="BX31" s="42">
        <v>0.16944444444444443</v>
      </c>
      <c r="BY31" s="42">
        <v>0.27986111111111112</v>
      </c>
      <c r="BZ31" s="64">
        <v>0.33611111111111108</v>
      </c>
      <c r="CA31" s="78" t="str">
        <f>VLOOKUP($B305,Sheet1!$A:$B,2,)</f>
        <v>Mon</v>
      </c>
      <c r="CB31" s="43">
        <v>27</v>
      </c>
      <c r="CC31" s="41">
        <v>0.25486111111111109</v>
      </c>
      <c r="CD31" s="41">
        <v>0.31041666666666667</v>
      </c>
      <c r="CE31" s="41">
        <v>0.52708333333333335</v>
      </c>
      <c r="CF31" s="41">
        <v>0.14097222222222222</v>
      </c>
      <c r="CG31" s="41">
        <v>0.24305555555555555</v>
      </c>
      <c r="CH31" s="63">
        <v>0.3</v>
      </c>
      <c r="CI31" s="78" t="str">
        <f>VLOOKUP($B336,Sheet1!$A:$B,2,)</f>
        <v>Thu</v>
      </c>
      <c r="CJ31" s="38">
        <v>27</v>
      </c>
      <c r="CK31" s="42">
        <v>0.23819444444444446</v>
      </c>
      <c r="CL31" s="42">
        <v>0.2986111111111111</v>
      </c>
      <c r="CM31" s="42">
        <v>0.48819444444444443</v>
      </c>
      <c r="CN31" s="42">
        <v>8.0555555555555561E-2</v>
      </c>
      <c r="CO31" s="42">
        <v>0.17708333333333334</v>
      </c>
      <c r="CP31" s="64">
        <v>0.23819444444444446</v>
      </c>
      <c r="CQ31" s="78" t="str">
        <f>VLOOKUP($B366,Sheet1!$A:$B,2,)</f>
        <v>Sat</v>
      </c>
      <c r="CR31" s="38">
        <v>27</v>
      </c>
      <c r="CS31" s="42">
        <v>0.25347222222222221</v>
      </c>
      <c r="CT31" s="42">
        <v>0.31527777777777777</v>
      </c>
      <c r="CU31" s="42">
        <v>0.49791666666666662</v>
      </c>
      <c r="CV31" s="42">
        <v>8.4027777777777771E-2</v>
      </c>
      <c r="CW31" s="42">
        <v>0.17986111111111111</v>
      </c>
      <c r="CX31" s="64">
        <v>0.24166666666666667</v>
      </c>
    </row>
    <row r="32" spans="1:102" s="29" customFormat="1" ht="18.75" customHeight="1" x14ac:dyDescent="0.25">
      <c r="A32" s="54"/>
      <c r="B32" s="34">
        <f t="shared" si="0"/>
        <v>30</v>
      </c>
      <c r="C32" s="48" t="str">
        <f>VLOOKUP($B32,Sheet1!$A:$B,2,)</f>
        <v>Tue</v>
      </c>
      <c r="D32" s="35">
        <v>28</v>
      </c>
      <c r="E32" s="41">
        <v>0.24652777777777779</v>
      </c>
      <c r="F32" s="41">
        <v>0.30555555555555552</v>
      </c>
      <c r="G32" s="41">
        <v>0.50555555555555554</v>
      </c>
      <c r="H32" s="41">
        <v>0.1076388888888889</v>
      </c>
      <c r="I32" s="41">
        <v>0.20625000000000002</v>
      </c>
      <c r="J32" s="63">
        <v>0.26527777777777778</v>
      </c>
      <c r="K32" s="101"/>
      <c r="L32" s="50" t="str">
        <f>VLOOKUP($B63,Sheet1!$A:$B,2,)</f>
        <v>Fri</v>
      </c>
      <c r="M32" s="51">
        <v>28</v>
      </c>
      <c r="N32" s="65">
        <v>0.21736111111111112</v>
      </c>
      <c r="O32" s="65">
        <v>0.27361111111111108</v>
      </c>
      <c r="P32" s="65">
        <v>0.50555555555555554</v>
      </c>
      <c r="Q32" s="65">
        <v>0.13125000000000001</v>
      </c>
      <c r="R32" s="65">
        <v>0.23680555555555557</v>
      </c>
      <c r="S32" s="66">
        <v>0.29236111111111113</v>
      </c>
      <c r="T32" s="54"/>
      <c r="U32" s="96" t="str">
        <f>VLOOKUP($B92,Sheet1!$A:$B,2,)</f>
        <v>Fri</v>
      </c>
      <c r="V32" s="97">
        <v>28</v>
      </c>
      <c r="W32" s="98">
        <v>0.22083333333333333</v>
      </c>
      <c r="X32" s="98">
        <v>0.27916666666666667</v>
      </c>
      <c r="Y32" s="98">
        <v>4.1666666666666664E-2</v>
      </c>
      <c r="Z32" s="98">
        <v>0.18888888888888888</v>
      </c>
      <c r="AA32" s="98">
        <v>0.30486111111111108</v>
      </c>
      <c r="AB32" s="99">
        <v>0.36249999999999999</v>
      </c>
      <c r="AC32" s="4"/>
      <c r="AD32" s="48" t="str">
        <f>VLOOKUP($B123,Sheet1!$A:$B,2,)</f>
        <v>Mon</v>
      </c>
      <c r="AE32" s="35">
        <v>28</v>
      </c>
      <c r="AF32" s="37">
        <v>0.17500000000000002</v>
      </c>
      <c r="AG32" s="37">
        <v>0.24097222222222223</v>
      </c>
      <c r="AH32" s="37">
        <v>0.53680555555555554</v>
      </c>
      <c r="AI32" s="37">
        <v>0.19999999999999998</v>
      </c>
      <c r="AJ32" s="37">
        <v>0.33263888888888887</v>
      </c>
      <c r="AK32" s="49">
        <v>0.3979166666666667</v>
      </c>
      <c r="AL32" s="4"/>
      <c r="AM32" s="75" t="str">
        <f>VLOOKUP($B153,Sheet1!$A:$B,2,)</f>
        <v>Wed</v>
      </c>
      <c r="AN32" s="43">
        <v>28</v>
      </c>
      <c r="AO32" s="37">
        <v>0.1388888888888889</v>
      </c>
      <c r="AP32" s="37">
        <v>0.21597222222222223</v>
      </c>
      <c r="AQ32" s="37">
        <v>0.53680555555555554</v>
      </c>
      <c r="AR32" s="37">
        <v>0.20833333333333334</v>
      </c>
      <c r="AS32" s="37">
        <v>0.35694444444444445</v>
      </c>
      <c r="AT32" s="49">
        <v>0.43472222222222223</v>
      </c>
      <c r="AU32" s="48" t="str">
        <f>VLOOKUP($B184,Sheet1!$A:$B,2,)</f>
        <v>Sat</v>
      </c>
      <c r="AV32" s="35">
        <v>28</v>
      </c>
      <c r="AW32" s="37">
        <v>0.13263888888888889</v>
      </c>
      <c r="AX32" s="37">
        <v>0.21388888888888891</v>
      </c>
      <c r="AY32" s="37">
        <v>0.54097222222222219</v>
      </c>
      <c r="AZ32" s="37">
        <v>0.21458333333333335</v>
      </c>
      <c r="BA32" s="37">
        <v>0.3666666666666667</v>
      </c>
      <c r="BB32" s="49">
        <v>0.44930555555555557</v>
      </c>
      <c r="BC32" s="76" t="str">
        <f>VLOOKUP($B214,Sheet1!$A:$B,2,)</f>
        <v>Mon</v>
      </c>
      <c r="BD32" s="35">
        <v>28</v>
      </c>
      <c r="BE32" s="41">
        <v>0.16180555555555556</v>
      </c>
      <c r="BF32" s="41">
        <v>0.23194444444444443</v>
      </c>
      <c r="BG32" s="41">
        <v>4.3055555555555562E-2</v>
      </c>
      <c r="BH32" s="41">
        <v>0.21180555555555555</v>
      </c>
      <c r="BI32" s="41">
        <v>0.3527777777777778</v>
      </c>
      <c r="BJ32" s="63">
        <v>0.42430555555555555</v>
      </c>
      <c r="BK32" s="76" t="str">
        <f>VLOOKUP($B245,Sheet1!$A:$B,2,)</f>
        <v>Thu</v>
      </c>
      <c r="BL32" s="43">
        <v>28</v>
      </c>
      <c r="BM32" s="41">
        <v>0.19791666666666666</v>
      </c>
      <c r="BN32" s="41">
        <v>0.25763888888888892</v>
      </c>
      <c r="BO32" s="41">
        <v>0.5395833333333333</v>
      </c>
      <c r="BP32" s="41">
        <v>0.19513888888888889</v>
      </c>
      <c r="BQ32" s="41">
        <v>0.31944444444444448</v>
      </c>
      <c r="BR32" s="63">
        <v>0.38055555555555554</v>
      </c>
      <c r="BS32" s="78" t="str">
        <f>VLOOKUP($B276,Sheet1!$A:$B,2,)</f>
        <v>Sun</v>
      </c>
      <c r="BT32" s="43">
        <v>28</v>
      </c>
      <c r="BU32" s="41">
        <v>0.22916666666666666</v>
      </c>
      <c r="BV32" s="41">
        <v>0.28402777777777777</v>
      </c>
      <c r="BW32" s="41">
        <v>0.53194444444444444</v>
      </c>
      <c r="BX32" s="41">
        <v>0.16805555555555554</v>
      </c>
      <c r="BY32" s="41">
        <v>0.27847222222222223</v>
      </c>
      <c r="BZ32" s="63">
        <v>0.3347222222222222</v>
      </c>
      <c r="CA32" s="78" t="str">
        <f>VLOOKUP($B306,Sheet1!$A:$B,2,)</f>
        <v>Tue</v>
      </c>
      <c r="CB32" s="43">
        <v>28</v>
      </c>
      <c r="CC32" s="41">
        <v>0.25555555555555559</v>
      </c>
      <c r="CD32" s="41">
        <v>0.31180555555555556</v>
      </c>
      <c r="CE32" s="41">
        <v>0.52708333333333335</v>
      </c>
      <c r="CF32" s="41">
        <v>0.13958333333333334</v>
      </c>
      <c r="CG32" s="41">
        <v>0.24166666666666667</v>
      </c>
      <c r="CH32" s="63">
        <v>0.2986111111111111</v>
      </c>
      <c r="CI32" s="78" t="str">
        <f>VLOOKUP($B337,Sheet1!$A:$B,2,)</f>
        <v>Fri</v>
      </c>
      <c r="CJ32" s="43">
        <v>28</v>
      </c>
      <c r="CK32" s="41">
        <v>0.23819444444444446</v>
      </c>
      <c r="CL32" s="41">
        <v>0.2986111111111111</v>
      </c>
      <c r="CM32" s="41">
        <v>0.48819444444444443</v>
      </c>
      <c r="CN32" s="41">
        <v>8.0555555555555561E-2</v>
      </c>
      <c r="CO32" s="41">
        <v>0.17708333333333334</v>
      </c>
      <c r="CP32" s="63">
        <v>0.23819444444444446</v>
      </c>
      <c r="CQ32" s="78" t="str">
        <f>VLOOKUP($B367,Sheet1!$A:$B,2,)</f>
        <v>Sun</v>
      </c>
      <c r="CR32" s="43">
        <v>28</v>
      </c>
      <c r="CS32" s="41">
        <v>0.25347222222222221</v>
      </c>
      <c r="CT32" s="41">
        <v>0.31527777777777777</v>
      </c>
      <c r="CU32" s="41">
        <v>0.49791666666666662</v>
      </c>
      <c r="CV32" s="41">
        <v>8.4027777777777771E-2</v>
      </c>
      <c r="CW32" s="41">
        <v>0.17986111111111111</v>
      </c>
      <c r="CX32" s="63">
        <v>0.24166666666666667</v>
      </c>
    </row>
    <row r="33" spans="1:102" s="29" customFormat="1" ht="18.75" customHeight="1" x14ac:dyDescent="0.25">
      <c r="A33" s="54"/>
      <c r="B33" s="34">
        <f t="shared" si="0"/>
        <v>31</v>
      </c>
      <c r="C33" s="48" t="str">
        <f>VLOOKUP($B33,Sheet1!$A:$B,2,)</f>
        <v>Wed</v>
      </c>
      <c r="D33" s="35">
        <v>29</v>
      </c>
      <c r="E33" s="41">
        <v>0.24583333333333335</v>
      </c>
      <c r="F33" s="41">
        <v>0.30486111111111108</v>
      </c>
      <c r="G33" s="41">
        <v>0.50624999999999998</v>
      </c>
      <c r="H33" s="41">
        <v>0.10833333333333334</v>
      </c>
      <c r="I33" s="41">
        <v>0.20694444444444446</v>
      </c>
      <c r="J33" s="63">
        <v>0.26597222222222222</v>
      </c>
      <c r="K33" s="101"/>
      <c r="L33" s="27"/>
      <c r="M33" s="27"/>
      <c r="N33" s="8"/>
      <c r="O33" s="8"/>
      <c r="P33" s="8"/>
      <c r="Q33" s="8"/>
      <c r="R33" s="8"/>
      <c r="S33" s="8"/>
      <c r="T33" s="54"/>
      <c r="U33" s="100" t="str">
        <f>VLOOKUP($B93,Sheet1!$A:$B,2,)</f>
        <v>Sat</v>
      </c>
      <c r="V33" s="93">
        <v>29</v>
      </c>
      <c r="W33" s="94">
        <v>0.21944444444444444</v>
      </c>
      <c r="X33" s="94">
        <v>0.27777777777777779</v>
      </c>
      <c r="Y33" s="94">
        <v>4.1666666666666664E-2</v>
      </c>
      <c r="Z33" s="94">
        <v>0.18888888888888888</v>
      </c>
      <c r="AA33" s="94">
        <v>0.30555555555555552</v>
      </c>
      <c r="AB33" s="95">
        <v>0.36388888888888887</v>
      </c>
      <c r="AC33" s="4"/>
      <c r="AD33" s="78" t="str">
        <f>VLOOKUP($B124,Sheet1!$A:$B,2,)</f>
        <v>Tue</v>
      </c>
      <c r="AE33" s="38">
        <v>29</v>
      </c>
      <c r="AF33" s="42">
        <v>0.17361111111111113</v>
      </c>
      <c r="AG33" s="42">
        <v>0.23958333333333334</v>
      </c>
      <c r="AH33" s="42">
        <v>0.53680555555555554</v>
      </c>
      <c r="AI33" s="42">
        <v>0.20069444444444443</v>
      </c>
      <c r="AJ33" s="42">
        <v>0.33333333333333331</v>
      </c>
      <c r="AK33" s="64">
        <v>0.39930555555555558</v>
      </c>
      <c r="AL33" s="4"/>
      <c r="AM33" s="78" t="str">
        <f>VLOOKUP($B154,Sheet1!$A:$B,2,)</f>
        <v>Thu</v>
      </c>
      <c r="AN33" s="38">
        <v>29</v>
      </c>
      <c r="AO33" s="42">
        <v>0.13819444444444443</v>
      </c>
      <c r="AP33" s="42">
        <v>0.21597222222222223</v>
      </c>
      <c r="AQ33" s="42">
        <v>0.53680555555555554</v>
      </c>
      <c r="AR33" s="42">
        <v>0.20902777777777778</v>
      </c>
      <c r="AS33" s="42">
        <v>0.35694444444444445</v>
      </c>
      <c r="AT33" s="64">
        <v>0.43541666666666662</v>
      </c>
      <c r="AU33" s="78" t="str">
        <f>VLOOKUP($B185,Sheet1!$A:$B,2,)</f>
        <v>Sun</v>
      </c>
      <c r="AV33" s="38">
        <v>29</v>
      </c>
      <c r="AW33" s="42">
        <v>0.13333333333333333</v>
      </c>
      <c r="AX33" s="42">
        <v>0.21458333333333335</v>
      </c>
      <c r="AY33" s="42">
        <v>0.54097222222222219</v>
      </c>
      <c r="AZ33" s="42">
        <v>0.21458333333333335</v>
      </c>
      <c r="BA33" s="42">
        <v>0.3666666666666667</v>
      </c>
      <c r="BB33" s="64">
        <v>0.44861111111111113</v>
      </c>
      <c r="BC33" s="78" t="str">
        <f>VLOOKUP($B215,Sheet1!$A:$B,2,)</f>
        <v>Tue</v>
      </c>
      <c r="BD33" s="38">
        <v>29</v>
      </c>
      <c r="BE33" s="42">
        <v>0.16250000000000001</v>
      </c>
      <c r="BF33" s="42">
        <v>0.23263888888888887</v>
      </c>
      <c r="BG33" s="42">
        <v>4.3055555555555562E-2</v>
      </c>
      <c r="BH33" s="42">
        <v>0.21111111111111111</v>
      </c>
      <c r="BI33" s="42">
        <v>0.3520833333333333</v>
      </c>
      <c r="BJ33" s="64">
        <v>0.42291666666666666</v>
      </c>
      <c r="BK33" s="78" t="str">
        <f>VLOOKUP($B246,Sheet1!$A:$B,2,)</f>
        <v>Fri</v>
      </c>
      <c r="BL33" s="38">
        <v>29</v>
      </c>
      <c r="BM33" s="42">
        <v>0.19930555555555554</v>
      </c>
      <c r="BN33" s="42">
        <v>0.25833333333333336</v>
      </c>
      <c r="BO33" s="42">
        <v>0.53888888888888886</v>
      </c>
      <c r="BP33" s="42">
        <v>0.19444444444444445</v>
      </c>
      <c r="BQ33" s="42">
        <v>0.31805555555555554</v>
      </c>
      <c r="BR33" s="64">
        <v>0.37847222222222227</v>
      </c>
      <c r="BS33" s="78" t="str">
        <f>VLOOKUP($B277,Sheet1!$A:$B,2,)</f>
        <v>Mon</v>
      </c>
      <c r="BT33" s="38">
        <v>29</v>
      </c>
      <c r="BU33" s="42">
        <v>0.2298611111111111</v>
      </c>
      <c r="BV33" s="42">
        <v>0.28472222222222221</v>
      </c>
      <c r="BW33" s="42">
        <v>0.53194444444444444</v>
      </c>
      <c r="BX33" s="42">
        <v>0.1673611111111111</v>
      </c>
      <c r="BY33" s="42">
        <v>0.27708333333333335</v>
      </c>
      <c r="BZ33" s="64">
        <v>0.33333333333333331</v>
      </c>
      <c r="CA33" s="78" t="str">
        <f>VLOOKUP($B307,Sheet1!$A:$B,2,)</f>
        <v>Wed</v>
      </c>
      <c r="CB33" s="38">
        <v>29</v>
      </c>
      <c r="CC33" s="42">
        <v>0.25625000000000003</v>
      </c>
      <c r="CD33" s="42">
        <v>0.3125</v>
      </c>
      <c r="CE33" s="42">
        <v>0.52708333333333335</v>
      </c>
      <c r="CF33" s="42">
        <v>0.1388888888888889</v>
      </c>
      <c r="CG33" s="42">
        <v>0.24097222222222223</v>
      </c>
      <c r="CH33" s="64">
        <v>0.29791666666666666</v>
      </c>
      <c r="CI33" s="78" t="str">
        <f>VLOOKUP($B338,Sheet1!$A:$B,2,)</f>
        <v>Sat</v>
      </c>
      <c r="CJ33" s="38">
        <v>29</v>
      </c>
      <c r="CK33" s="42">
        <v>0.2388888888888889</v>
      </c>
      <c r="CL33" s="42">
        <v>0.29930555555555555</v>
      </c>
      <c r="CM33" s="42">
        <v>0.48888888888888887</v>
      </c>
      <c r="CN33" s="42">
        <v>7.9861111111111105E-2</v>
      </c>
      <c r="CO33" s="42">
        <v>0.17708333333333334</v>
      </c>
      <c r="CP33" s="64">
        <v>0.23819444444444446</v>
      </c>
      <c r="CQ33" s="78" t="str">
        <f>VLOOKUP($B368,Sheet1!$A:$B,2,)</f>
        <v>Mon</v>
      </c>
      <c r="CR33" s="38">
        <v>29</v>
      </c>
      <c r="CS33" s="42">
        <v>0.25347222222222221</v>
      </c>
      <c r="CT33" s="42">
        <v>0.31527777777777777</v>
      </c>
      <c r="CU33" s="42">
        <v>0.49791666666666662</v>
      </c>
      <c r="CV33" s="42">
        <v>8.4722222222222213E-2</v>
      </c>
      <c r="CW33" s="42">
        <v>0.17986111111111111</v>
      </c>
      <c r="CX33" s="64">
        <v>0.24236111111111111</v>
      </c>
    </row>
    <row r="34" spans="1:102" s="29" customFormat="1" ht="18.75" customHeight="1" x14ac:dyDescent="0.25">
      <c r="A34" s="54"/>
      <c r="B34" s="34">
        <f t="shared" si="0"/>
        <v>32</v>
      </c>
      <c r="C34" s="48" t="str">
        <f>VLOOKUP($B34,Sheet1!$A:$B,2,)</f>
        <v>Thu</v>
      </c>
      <c r="D34" s="35">
        <v>30</v>
      </c>
      <c r="E34" s="41">
        <v>0.24513888888888888</v>
      </c>
      <c r="F34" s="41">
        <v>0.30416666666666664</v>
      </c>
      <c r="G34" s="41">
        <v>0.50624999999999998</v>
      </c>
      <c r="H34" s="41">
        <v>0.10902777777777778</v>
      </c>
      <c r="I34" s="41">
        <v>0.20833333333333334</v>
      </c>
      <c r="J34" s="63">
        <v>0.2673611111111111</v>
      </c>
      <c r="K34" s="101"/>
      <c r="L34" s="27"/>
      <c r="M34" s="27"/>
      <c r="N34" s="8"/>
      <c r="O34" s="8"/>
      <c r="P34" s="8"/>
      <c r="Q34" s="8"/>
      <c r="R34" s="8"/>
      <c r="S34" s="8"/>
      <c r="T34" s="54"/>
      <c r="U34" s="100" t="str">
        <f>VLOOKUP($B94,Sheet1!$A:$B,2,)</f>
        <v>Sun</v>
      </c>
      <c r="V34" s="93">
        <v>30</v>
      </c>
      <c r="W34" s="94">
        <v>0.21805555555555556</v>
      </c>
      <c r="X34" s="94">
        <v>0.27638888888888885</v>
      </c>
      <c r="Y34" s="94">
        <v>4.1666666666666664E-2</v>
      </c>
      <c r="Z34" s="94">
        <v>0.18958333333333333</v>
      </c>
      <c r="AA34" s="94">
        <v>0.30624999999999997</v>
      </c>
      <c r="AB34" s="95">
        <v>0.36458333333333331</v>
      </c>
      <c r="AC34" s="4"/>
      <c r="AD34" s="50" t="str">
        <f>VLOOKUP($B125,Sheet1!$A:$B,2,)</f>
        <v>Wed</v>
      </c>
      <c r="AE34" s="51">
        <v>30</v>
      </c>
      <c r="AF34" s="52">
        <v>0.17222222222222225</v>
      </c>
      <c r="AG34" s="52">
        <v>0.2388888888888889</v>
      </c>
      <c r="AH34" s="52">
        <v>0.53680555555555554</v>
      </c>
      <c r="AI34" s="52">
        <v>0.20069444444444443</v>
      </c>
      <c r="AJ34" s="52">
        <v>0.33402777777777781</v>
      </c>
      <c r="AK34" s="53">
        <v>0.40069444444444446</v>
      </c>
      <c r="AL34" s="4"/>
      <c r="AM34" s="48" t="str">
        <f>VLOOKUP($B155,Sheet1!$A:$B,2,)</f>
        <v>Fri</v>
      </c>
      <c r="AN34" s="35">
        <v>30</v>
      </c>
      <c r="AO34" s="37">
        <v>0.13680555555555554</v>
      </c>
      <c r="AP34" s="37">
        <v>0.21527777777777779</v>
      </c>
      <c r="AQ34" s="37">
        <v>0.53680555555555554</v>
      </c>
      <c r="AR34" s="37">
        <v>0.20902777777777778</v>
      </c>
      <c r="AS34" s="37">
        <v>0.3576388888888889</v>
      </c>
      <c r="AT34" s="49">
        <v>0.4368055555555555</v>
      </c>
      <c r="AU34" s="50" t="str">
        <f>VLOOKUP($B186,Sheet1!$A:$B,2,)</f>
        <v>Mon</v>
      </c>
      <c r="AV34" s="51">
        <v>30</v>
      </c>
      <c r="AW34" s="52">
        <v>0.13333333333333333</v>
      </c>
      <c r="AX34" s="52">
        <v>0.21458333333333335</v>
      </c>
      <c r="AY34" s="52">
        <v>0.54097222222222219</v>
      </c>
      <c r="AZ34" s="52">
        <v>0.21458333333333335</v>
      </c>
      <c r="BA34" s="52">
        <v>0.3666666666666667</v>
      </c>
      <c r="BB34" s="53">
        <v>0.44861111111111113</v>
      </c>
      <c r="BC34" s="48" t="str">
        <f>VLOOKUP($B216,Sheet1!$A:$B,2,)</f>
        <v>Wed</v>
      </c>
      <c r="BD34" s="35">
        <v>30</v>
      </c>
      <c r="BE34" s="37">
        <v>0.16388888888888889</v>
      </c>
      <c r="BF34" s="37">
        <v>0.23333333333333331</v>
      </c>
      <c r="BG34" s="37">
        <v>4.3055555555555562E-2</v>
      </c>
      <c r="BH34" s="37">
        <v>0.21111111111111111</v>
      </c>
      <c r="BI34" s="37">
        <v>0.35138888888888892</v>
      </c>
      <c r="BJ34" s="49">
        <v>0.42152777777777778</v>
      </c>
      <c r="BK34" s="48" t="str">
        <f>VLOOKUP($B247,Sheet1!$A:$B,2,)</f>
        <v>Sat</v>
      </c>
      <c r="BL34" s="35">
        <v>30</v>
      </c>
      <c r="BM34" s="37">
        <v>0.20069444444444443</v>
      </c>
      <c r="BN34" s="37">
        <v>0.25972222222222224</v>
      </c>
      <c r="BO34" s="37">
        <v>0.53888888888888886</v>
      </c>
      <c r="BP34" s="37">
        <v>0.19375000000000001</v>
      </c>
      <c r="BQ34" s="37">
        <v>0.31666666666666665</v>
      </c>
      <c r="BR34" s="49">
        <v>0.37708333333333338</v>
      </c>
      <c r="BS34" s="50" t="str">
        <f>VLOOKUP($B278,Sheet1!$A:$B,2,)</f>
        <v>Tue</v>
      </c>
      <c r="BT34" s="51">
        <v>30</v>
      </c>
      <c r="BU34" s="52">
        <v>0.23055555555555554</v>
      </c>
      <c r="BV34" s="52">
        <v>0.28611111111111115</v>
      </c>
      <c r="BW34" s="52">
        <v>0.53125</v>
      </c>
      <c r="BX34" s="52">
        <v>0.16597222222222222</v>
      </c>
      <c r="BY34" s="52">
        <v>0.27569444444444446</v>
      </c>
      <c r="BZ34" s="53">
        <v>0.33194444444444443</v>
      </c>
      <c r="CA34" s="48" t="str">
        <f>VLOOKUP($B308,Sheet1!$A:$B,2,)</f>
        <v>Thu</v>
      </c>
      <c r="CB34" s="35">
        <v>30</v>
      </c>
      <c r="CC34" s="37">
        <v>0.25694444444444448</v>
      </c>
      <c r="CD34" s="37">
        <v>0.31388888888888888</v>
      </c>
      <c r="CE34" s="37">
        <v>0.52708333333333335</v>
      </c>
      <c r="CF34" s="37">
        <v>0.13819444444444443</v>
      </c>
      <c r="CG34" s="37">
        <v>0.23958333333333334</v>
      </c>
      <c r="CH34" s="49">
        <v>0.29722222222222222</v>
      </c>
      <c r="CI34" s="50" t="str">
        <f>VLOOKUP($B339,Sheet1!$A:$B,2,)</f>
        <v>Sun</v>
      </c>
      <c r="CJ34" s="51">
        <v>30</v>
      </c>
      <c r="CK34" s="52">
        <v>0.24027777777777778</v>
      </c>
      <c r="CL34" s="52">
        <v>0.30069444444444443</v>
      </c>
      <c r="CM34" s="52">
        <v>0.48888888888888887</v>
      </c>
      <c r="CN34" s="52">
        <v>7.9861111111111105E-2</v>
      </c>
      <c r="CO34" s="52">
        <v>0.1763888888888889</v>
      </c>
      <c r="CP34" s="53">
        <v>0.23750000000000002</v>
      </c>
      <c r="CQ34" s="48" t="str">
        <f>VLOOKUP($B369,Sheet1!$A:$B,2,)</f>
        <v>Tue</v>
      </c>
      <c r="CR34" s="35">
        <v>30</v>
      </c>
      <c r="CS34" s="37">
        <v>0.25416666666666665</v>
      </c>
      <c r="CT34" s="37">
        <v>0.31527777777777777</v>
      </c>
      <c r="CU34" s="37">
        <v>0.49861111111111112</v>
      </c>
      <c r="CV34" s="37">
        <v>8.5416666666666655E-2</v>
      </c>
      <c r="CW34" s="37">
        <v>0.18124999999999999</v>
      </c>
      <c r="CX34" s="49">
        <v>0.24374999999999999</v>
      </c>
    </row>
    <row r="35" spans="1:102" s="29" customFormat="1" ht="18.75" customHeight="1" x14ac:dyDescent="0.25">
      <c r="A35" s="54"/>
      <c r="B35" s="34">
        <f t="shared" si="0"/>
        <v>33</v>
      </c>
      <c r="C35" s="50" t="str">
        <f>VLOOKUP($B35,Sheet1!$A:$B,2,)</f>
        <v>Fri</v>
      </c>
      <c r="D35" s="51">
        <v>31</v>
      </c>
      <c r="E35" s="65">
        <v>0.24444444444444446</v>
      </c>
      <c r="F35" s="65">
        <v>0.30277777777777776</v>
      </c>
      <c r="G35" s="65">
        <v>0.50624999999999998</v>
      </c>
      <c r="H35" s="65">
        <v>0.10972222222222222</v>
      </c>
      <c r="I35" s="65">
        <v>0.20902777777777778</v>
      </c>
      <c r="J35" s="66">
        <v>0.26805555555555555</v>
      </c>
      <c r="K35" s="101"/>
      <c r="L35" s="27"/>
      <c r="M35" s="27"/>
      <c r="N35" s="8"/>
      <c r="O35" s="8"/>
      <c r="P35" s="8"/>
      <c r="Q35" s="8"/>
      <c r="R35" s="8"/>
      <c r="S35" s="8"/>
      <c r="T35" s="54"/>
      <c r="U35" s="112" t="str">
        <f>VLOOKUP($B95,Sheet1!$A:$B,2,)</f>
        <v>Mon</v>
      </c>
      <c r="V35" s="113">
        <v>31</v>
      </c>
      <c r="W35" s="114">
        <v>0.21666666666666667</v>
      </c>
      <c r="X35" s="114">
        <v>0.27499999999999997</v>
      </c>
      <c r="Y35" s="114">
        <v>0.54097222222222219</v>
      </c>
      <c r="Z35" s="114">
        <v>0.19027777777777777</v>
      </c>
      <c r="AA35" s="114">
        <v>0.30763888888888891</v>
      </c>
      <c r="AB35" s="115">
        <v>0.3659722222222222</v>
      </c>
      <c r="AC35" s="4"/>
      <c r="AD35" s="26"/>
      <c r="AE35" s="26"/>
      <c r="AF35" s="26"/>
      <c r="AG35" s="26"/>
      <c r="AH35" s="26"/>
      <c r="AI35" s="26"/>
      <c r="AJ35" s="26"/>
      <c r="AK35" s="26"/>
      <c r="AL35" s="4"/>
      <c r="AM35" s="102" t="str">
        <f>VLOOKUP($B156,Sheet1!$A:$B,2,)</f>
        <v>Sat</v>
      </c>
      <c r="AN35" s="103">
        <v>31</v>
      </c>
      <c r="AO35" s="104">
        <v>0.1361111111111111</v>
      </c>
      <c r="AP35" s="104">
        <v>0.21527777777777779</v>
      </c>
      <c r="AQ35" s="104">
        <v>0.53680555555555554</v>
      </c>
      <c r="AR35" s="104">
        <v>0.20902777777777778</v>
      </c>
      <c r="AS35" s="104">
        <v>0.35833333333333334</v>
      </c>
      <c r="AT35" s="105">
        <v>0.4375</v>
      </c>
      <c r="AV35" s="30"/>
      <c r="BC35" s="102" t="str">
        <f>VLOOKUP($B217,Sheet1!$A:$B,2,)</f>
        <v>Thu</v>
      </c>
      <c r="BD35" s="103">
        <v>31</v>
      </c>
      <c r="BE35" s="104">
        <v>0.16527777777777777</v>
      </c>
      <c r="BF35" s="104">
        <v>0.23402777777777781</v>
      </c>
      <c r="BG35" s="104">
        <v>4.3055555555555562E-2</v>
      </c>
      <c r="BH35" s="104">
        <v>0.21041666666666667</v>
      </c>
      <c r="BI35" s="104">
        <v>0.35000000000000003</v>
      </c>
      <c r="BJ35" s="105">
        <v>0.42083333333333334</v>
      </c>
      <c r="BK35" s="102" t="str">
        <f>VLOOKUP($B248,Sheet1!$A:$B,2,)</f>
        <v>Sun</v>
      </c>
      <c r="BL35" s="103">
        <v>31</v>
      </c>
      <c r="BM35" s="104">
        <v>0.20138888888888887</v>
      </c>
      <c r="BN35" s="104">
        <v>0.26041666666666669</v>
      </c>
      <c r="BO35" s="104">
        <v>0.53888888888888886</v>
      </c>
      <c r="BP35" s="104">
        <v>0.19305555555555554</v>
      </c>
      <c r="BQ35" s="104">
        <v>0.31597222222222221</v>
      </c>
      <c r="BR35" s="105">
        <v>0.3756944444444445</v>
      </c>
      <c r="CA35" s="102" t="str">
        <f>VLOOKUP($B309,Sheet1!$A:$B,2,)</f>
        <v>Fri</v>
      </c>
      <c r="CB35" s="103">
        <v>31</v>
      </c>
      <c r="CC35" s="104">
        <v>0.25833333333333336</v>
      </c>
      <c r="CD35" s="104">
        <v>0.31458333333333333</v>
      </c>
      <c r="CE35" s="104">
        <v>0.52708333333333335</v>
      </c>
      <c r="CF35" s="104">
        <v>0.13749999999999998</v>
      </c>
      <c r="CG35" s="104">
        <v>0.2388888888888889</v>
      </c>
      <c r="CH35" s="105">
        <v>0.29583333333333334</v>
      </c>
      <c r="CQ35" s="102" t="str">
        <f>VLOOKUP($B370,Sheet1!$A:$B,2,)</f>
        <v>Wed</v>
      </c>
      <c r="CR35" s="103">
        <v>31</v>
      </c>
      <c r="CS35" s="104">
        <v>0.25416666666666665</v>
      </c>
      <c r="CT35" s="104">
        <v>0.31597222222222221</v>
      </c>
      <c r="CU35" s="104">
        <v>0.4993055555555555</v>
      </c>
      <c r="CV35" s="104">
        <v>8.6111111111111124E-2</v>
      </c>
      <c r="CW35" s="104">
        <v>0.18194444444444444</v>
      </c>
      <c r="CX35" s="105">
        <v>0.24444444444444446</v>
      </c>
    </row>
    <row r="36" spans="1:102" ht="18.75" customHeight="1" x14ac:dyDescent="0.25">
      <c r="A36" s="54"/>
      <c r="B36" s="21">
        <f t="shared" si="0"/>
        <v>34</v>
      </c>
      <c r="C36" s="7"/>
      <c r="D36" s="2"/>
      <c r="E36" s="3"/>
      <c r="F36" s="3"/>
      <c r="G36" s="3"/>
      <c r="H36" s="3"/>
      <c r="I36" s="3"/>
      <c r="J36" s="3"/>
      <c r="K36" s="101"/>
      <c r="T36" s="54"/>
      <c r="U36" s="111" t="s">
        <v>42</v>
      </c>
      <c r="V36" s="111"/>
      <c r="W36" s="111"/>
      <c r="X36" s="111"/>
      <c r="Y36" s="111"/>
      <c r="Z36" s="111"/>
      <c r="AA36" s="111"/>
      <c r="AB36" s="111"/>
      <c r="AC36" s="4"/>
      <c r="AD36" s="25"/>
      <c r="AE36" s="25"/>
      <c r="AF36" s="25"/>
      <c r="AG36" s="25"/>
      <c r="AH36" s="25"/>
      <c r="AI36" s="25"/>
      <c r="AJ36" s="25"/>
      <c r="AK36" s="25"/>
      <c r="AL36" s="4"/>
      <c r="BC36" s="6"/>
    </row>
    <row r="37" spans="1:102" ht="18.75" customHeight="1" x14ac:dyDescent="0.25">
      <c r="A37" s="54"/>
      <c r="B37" s="21">
        <f t="shared" si="0"/>
        <v>35</v>
      </c>
      <c r="K37" s="101"/>
      <c r="T37" s="54"/>
      <c r="AC37" s="4"/>
      <c r="AL37" s="4"/>
    </row>
    <row r="38" spans="1:102" ht="18.75" customHeight="1" x14ac:dyDescent="0.25">
      <c r="A38" s="54"/>
      <c r="B38" s="21">
        <f t="shared" si="0"/>
        <v>36</v>
      </c>
      <c r="C38" s="106" t="s">
        <v>28</v>
      </c>
      <c r="D38" s="106"/>
      <c r="E38" s="80" t="s">
        <v>27</v>
      </c>
      <c r="F38" s="80" t="s">
        <v>2</v>
      </c>
      <c r="G38" s="80" t="s">
        <v>4</v>
      </c>
      <c r="H38" s="80" t="s">
        <v>5</v>
      </c>
      <c r="I38" s="80" t="s">
        <v>6</v>
      </c>
      <c r="J38" s="80" t="s">
        <v>7</v>
      </c>
      <c r="K38" s="101"/>
      <c r="L38" s="106" t="s">
        <v>28</v>
      </c>
      <c r="M38" s="106"/>
      <c r="N38" s="80" t="s">
        <v>27</v>
      </c>
      <c r="O38" s="80" t="s">
        <v>2</v>
      </c>
      <c r="P38" s="80" t="s">
        <v>4</v>
      </c>
      <c r="Q38" s="80" t="s">
        <v>5</v>
      </c>
      <c r="R38" s="80" t="s">
        <v>6</v>
      </c>
      <c r="S38" s="80" t="s">
        <v>7</v>
      </c>
      <c r="T38" s="54"/>
      <c r="U38" s="106" t="s">
        <v>28</v>
      </c>
      <c r="V38" s="106"/>
      <c r="W38" s="80" t="s">
        <v>27</v>
      </c>
      <c r="X38" s="80" t="s">
        <v>2</v>
      </c>
      <c r="Y38" s="80" t="s">
        <v>4</v>
      </c>
      <c r="Z38" s="80" t="s">
        <v>5</v>
      </c>
      <c r="AA38" s="80" t="s">
        <v>6</v>
      </c>
      <c r="AB38" s="80" t="s">
        <v>7</v>
      </c>
      <c r="AC38" s="4"/>
      <c r="AD38" s="106" t="s">
        <v>28</v>
      </c>
      <c r="AE38" s="106"/>
      <c r="AF38" s="80" t="s">
        <v>27</v>
      </c>
      <c r="AG38" s="80" t="s">
        <v>2</v>
      </c>
      <c r="AH38" s="80" t="s">
        <v>4</v>
      </c>
      <c r="AI38" s="80" t="s">
        <v>5</v>
      </c>
      <c r="AJ38" s="80" t="s">
        <v>6</v>
      </c>
      <c r="AK38" s="80" t="s">
        <v>7</v>
      </c>
      <c r="AL38" s="4"/>
      <c r="AM38" s="106" t="s">
        <v>28</v>
      </c>
      <c r="AN38" s="106"/>
      <c r="AO38" s="80" t="s">
        <v>27</v>
      </c>
      <c r="AP38" s="80" t="s">
        <v>2</v>
      </c>
      <c r="AQ38" s="80" t="s">
        <v>4</v>
      </c>
      <c r="AR38" s="80" t="s">
        <v>5</v>
      </c>
      <c r="AS38" s="80" t="s">
        <v>6</v>
      </c>
      <c r="AT38" s="80" t="s">
        <v>7</v>
      </c>
      <c r="AU38" s="106" t="s">
        <v>28</v>
      </c>
      <c r="AV38" s="106"/>
      <c r="AW38" s="80" t="s">
        <v>27</v>
      </c>
      <c r="AX38" s="80" t="s">
        <v>2</v>
      </c>
      <c r="AY38" s="80" t="s">
        <v>4</v>
      </c>
      <c r="AZ38" s="80" t="s">
        <v>5</v>
      </c>
      <c r="BA38" s="80" t="s">
        <v>6</v>
      </c>
      <c r="BB38" s="80" t="s">
        <v>7</v>
      </c>
      <c r="BC38" s="106" t="s">
        <v>28</v>
      </c>
      <c r="BD38" s="106"/>
      <c r="BE38" s="80" t="s">
        <v>27</v>
      </c>
      <c r="BF38" s="80" t="s">
        <v>2</v>
      </c>
      <c r="BG38" s="80" t="s">
        <v>4</v>
      </c>
      <c r="BH38" s="80" t="s">
        <v>5</v>
      </c>
      <c r="BI38" s="80" t="s">
        <v>6</v>
      </c>
      <c r="BJ38" s="80" t="s">
        <v>7</v>
      </c>
      <c r="BK38" s="106" t="s">
        <v>28</v>
      </c>
      <c r="BL38" s="106"/>
      <c r="BM38" s="80" t="s">
        <v>27</v>
      </c>
      <c r="BN38" s="80" t="s">
        <v>2</v>
      </c>
      <c r="BO38" s="80" t="s">
        <v>4</v>
      </c>
      <c r="BP38" s="80" t="s">
        <v>5</v>
      </c>
      <c r="BQ38" s="80" t="s">
        <v>6</v>
      </c>
      <c r="BR38" s="80" t="s">
        <v>7</v>
      </c>
      <c r="BS38" s="106" t="s">
        <v>28</v>
      </c>
      <c r="BT38" s="106"/>
      <c r="BU38" s="80" t="s">
        <v>27</v>
      </c>
      <c r="BV38" s="80" t="s">
        <v>2</v>
      </c>
      <c r="BW38" s="80" t="s">
        <v>4</v>
      </c>
      <c r="BX38" s="80" t="s">
        <v>5</v>
      </c>
      <c r="BY38" s="80" t="s">
        <v>6</v>
      </c>
      <c r="BZ38" s="80" t="s">
        <v>7</v>
      </c>
      <c r="CA38" s="106" t="s">
        <v>28</v>
      </c>
      <c r="CB38" s="106"/>
      <c r="CC38" s="80" t="s">
        <v>27</v>
      </c>
      <c r="CD38" s="80" t="s">
        <v>2</v>
      </c>
      <c r="CE38" s="80" t="s">
        <v>4</v>
      </c>
      <c r="CF38" s="80" t="s">
        <v>5</v>
      </c>
      <c r="CG38" s="80" t="s">
        <v>6</v>
      </c>
      <c r="CH38" s="80" t="s">
        <v>7</v>
      </c>
      <c r="CI38" s="106" t="s">
        <v>28</v>
      </c>
      <c r="CJ38" s="106"/>
      <c r="CK38" s="80" t="s">
        <v>27</v>
      </c>
      <c r="CL38" s="80" t="s">
        <v>2</v>
      </c>
      <c r="CM38" s="80" t="s">
        <v>4</v>
      </c>
      <c r="CN38" s="80" t="s">
        <v>5</v>
      </c>
      <c r="CO38" s="80" t="s">
        <v>6</v>
      </c>
      <c r="CP38" s="80" t="s">
        <v>7</v>
      </c>
      <c r="CQ38" s="106" t="s">
        <v>28</v>
      </c>
      <c r="CR38" s="106"/>
      <c r="CS38" s="80" t="s">
        <v>27</v>
      </c>
      <c r="CT38" s="80" t="s">
        <v>2</v>
      </c>
      <c r="CU38" s="80" t="s">
        <v>4</v>
      </c>
      <c r="CV38" s="80" t="s">
        <v>5</v>
      </c>
      <c r="CW38" s="80" t="s">
        <v>6</v>
      </c>
      <c r="CX38" s="80" t="s">
        <v>7</v>
      </c>
    </row>
    <row r="39" spans="1:102" ht="18.75" customHeight="1" x14ac:dyDescent="0.25">
      <c r="A39" s="54"/>
      <c r="B39" s="21">
        <f t="shared" si="0"/>
        <v>37</v>
      </c>
      <c r="C39" s="106"/>
      <c r="D39" s="106"/>
      <c r="E39" s="81" t="str">
        <f>CONCATENATE(1," To ",VLOOKUP("Sat",C$5:D$11,2,FALSE))</f>
        <v>1 To 4</v>
      </c>
      <c r="F39" s="82" t="s">
        <v>34</v>
      </c>
      <c r="G39" s="83">
        <v>0.51041666666666663</v>
      </c>
      <c r="H39" s="83">
        <v>9.375E-2</v>
      </c>
      <c r="I39" s="82" t="s">
        <v>35</v>
      </c>
      <c r="J39" s="83">
        <v>0.26041666666666669</v>
      </c>
      <c r="K39" s="101"/>
      <c r="L39" s="106"/>
      <c r="M39" s="106"/>
      <c r="N39" s="88" t="s">
        <v>47</v>
      </c>
      <c r="O39" s="82" t="s">
        <v>34</v>
      </c>
      <c r="P39" s="83">
        <v>0.51041666666666663</v>
      </c>
      <c r="Q39" s="83">
        <v>0.125</v>
      </c>
      <c r="R39" s="82" t="s">
        <v>35</v>
      </c>
      <c r="S39" s="83">
        <v>0.29166666666666669</v>
      </c>
      <c r="T39" s="54"/>
      <c r="U39" s="106"/>
      <c r="V39" s="106"/>
      <c r="W39" s="88" t="s">
        <v>47</v>
      </c>
      <c r="X39" s="82" t="s">
        <v>36</v>
      </c>
      <c r="Y39" s="83">
        <v>0.51041666666666663</v>
      </c>
      <c r="Z39" s="83">
        <v>0.14583333333333334</v>
      </c>
      <c r="AA39" s="82" t="s">
        <v>35</v>
      </c>
      <c r="AB39" s="83">
        <v>0.3125</v>
      </c>
      <c r="AC39" s="4"/>
      <c r="AD39" s="106"/>
      <c r="AE39" s="106"/>
      <c r="AF39" s="81" t="str">
        <f>CONCATENATE(1," To ",VLOOKUP("Sat",AD$5:AE$11,2,FALSE))</f>
        <v>1 To 5</v>
      </c>
      <c r="AG39" s="82" t="s">
        <v>36</v>
      </c>
      <c r="AH39" s="83">
        <v>5.2083333333333336E-2</v>
      </c>
      <c r="AI39" s="83">
        <v>0.20833333333333334</v>
      </c>
      <c r="AJ39" s="82" t="s">
        <v>35</v>
      </c>
      <c r="AK39" s="82" t="s">
        <v>35</v>
      </c>
      <c r="AL39" s="4"/>
      <c r="AM39" s="106"/>
      <c r="AN39" s="106"/>
      <c r="AO39" s="81" t="str">
        <f>CONCATENATE(1," To ",VLOOKUP("Sat",AM$5:AN$11,2,FALSE))</f>
        <v>1 To 3</v>
      </c>
      <c r="AP39" s="82" t="s">
        <v>36</v>
      </c>
      <c r="AQ39" s="83">
        <v>5.2083333333333336E-2</v>
      </c>
      <c r="AR39" s="83">
        <v>0.20833333333333334</v>
      </c>
      <c r="AS39" s="82" t="s">
        <v>35</v>
      </c>
      <c r="AT39" s="82" t="s">
        <v>35</v>
      </c>
      <c r="AU39" s="106"/>
      <c r="AV39" s="106"/>
      <c r="AW39" s="81" t="str">
        <f>CONCATENATE(1," To ",VLOOKUP("Sat",AU$5:AV$11,2,FALSE))</f>
        <v>1 To 7</v>
      </c>
      <c r="AX39" s="82" t="s">
        <v>36</v>
      </c>
      <c r="AY39" s="83">
        <v>5.2083333333333336E-2</v>
      </c>
      <c r="AZ39" s="83">
        <v>0.21875</v>
      </c>
      <c r="BA39" s="82" t="s">
        <v>35</v>
      </c>
      <c r="BB39" s="82" t="s">
        <v>35</v>
      </c>
      <c r="BC39" s="106"/>
      <c r="BD39" s="106"/>
      <c r="BE39" s="81" t="str">
        <f>CONCATENATE(1," To ",VLOOKUP("Sat",BC$5:BD$11,2,FALSE))</f>
        <v>1 To 5</v>
      </c>
      <c r="BF39" s="82" t="s">
        <v>36</v>
      </c>
      <c r="BG39" s="83">
        <v>5.2083333333333336E-2</v>
      </c>
      <c r="BH39" s="83">
        <v>0.21875</v>
      </c>
      <c r="BI39" s="82" t="s">
        <v>35</v>
      </c>
      <c r="BJ39" s="82" t="s">
        <v>35</v>
      </c>
      <c r="BK39" s="106"/>
      <c r="BL39" s="106"/>
      <c r="BM39" s="81" t="str">
        <f>CONCATENATE(1," To ",VLOOKUP("Sat",BK$5:BL$11,2,FALSE))</f>
        <v>1 To 2</v>
      </c>
      <c r="BN39" s="82" t="s">
        <v>36</v>
      </c>
      <c r="BO39" s="83">
        <v>5.2083333333333336E-2</v>
      </c>
      <c r="BP39" s="83">
        <v>0.21875</v>
      </c>
      <c r="BQ39" s="82" t="s">
        <v>35</v>
      </c>
      <c r="BR39" s="82" t="s">
        <v>35</v>
      </c>
      <c r="BS39" s="106"/>
      <c r="BT39" s="106"/>
      <c r="BU39" s="81" t="str">
        <f>CONCATENATE(1," To ",VLOOKUP("Sat",BS$5:BT$11,2,FALSE))</f>
        <v>1 To 6</v>
      </c>
      <c r="BV39" s="82" t="s">
        <v>36</v>
      </c>
      <c r="BW39" s="83">
        <v>5.2083333333333336E-2</v>
      </c>
      <c r="BX39" s="83">
        <v>0.20833333333333334</v>
      </c>
      <c r="BY39" s="82" t="s">
        <v>35</v>
      </c>
      <c r="BZ39" s="82" t="s">
        <v>35</v>
      </c>
      <c r="CA39" s="106"/>
      <c r="CB39" s="106"/>
      <c r="CC39" s="81" t="str">
        <f>CONCATENATE(1," To ",VLOOKUP("Sat",CA$5:CB$11,2,FALSE))</f>
        <v>1 To 4</v>
      </c>
      <c r="CD39" s="82" t="s">
        <v>36</v>
      </c>
      <c r="CE39" s="83">
        <v>5.2083333333333336E-2</v>
      </c>
      <c r="CF39" s="83">
        <v>0.1875</v>
      </c>
      <c r="CG39" s="82" t="s">
        <v>35</v>
      </c>
      <c r="CH39" s="82" t="s">
        <v>35</v>
      </c>
      <c r="CI39" s="106"/>
      <c r="CJ39" s="106"/>
      <c r="CK39" s="88" t="s">
        <v>47</v>
      </c>
      <c r="CL39" s="82" t="s">
        <v>34</v>
      </c>
      <c r="CM39" s="83">
        <v>5.2083333333333336E-2</v>
      </c>
      <c r="CN39" s="83">
        <v>0.14583333333333334</v>
      </c>
      <c r="CO39" s="82" t="s">
        <v>35</v>
      </c>
      <c r="CP39" s="82" t="s">
        <v>35</v>
      </c>
      <c r="CQ39" s="106"/>
      <c r="CR39" s="106"/>
      <c r="CS39" s="81" t="str">
        <f>CONCATENATE(1," To ",VLOOKUP("Sat",CQ$5:CR$11,2,FALSE))</f>
        <v>1 To 6</v>
      </c>
      <c r="CT39" s="82" t="s">
        <v>34</v>
      </c>
      <c r="CU39" s="83">
        <v>0.51041666666666663</v>
      </c>
      <c r="CV39" s="83">
        <v>9.375E-2</v>
      </c>
      <c r="CW39" s="82" t="s">
        <v>35</v>
      </c>
      <c r="CX39" s="83">
        <v>0.27083333333333331</v>
      </c>
    </row>
    <row r="40" spans="1:102" ht="18.75" customHeight="1" x14ac:dyDescent="0.25">
      <c r="A40" s="54"/>
      <c r="B40" s="21">
        <f t="shared" si="0"/>
        <v>38</v>
      </c>
      <c r="C40" s="106"/>
      <c r="D40" s="106"/>
      <c r="E40" s="81" t="str">
        <f>CONCATENATE(VLOOKUP("Sat",C$5:D$11,2,FALSE)+1," To ",VLOOKUP("Sat",C$5:D$11,2,FALSE)+7)</f>
        <v>5 To 11</v>
      </c>
      <c r="F40" s="84" t="s">
        <v>34</v>
      </c>
      <c r="G40" s="67">
        <v>0.51041666666666663</v>
      </c>
      <c r="H40" s="67">
        <v>0.125</v>
      </c>
      <c r="I40" s="84" t="s">
        <v>35</v>
      </c>
      <c r="J40" s="67">
        <v>0.27083333333333331</v>
      </c>
      <c r="K40" s="101"/>
      <c r="L40" s="106"/>
      <c r="M40" s="106"/>
      <c r="N40" s="81" t="str">
        <f>CONCATENATE(VLOOKUP("Sat",L$5:M$11,2,FALSE)+1," To ",VLOOKUP("Sat",L$5:M$11,2,FALSE)+7)</f>
        <v>2 To 8</v>
      </c>
      <c r="O40" s="84" t="s">
        <v>34</v>
      </c>
      <c r="P40" s="67">
        <v>0.51041666666666663</v>
      </c>
      <c r="Q40" s="67">
        <v>0.125</v>
      </c>
      <c r="R40" s="84" t="s">
        <v>35</v>
      </c>
      <c r="S40" s="67">
        <v>0.29166666666666669</v>
      </c>
      <c r="T40" s="54"/>
      <c r="U40" s="106"/>
      <c r="V40" s="106"/>
      <c r="W40" s="81" t="s">
        <v>44</v>
      </c>
      <c r="X40" s="84" t="s">
        <v>36</v>
      </c>
      <c r="Y40" s="67">
        <v>0.51041666666666663</v>
      </c>
      <c r="Z40" s="67">
        <v>0.14583333333333334</v>
      </c>
      <c r="AA40" s="84" t="s">
        <v>35</v>
      </c>
      <c r="AB40" s="84" t="s">
        <v>29</v>
      </c>
      <c r="AC40" s="4"/>
      <c r="AD40" s="106"/>
      <c r="AE40" s="106"/>
      <c r="AF40" s="81" t="str">
        <f>CONCATENATE(VLOOKUP("Sat",AD$5:AE$11,2,FALSE)+1," To ",VLOOKUP("Sat",AD$5:AE$11,2,FALSE)+7)</f>
        <v>6 To 12</v>
      </c>
      <c r="AG40" s="84" t="s">
        <v>36</v>
      </c>
      <c r="AH40" s="67">
        <v>5.2083333333333336E-2</v>
      </c>
      <c r="AI40" s="67">
        <v>0.20833333333333334</v>
      </c>
      <c r="AJ40" s="84" t="s">
        <v>35</v>
      </c>
      <c r="AK40" s="84" t="s">
        <v>35</v>
      </c>
      <c r="AL40" s="4"/>
      <c r="AM40" s="106"/>
      <c r="AN40" s="106"/>
      <c r="AO40" s="81" t="str">
        <f>CONCATENATE(VLOOKUP("Sat",AM$5:AN$11,2,FALSE)+1," To ",VLOOKUP("Sat",AM$5:AN$11,2,FALSE)+7)</f>
        <v>4 To 10</v>
      </c>
      <c r="AP40" s="84" t="s">
        <v>36</v>
      </c>
      <c r="AQ40" s="67">
        <v>5.2083333333333336E-2</v>
      </c>
      <c r="AR40" s="67">
        <v>0.21875</v>
      </c>
      <c r="AS40" s="84" t="s">
        <v>35</v>
      </c>
      <c r="AT40" s="84" t="s">
        <v>35</v>
      </c>
      <c r="AU40" s="106"/>
      <c r="AV40" s="106"/>
      <c r="AW40" s="81" t="str">
        <f>CONCATENATE(VLOOKUP("Sat",AU$5:AV$11,2,FALSE)+1," To ",VLOOKUP("Sat",AU$5:AV$11,2,FALSE)+7)</f>
        <v>8 To 14</v>
      </c>
      <c r="AX40" s="84" t="s">
        <v>36</v>
      </c>
      <c r="AY40" s="67">
        <v>5.2083333333333336E-2</v>
      </c>
      <c r="AZ40" s="67">
        <v>0.21875</v>
      </c>
      <c r="BA40" s="84" t="s">
        <v>35</v>
      </c>
      <c r="BB40" s="84" t="s">
        <v>35</v>
      </c>
      <c r="BC40" s="106"/>
      <c r="BD40" s="106"/>
      <c r="BE40" s="81" t="str">
        <f>CONCATENATE(VLOOKUP("Sat",BC$5:BD$11,2,FALSE)+1," To ",VLOOKUP("Sat",BC$5:BD$11,2,FALSE)+7)</f>
        <v>6 To 12</v>
      </c>
      <c r="BF40" s="84" t="s">
        <v>36</v>
      </c>
      <c r="BG40" s="67">
        <v>5.2083333333333336E-2</v>
      </c>
      <c r="BH40" s="67">
        <v>0.21875</v>
      </c>
      <c r="BI40" s="84" t="s">
        <v>35</v>
      </c>
      <c r="BJ40" s="84" t="s">
        <v>35</v>
      </c>
      <c r="BK40" s="106"/>
      <c r="BL40" s="106"/>
      <c r="BM40" s="81" t="str">
        <f>CONCATENATE(VLOOKUP("Sat",BK$5:BL$11,2,FALSE)+1," To ",VLOOKUP("Sat",BK$5:BL$11,2,FALSE)+7)</f>
        <v>3 To 9</v>
      </c>
      <c r="BN40" s="84" t="s">
        <v>36</v>
      </c>
      <c r="BO40" s="67">
        <v>5.2083333333333336E-2</v>
      </c>
      <c r="BP40" s="67">
        <v>0.21875</v>
      </c>
      <c r="BQ40" s="84" t="s">
        <v>35</v>
      </c>
      <c r="BR40" s="84" t="s">
        <v>35</v>
      </c>
      <c r="BS40" s="106"/>
      <c r="BT40" s="106"/>
      <c r="BU40" s="81" t="str">
        <f>CONCATENATE(VLOOKUP("Sat",BS$5:BT$11,2,FALSE)+1," To ",VLOOKUP("Sat",BS$5:BT$11,2,FALSE)+7)</f>
        <v>7 To 13</v>
      </c>
      <c r="BV40" s="84" t="s">
        <v>36</v>
      </c>
      <c r="BW40" s="67">
        <v>5.2083333333333336E-2</v>
      </c>
      <c r="BX40" s="67">
        <v>0.20833333333333334</v>
      </c>
      <c r="BY40" s="84" t="s">
        <v>35</v>
      </c>
      <c r="BZ40" s="84" t="s">
        <v>35</v>
      </c>
      <c r="CA40" s="106"/>
      <c r="CB40" s="106"/>
      <c r="CC40" s="81" t="str">
        <f>CONCATENATE(VLOOKUP("Sat",CA$5:CB$11,2,FALSE)+1," To ",VLOOKUP("Sat",CA$5:CB$11,2,FALSE)+7)</f>
        <v>5 To 11</v>
      </c>
      <c r="CD40" s="84" t="s">
        <v>36</v>
      </c>
      <c r="CE40" s="67">
        <v>5.2083333333333336E-2</v>
      </c>
      <c r="CF40" s="67">
        <v>0.16666666666666666</v>
      </c>
      <c r="CG40" s="84" t="s">
        <v>35</v>
      </c>
      <c r="CH40" s="84" t="s">
        <v>35</v>
      </c>
      <c r="CI40" s="106"/>
      <c r="CJ40" s="106"/>
      <c r="CK40" s="81" t="str">
        <f>CONCATENATE(VLOOKUP("Sat",CI$5:CJ$11,2,FALSE)+1," To ",VLOOKUP("Sat",CI$5:CJ$11,2,FALSE)+7)</f>
        <v>2 To 8</v>
      </c>
      <c r="CL40" s="84" t="s">
        <v>36</v>
      </c>
      <c r="CM40" s="67">
        <v>0.51041666666666663</v>
      </c>
      <c r="CN40" s="67">
        <v>0.10416666666666667</v>
      </c>
      <c r="CO40" s="84" t="s">
        <v>35</v>
      </c>
      <c r="CP40" s="67">
        <v>0.27083333333333331</v>
      </c>
      <c r="CQ40" s="106"/>
      <c r="CR40" s="106"/>
      <c r="CS40" s="81" t="str">
        <f>CONCATENATE(VLOOKUP("Sat",CQ$5:CR$11,2,FALSE)+1," To ",VLOOKUP("Sat",CQ$5:CR$11,2,FALSE)+7)</f>
        <v>7 To 13</v>
      </c>
      <c r="CT40" s="84" t="s">
        <v>34</v>
      </c>
      <c r="CU40" s="67">
        <v>0.51041666666666663</v>
      </c>
      <c r="CV40" s="67">
        <v>9.375E-2</v>
      </c>
      <c r="CW40" s="84" t="s">
        <v>35</v>
      </c>
      <c r="CX40" s="67">
        <v>0.27083333333333331</v>
      </c>
    </row>
    <row r="41" spans="1:102" ht="18.75" customHeight="1" x14ac:dyDescent="0.25">
      <c r="A41" s="54"/>
      <c r="B41" s="21">
        <f t="shared" si="0"/>
        <v>39</v>
      </c>
      <c r="C41" s="106"/>
      <c r="D41" s="106"/>
      <c r="E41" s="81" t="str">
        <f>CONCATENATE(VLOOKUP("Sat",C$5:D$11,2,FALSE)+8," To ",VLOOKUP("Sat",C$5:D$11,2,FALSE)+14)</f>
        <v>12 To 18</v>
      </c>
      <c r="F41" s="82" t="s">
        <v>34</v>
      </c>
      <c r="G41" s="83">
        <v>0.51041666666666663</v>
      </c>
      <c r="H41" s="83">
        <v>0.125</v>
      </c>
      <c r="I41" s="82" t="s">
        <v>35</v>
      </c>
      <c r="J41" s="83">
        <v>0.27083333333333331</v>
      </c>
      <c r="K41" s="101"/>
      <c r="L41" s="106"/>
      <c r="M41" s="106"/>
      <c r="N41" s="81" t="str">
        <f>CONCATENATE(VLOOKUP("Sat",L$5:M$11,2,FALSE)+8," To ",VLOOKUP("Sat",L$5:M$11,2,FALSE)+14)</f>
        <v>9 To 15</v>
      </c>
      <c r="O41" s="82" t="s">
        <v>36</v>
      </c>
      <c r="P41" s="83">
        <v>0.51041666666666663</v>
      </c>
      <c r="Q41" s="83">
        <v>0.14583333333333334</v>
      </c>
      <c r="R41" s="82" t="s">
        <v>35</v>
      </c>
      <c r="S41" s="83">
        <v>0.29166666666666669</v>
      </c>
      <c r="T41" s="54"/>
      <c r="U41" s="106"/>
      <c r="V41" s="106"/>
      <c r="W41" s="81" t="s">
        <v>45</v>
      </c>
      <c r="X41" s="82" t="s">
        <v>36</v>
      </c>
      <c r="Y41" s="83">
        <v>5.2083333333333336E-2</v>
      </c>
      <c r="Z41" s="83">
        <v>0.20833333333333334</v>
      </c>
      <c r="AA41" s="82" t="s">
        <v>35</v>
      </c>
      <c r="AB41" s="82" t="s">
        <v>29</v>
      </c>
      <c r="AC41" s="4"/>
      <c r="AD41" s="106"/>
      <c r="AE41" s="106"/>
      <c r="AF41" s="81" t="str">
        <f>CONCATENATE(VLOOKUP("Sat",AD$5:AE$11,2,FALSE)+8," To ",VLOOKUP("Sat",AD$5:AE$11,2,FALSE)+14)</f>
        <v>13 To 19</v>
      </c>
      <c r="AG41" s="82" t="s">
        <v>36</v>
      </c>
      <c r="AH41" s="83">
        <v>5.2083333333333336E-2</v>
      </c>
      <c r="AI41" s="83">
        <v>0.20833333333333334</v>
      </c>
      <c r="AJ41" s="82" t="s">
        <v>35</v>
      </c>
      <c r="AK41" s="82" t="s">
        <v>35</v>
      </c>
      <c r="AL41" s="4"/>
      <c r="AM41" s="106"/>
      <c r="AN41" s="106"/>
      <c r="AO41" s="81" t="str">
        <f>CONCATENATE(VLOOKUP("Sat",AM$5:AN$11,2,FALSE)+8," To ",VLOOKUP("Sat",AM$5:AN$11,2,FALSE)+14)</f>
        <v>11 To 17</v>
      </c>
      <c r="AP41" s="82" t="s">
        <v>36</v>
      </c>
      <c r="AQ41" s="83">
        <v>5.2083333333333336E-2</v>
      </c>
      <c r="AR41" s="83">
        <v>0.21875</v>
      </c>
      <c r="AS41" s="82" t="s">
        <v>35</v>
      </c>
      <c r="AT41" s="82" t="s">
        <v>35</v>
      </c>
      <c r="AU41" s="106"/>
      <c r="AV41" s="106"/>
      <c r="AW41" s="81" t="str">
        <f>CONCATENATE(VLOOKUP("Sat",AU$5:AV$11,2,FALSE)+8," To ",VLOOKUP("Sat",AU$5:AV$11,2,FALSE)+14)</f>
        <v>15 To 21</v>
      </c>
      <c r="AX41" s="82" t="s">
        <v>36</v>
      </c>
      <c r="AY41" s="83">
        <v>5.2083333333333336E-2</v>
      </c>
      <c r="AZ41" s="83">
        <v>0.21875</v>
      </c>
      <c r="BA41" s="82" t="s">
        <v>35</v>
      </c>
      <c r="BB41" s="82" t="s">
        <v>35</v>
      </c>
      <c r="BC41" s="106"/>
      <c r="BD41" s="106"/>
      <c r="BE41" s="81" t="str">
        <f>CONCATENATE(VLOOKUP("Sat",BC$5:BD$11,2,FALSE)+8," To ",VLOOKUP("Sat",BC$5:BD$11,2,FALSE)+14)</f>
        <v>13 To 19</v>
      </c>
      <c r="BF41" s="82" t="s">
        <v>36</v>
      </c>
      <c r="BG41" s="83">
        <v>5.2083333333333336E-2</v>
      </c>
      <c r="BH41" s="83">
        <v>0.21875</v>
      </c>
      <c r="BI41" s="82" t="s">
        <v>35</v>
      </c>
      <c r="BJ41" s="82" t="s">
        <v>35</v>
      </c>
      <c r="BK41" s="106"/>
      <c r="BL41" s="106"/>
      <c r="BM41" s="81" t="str">
        <f>CONCATENATE(VLOOKUP("Sat",BK$5:BL$11,2,FALSE)+8," To ",VLOOKUP("Sat",BK$5:BL$11,2,FALSE)+14)</f>
        <v>10 To 16</v>
      </c>
      <c r="BN41" s="82" t="s">
        <v>36</v>
      </c>
      <c r="BO41" s="83">
        <v>5.2083333333333336E-2</v>
      </c>
      <c r="BP41" s="83">
        <v>0.21875</v>
      </c>
      <c r="BQ41" s="82" t="s">
        <v>35</v>
      </c>
      <c r="BR41" s="82" t="s">
        <v>35</v>
      </c>
      <c r="BS41" s="106"/>
      <c r="BT41" s="106"/>
      <c r="BU41" s="81" t="str">
        <f>CONCATENATE(VLOOKUP("Sat",BS$5:BT$11,2,FALSE)+8," To ",VLOOKUP("Sat",BS$5:BT$11,2,FALSE)+14)</f>
        <v>14 To 20</v>
      </c>
      <c r="BV41" s="82" t="s">
        <v>36</v>
      </c>
      <c r="BW41" s="83">
        <v>5.2083333333333336E-2</v>
      </c>
      <c r="BX41" s="83">
        <v>0.1875</v>
      </c>
      <c r="BY41" s="82" t="s">
        <v>35</v>
      </c>
      <c r="BZ41" s="82" t="s">
        <v>35</v>
      </c>
      <c r="CA41" s="106"/>
      <c r="CB41" s="106"/>
      <c r="CC41" s="81" t="str">
        <f>CONCATENATE(VLOOKUP("Sat",CA$5:CB$11,2,FALSE)+8," To ",VLOOKUP("Sat",CA$5:CB$11,2,FALSE)+14)</f>
        <v>12 To 18</v>
      </c>
      <c r="CD41" s="82" t="s">
        <v>34</v>
      </c>
      <c r="CE41" s="83">
        <v>5.2083333333333336E-2</v>
      </c>
      <c r="CF41" s="83">
        <v>0.16666666666666666</v>
      </c>
      <c r="CG41" s="82" t="s">
        <v>35</v>
      </c>
      <c r="CH41" s="82" t="s">
        <v>35</v>
      </c>
      <c r="CI41" s="106"/>
      <c r="CJ41" s="106"/>
      <c r="CK41" s="81" t="str">
        <f>CONCATENATE(VLOOKUP("Sat",CI$5:CJ$11,2,FALSE)+8," To ",VLOOKUP("Sat",CI$5:CJ$11,2,FALSE)+14)</f>
        <v>9 To 15</v>
      </c>
      <c r="CL41" s="82" t="s">
        <v>36</v>
      </c>
      <c r="CM41" s="83">
        <v>0.51041666666666663</v>
      </c>
      <c r="CN41" s="83">
        <v>9.375E-2</v>
      </c>
      <c r="CO41" s="82" t="s">
        <v>35</v>
      </c>
      <c r="CP41" s="83">
        <v>0.27083333333333331</v>
      </c>
      <c r="CQ41" s="106"/>
      <c r="CR41" s="106"/>
      <c r="CS41" s="81" t="str">
        <f>CONCATENATE(VLOOKUP("Sat",CQ$5:CR$11,2,FALSE)+8," To ",VLOOKUP("Sat",CQ$5:CR$11,2,FALSE)+14)</f>
        <v>14 To 20</v>
      </c>
      <c r="CT41" s="82" t="s">
        <v>34</v>
      </c>
      <c r="CU41" s="83">
        <v>0.51041666666666663</v>
      </c>
      <c r="CV41" s="83">
        <v>9.375E-2</v>
      </c>
      <c r="CW41" s="82" t="s">
        <v>35</v>
      </c>
      <c r="CX41" s="83">
        <v>0.27083333333333331</v>
      </c>
    </row>
    <row r="42" spans="1:102" ht="18.75" customHeight="1" x14ac:dyDescent="0.25">
      <c r="A42" s="54"/>
      <c r="B42" s="21">
        <f t="shared" si="0"/>
        <v>40</v>
      </c>
      <c r="C42" s="106"/>
      <c r="D42" s="106"/>
      <c r="E42" s="81" t="str">
        <f>CONCATENATE(VLOOKUP("Sat",C$5:D$11,2,FALSE)+15," To ",VLOOKUP("Sat",C$5:D$11,2,FALSE)+21)</f>
        <v>19 To 25</v>
      </c>
      <c r="F42" s="84" t="s">
        <v>34</v>
      </c>
      <c r="G42" s="67">
        <v>0.51041666666666663</v>
      </c>
      <c r="H42" s="67">
        <v>0.125</v>
      </c>
      <c r="I42" s="84" t="s">
        <v>35</v>
      </c>
      <c r="J42" s="67">
        <v>0.27083333333333331</v>
      </c>
      <c r="K42" s="101"/>
      <c r="L42" s="106"/>
      <c r="M42" s="106"/>
      <c r="N42" s="81" t="str">
        <f>CONCATENATE(VLOOKUP("Sat",L$5:M$11,2,FALSE)+15," To ",VLOOKUP("Sat",L$5:M$11,2,FALSE)+21)</f>
        <v>16 To 22</v>
      </c>
      <c r="O42" s="84" t="s">
        <v>36</v>
      </c>
      <c r="P42" s="67">
        <v>0.51041666666666663</v>
      </c>
      <c r="Q42" s="67">
        <v>0.14583333333333334</v>
      </c>
      <c r="R42" s="84" t="s">
        <v>35</v>
      </c>
      <c r="S42" s="67">
        <v>0.29166666666666669</v>
      </c>
      <c r="T42" s="54"/>
      <c r="U42" s="106"/>
      <c r="V42" s="106"/>
      <c r="W42" s="81" t="s">
        <v>46</v>
      </c>
      <c r="X42" s="84" t="s">
        <v>36</v>
      </c>
      <c r="Y42" s="67">
        <v>5.2083333333333336E-2</v>
      </c>
      <c r="Z42" s="67">
        <v>0.20833333333333334</v>
      </c>
      <c r="AA42" s="84" t="s">
        <v>35</v>
      </c>
      <c r="AB42" s="84" t="s">
        <v>29</v>
      </c>
      <c r="AC42" s="4"/>
      <c r="AD42" s="106"/>
      <c r="AE42" s="106"/>
      <c r="AF42" s="81" t="str">
        <f>CONCATENATE(VLOOKUP("Sat",AD$5:AE$11,2,FALSE)+15," To ",VLOOKUP("Sat",AD$5:AE$11,2,FALSE)+21)</f>
        <v>20 To 26</v>
      </c>
      <c r="AG42" s="84" t="s">
        <v>36</v>
      </c>
      <c r="AH42" s="67">
        <v>5.2083333333333336E-2</v>
      </c>
      <c r="AI42" s="67">
        <v>0.20833333333333334</v>
      </c>
      <c r="AJ42" s="84" t="s">
        <v>35</v>
      </c>
      <c r="AK42" s="84" t="s">
        <v>35</v>
      </c>
      <c r="AL42" s="4"/>
      <c r="AM42" s="106"/>
      <c r="AN42" s="106"/>
      <c r="AO42" s="81" t="str">
        <f>CONCATENATE(VLOOKUP("Sat",AM$5:AN$11,2,FALSE)+15," To ",VLOOKUP("Sat",AM$5:AN$11,2,FALSE)+21)</f>
        <v>18 To 24</v>
      </c>
      <c r="AP42" s="84" t="s">
        <v>36</v>
      </c>
      <c r="AQ42" s="67">
        <v>5.2083333333333336E-2</v>
      </c>
      <c r="AR42" s="67">
        <v>0.21875</v>
      </c>
      <c r="AS42" s="84" t="s">
        <v>35</v>
      </c>
      <c r="AT42" s="84" t="s">
        <v>35</v>
      </c>
      <c r="AU42" s="106"/>
      <c r="AV42" s="106"/>
      <c r="AW42" s="81" t="str">
        <f>CONCATENATE(VLOOKUP("Sat",AU$5:AV$11,2,FALSE)+15," To ",VLOOKUP("Sat",AU$5:AV$11,2,FALSE)+21)</f>
        <v>22 To 28</v>
      </c>
      <c r="AX42" s="84" t="s">
        <v>36</v>
      </c>
      <c r="AY42" s="67">
        <v>5.2083333333333336E-2</v>
      </c>
      <c r="AZ42" s="67">
        <v>0.21875</v>
      </c>
      <c r="BA42" s="84" t="s">
        <v>35</v>
      </c>
      <c r="BB42" s="84" t="s">
        <v>35</v>
      </c>
      <c r="BC42" s="106"/>
      <c r="BD42" s="106"/>
      <c r="BE42" s="81" t="str">
        <f>CONCATENATE(VLOOKUP("Sat",BC$5:BD$11,2,FALSE)+15," To ",VLOOKUP("Sat",BC$5:BD$11,2,FALSE)+21)</f>
        <v>20 To 26</v>
      </c>
      <c r="BF42" s="84" t="s">
        <v>36</v>
      </c>
      <c r="BG42" s="67">
        <v>5.2083333333333336E-2</v>
      </c>
      <c r="BH42" s="67">
        <v>0.21875</v>
      </c>
      <c r="BI42" s="84" t="s">
        <v>35</v>
      </c>
      <c r="BJ42" s="84" t="s">
        <v>35</v>
      </c>
      <c r="BK42" s="106"/>
      <c r="BL42" s="106"/>
      <c r="BM42" s="81" t="str">
        <f>CONCATENATE(VLOOKUP("Sat",BK$5:BL$11,2,FALSE)+15," To ",VLOOKUP("Sat",BK$5:BL$11,2,FALSE)+21)</f>
        <v>17 To 23</v>
      </c>
      <c r="BN42" s="84" t="s">
        <v>36</v>
      </c>
      <c r="BO42" s="67">
        <v>5.2083333333333336E-2</v>
      </c>
      <c r="BP42" s="67">
        <v>0.21875</v>
      </c>
      <c r="BQ42" s="84" t="s">
        <v>35</v>
      </c>
      <c r="BR42" s="84" t="s">
        <v>35</v>
      </c>
      <c r="BS42" s="106"/>
      <c r="BT42" s="106"/>
      <c r="BU42" s="81" t="str">
        <f>CONCATENATE(VLOOKUP("Sat",BS$5:BT$11,2,FALSE)+15," To ",VLOOKUP("Sat",BS$5:BT$11,2,FALSE)+21)</f>
        <v>21 To 27</v>
      </c>
      <c r="BV42" s="84" t="s">
        <v>36</v>
      </c>
      <c r="BW42" s="67">
        <v>5.2083333333333336E-2</v>
      </c>
      <c r="BX42" s="67">
        <v>0.1875</v>
      </c>
      <c r="BY42" s="84" t="s">
        <v>35</v>
      </c>
      <c r="BZ42" s="84" t="s">
        <v>35</v>
      </c>
      <c r="CA42" s="106"/>
      <c r="CB42" s="106"/>
      <c r="CC42" s="81" t="str">
        <f>CONCATENATE(VLOOKUP("Sat",CA$5:CB$11,2,FALSE)+15," To ",VLOOKUP("Sat",CA$5:CB$11,2,FALSE)+21)</f>
        <v>19 To 25</v>
      </c>
      <c r="CD42" s="84" t="s">
        <v>34</v>
      </c>
      <c r="CE42" s="67">
        <v>5.2083333333333336E-2</v>
      </c>
      <c r="CF42" s="67">
        <v>0.16666666666666666</v>
      </c>
      <c r="CG42" s="84" t="s">
        <v>35</v>
      </c>
      <c r="CH42" s="84" t="s">
        <v>35</v>
      </c>
      <c r="CI42" s="106"/>
      <c r="CJ42" s="106"/>
      <c r="CK42" s="81" t="str">
        <f>CONCATENATE(VLOOKUP("Sat",CI$5:CJ$11,2,FALSE)+15," To ",VLOOKUP("Sat",CI$5:CJ$11,2,FALSE)+21)</f>
        <v>16 To 22</v>
      </c>
      <c r="CL42" s="84" t="s">
        <v>36</v>
      </c>
      <c r="CM42" s="67">
        <v>0.51041666666666663</v>
      </c>
      <c r="CN42" s="67">
        <v>9.375E-2</v>
      </c>
      <c r="CO42" s="84" t="s">
        <v>35</v>
      </c>
      <c r="CP42" s="67">
        <v>0.27083333333333331</v>
      </c>
      <c r="CQ42" s="106"/>
      <c r="CR42" s="106"/>
      <c r="CS42" s="81" t="str">
        <f>CONCATENATE(VLOOKUP("Sat",CQ$5:CR$11,2,FALSE)+15," To ",VLOOKUP("Sat",CQ$5:CR$11,2,FALSE)+21)</f>
        <v>21 To 27</v>
      </c>
      <c r="CT42" s="84" t="s">
        <v>34</v>
      </c>
      <c r="CU42" s="67">
        <v>0.51041666666666663</v>
      </c>
      <c r="CV42" s="67">
        <v>9.375E-2</v>
      </c>
      <c r="CW42" s="84" t="s">
        <v>35</v>
      </c>
      <c r="CX42" s="67" t="s">
        <v>52</v>
      </c>
    </row>
    <row r="43" spans="1:102" s="4" customFormat="1" ht="18.75" customHeight="1" x14ac:dyDescent="0.25">
      <c r="A43" s="54"/>
      <c r="B43" s="21">
        <f t="shared" si="0"/>
        <v>41</v>
      </c>
      <c r="C43" s="106"/>
      <c r="D43" s="106"/>
      <c r="E43" s="81" t="str">
        <f>CONCATENATE(VLOOKUP("Sat",C$5:D$11,2,FALSE)+22," To ",IF(VLOOKUP("Sat",C$5:D$11,2,FALSE)&lt;3,VLOOKUP("Sat",C$5:D$11,2,FALSE)+28,31))</f>
        <v>26 To 31</v>
      </c>
      <c r="F43" s="82" t="s">
        <v>34</v>
      </c>
      <c r="G43" s="83">
        <v>0.51041666666666663</v>
      </c>
      <c r="H43" s="83">
        <v>0.125</v>
      </c>
      <c r="I43" s="82" t="s">
        <v>35</v>
      </c>
      <c r="J43" s="83">
        <v>0.29166666666666669</v>
      </c>
      <c r="K43" s="101"/>
      <c r="L43" s="106"/>
      <c r="M43" s="106"/>
      <c r="N43" s="81" t="str">
        <f>CONCATENATE(VLOOKUP("Sat",L$5:M$11,2,FALSE)+22," To ",MAX(M5:M33))</f>
        <v>23 To 28</v>
      </c>
      <c r="O43" s="82" t="s">
        <v>36</v>
      </c>
      <c r="P43" s="83">
        <v>0.51041666666666663</v>
      </c>
      <c r="Q43" s="83">
        <v>0.14583333333333334</v>
      </c>
      <c r="R43" s="82" t="s">
        <v>35</v>
      </c>
      <c r="S43" s="83">
        <v>0.3125</v>
      </c>
      <c r="T43" s="54"/>
      <c r="U43" s="106"/>
      <c r="V43" s="106"/>
      <c r="W43" s="81" t="s">
        <v>51</v>
      </c>
      <c r="X43" s="82" t="s">
        <v>36</v>
      </c>
      <c r="Y43" s="83">
        <v>5.2083333333333336E-2</v>
      </c>
      <c r="Z43" s="83">
        <v>0.20833333333333334</v>
      </c>
      <c r="AA43" s="82" t="s">
        <v>35</v>
      </c>
      <c r="AB43" s="82" t="s">
        <v>29</v>
      </c>
      <c r="AD43" s="106"/>
      <c r="AE43" s="106"/>
      <c r="AF43" s="81" t="str">
        <f>CONCATENATE(VLOOKUP("Sat",AD$5:AE$11,2,FALSE)+22," To ",IF(VLOOKUP("Sat",AD$5:AE$11,2,FALSE)&lt;3,VLOOKUP("Sat",AD$5:AE$11,2,FALSE)+28,30))</f>
        <v>27 To 30</v>
      </c>
      <c r="AG43" s="82" t="s">
        <v>36</v>
      </c>
      <c r="AH43" s="83">
        <v>5.2083333333333336E-2</v>
      </c>
      <c r="AI43" s="83">
        <v>0.20833333333333334</v>
      </c>
      <c r="AJ43" s="82" t="s">
        <v>35</v>
      </c>
      <c r="AK43" s="82" t="s">
        <v>35</v>
      </c>
      <c r="AM43" s="106"/>
      <c r="AN43" s="106"/>
      <c r="AO43" s="81" t="str">
        <f>CONCATENATE(VLOOKUP("Sat",AM$5:AN$11,2,FALSE)+22," To ",IF(VLOOKUP("Sat",AM$5:AN$11,2,FALSE)&lt;3,VLOOKUP("Sat",AM$5:AN$11,2,FALSE)+28,31))</f>
        <v>25 To 31</v>
      </c>
      <c r="AP43" s="82" t="s">
        <v>36</v>
      </c>
      <c r="AQ43" s="83">
        <v>5.2083333333333336E-2</v>
      </c>
      <c r="AR43" s="83">
        <v>0.21875</v>
      </c>
      <c r="AS43" s="82" t="s">
        <v>35</v>
      </c>
      <c r="AT43" s="82" t="s">
        <v>35</v>
      </c>
      <c r="AU43" s="106"/>
      <c r="AV43" s="106"/>
      <c r="AW43" s="81" t="str">
        <f>CONCATENATE(VLOOKUP("Sat",AU$5:AV$11,2,FALSE)+22," To ",IF(VLOOKUP("Sat",AU$5:AV$11,2,FALSE)&lt;3,VLOOKUP("Sat",AU$5:AV$11,2,FALSE)+28,30))</f>
        <v>29 To 30</v>
      </c>
      <c r="AX43" s="82" t="s">
        <v>36</v>
      </c>
      <c r="AY43" s="83">
        <v>5.2083333333333336E-2</v>
      </c>
      <c r="AZ43" s="83">
        <v>0.21875</v>
      </c>
      <c r="BA43" s="82" t="s">
        <v>35</v>
      </c>
      <c r="BB43" s="82" t="s">
        <v>35</v>
      </c>
      <c r="BC43" s="106"/>
      <c r="BD43" s="106"/>
      <c r="BE43" s="81" t="str">
        <f>CONCATENATE(VLOOKUP("Sat",BC$5:BD$11,2,FALSE)+22," To ",IF(VLOOKUP("Sat",BC$5:BD$11,2,FALSE)&lt;3,VLOOKUP("Sat",BC$5:BD$11,2,FALSE)+28,31))</f>
        <v>27 To 31</v>
      </c>
      <c r="BF43" s="82" t="s">
        <v>36</v>
      </c>
      <c r="BG43" s="83">
        <v>5.2083333333333336E-2</v>
      </c>
      <c r="BH43" s="83">
        <v>0.21875</v>
      </c>
      <c r="BI43" s="82" t="s">
        <v>35</v>
      </c>
      <c r="BJ43" s="82" t="s">
        <v>35</v>
      </c>
      <c r="BK43" s="106"/>
      <c r="BL43" s="106"/>
      <c r="BM43" s="81" t="str">
        <f>CONCATENATE(VLOOKUP("Sat",BK$5:BL$11,2,FALSE)+22," To ",IF(VLOOKUP("Sat",BK$5:BL$11,2,FALSE)&lt;3,VLOOKUP("Sat",BK$5:BL$11,2,FALSE)+28,31))</f>
        <v>24 To 30</v>
      </c>
      <c r="BN43" s="82" t="s">
        <v>36</v>
      </c>
      <c r="BO43" s="83">
        <v>5.2083333333333336E-2</v>
      </c>
      <c r="BP43" s="83">
        <v>0.20833333333333334</v>
      </c>
      <c r="BQ43" s="82" t="s">
        <v>35</v>
      </c>
      <c r="BR43" s="82" t="s">
        <v>35</v>
      </c>
      <c r="BS43" s="106"/>
      <c r="BT43" s="106"/>
      <c r="BU43" s="81" t="str">
        <f>CONCATENATE(VLOOKUP("Sat",BS$5:BT$11,2,FALSE)+22," To ",IF(VLOOKUP("Sat",BS$5:BT$11,2,FALSE)&lt;3,VLOOKUP("Sat",BS$5:BT$11,2,FALSE)+28,30))</f>
        <v>28 To 30</v>
      </c>
      <c r="BV43" s="82" t="s">
        <v>36</v>
      </c>
      <c r="BW43" s="83">
        <v>5.2083333333333336E-2</v>
      </c>
      <c r="BX43" s="83">
        <v>0.1875</v>
      </c>
      <c r="BY43" s="82" t="s">
        <v>35</v>
      </c>
      <c r="BZ43" s="82" t="s">
        <v>35</v>
      </c>
      <c r="CA43" s="106"/>
      <c r="CB43" s="106"/>
      <c r="CC43" s="81" t="str">
        <f>CONCATENATE(VLOOKUP("Sat",CA$5:CB$11,2,FALSE)+22," To ",IF(VLOOKUP("Sat",CA$5:CB$11,2,FALSE)&lt;3,VLOOKUP("Sat",CA$5:CB$11,2,FALSE)+28,31))</f>
        <v>26 To 31</v>
      </c>
      <c r="CD43" s="82" t="s">
        <v>34</v>
      </c>
      <c r="CE43" s="83">
        <v>5.2083333333333336E-2</v>
      </c>
      <c r="CF43" s="83">
        <v>0.14583333333333334</v>
      </c>
      <c r="CG43" s="82" t="s">
        <v>35</v>
      </c>
      <c r="CH43" s="82" t="s">
        <v>35</v>
      </c>
      <c r="CI43" s="106"/>
      <c r="CJ43" s="106"/>
      <c r="CK43" s="81" t="str">
        <f>CONCATENATE(VLOOKUP("Sat",CI$5:CJ$11,2,FALSE)+22," To ",IF(VLOOKUP("Sat",CI$5:CJ$11,2,FALSE)&lt;3,VLOOKUP("Sat",CI$5:CJ$11,2,FALSE)+28,30))</f>
        <v>23 To 29</v>
      </c>
      <c r="CL43" s="82" t="s">
        <v>36</v>
      </c>
      <c r="CM43" s="83">
        <v>0.51041666666666663</v>
      </c>
      <c r="CN43" s="83">
        <v>9.375E-2</v>
      </c>
      <c r="CO43" s="82" t="s">
        <v>35</v>
      </c>
      <c r="CP43" s="83">
        <v>0.27083333333333331</v>
      </c>
      <c r="CQ43" s="106"/>
      <c r="CR43" s="106"/>
      <c r="CS43" s="81" t="str">
        <f>CONCATENATE(VLOOKUP("Sat",CQ$5:CR$11,2,FALSE)+22," To ",IF(VLOOKUP("Sat",CQ$5:CR$11,2,FALSE)&lt;3,VLOOKUP("Sat",CQ$5:CR$11,2,FALSE)+28,31))</f>
        <v>28 To 31</v>
      </c>
      <c r="CT43" s="82" t="s">
        <v>34</v>
      </c>
      <c r="CU43" s="83">
        <v>0.51041666666666663</v>
      </c>
      <c r="CV43" s="83">
        <v>9.375E-2</v>
      </c>
      <c r="CW43" s="82" t="s">
        <v>35</v>
      </c>
      <c r="CX43" s="83">
        <v>0.27083333333333331</v>
      </c>
    </row>
    <row r="44" spans="1:102" s="4" customFormat="1" ht="18.75" customHeight="1" x14ac:dyDescent="0.25">
      <c r="A44" s="54"/>
      <c r="B44" s="21">
        <f t="shared" si="0"/>
        <v>42</v>
      </c>
      <c r="C44" s="106"/>
      <c r="D44" s="106"/>
      <c r="E44" s="59"/>
      <c r="F44" s="23"/>
      <c r="G44" s="23"/>
      <c r="H44" s="23"/>
      <c r="I44" s="23"/>
      <c r="J44" s="23"/>
      <c r="K44" s="101"/>
      <c r="L44" s="106"/>
      <c r="M44" s="106"/>
      <c r="N44" s="85"/>
      <c r="O44" s="86"/>
      <c r="P44" s="86"/>
      <c r="Q44" s="86"/>
      <c r="R44" s="87"/>
      <c r="S44" s="86"/>
      <c r="T44" s="54"/>
      <c r="U44" s="106"/>
      <c r="V44" s="106"/>
      <c r="W44" s="60" t="s">
        <v>48</v>
      </c>
      <c r="X44" s="84" t="s">
        <v>36</v>
      </c>
      <c r="Y44" s="67" t="s">
        <v>37</v>
      </c>
      <c r="Z44" s="67" t="s">
        <v>38</v>
      </c>
      <c r="AA44" s="84" t="s">
        <v>35</v>
      </c>
      <c r="AB44" s="84" t="s">
        <v>35</v>
      </c>
      <c r="AD44" s="106"/>
      <c r="AE44" s="106"/>
      <c r="AF44" s="89" t="str">
        <f>IF(VLOOKUP("Sat",AD$5:AE$11,2,FALSE)&lt;3,CONCATENATE(VLOOKUP("Sat",AD$5:AE$11,2,FALSE)+29," To ",30),"")</f>
        <v/>
      </c>
      <c r="AG44" s="86"/>
      <c r="AH44" s="86"/>
      <c r="AI44" s="86"/>
      <c r="AJ44" s="87"/>
      <c r="AK44" s="86"/>
      <c r="AM44" s="106"/>
      <c r="AN44" s="106"/>
      <c r="AO44" s="85" t="str">
        <f>IF(VLOOKUP("Sat",AM$5:AN$11,2,FALSE)&lt;3,CONCATENATE(VLOOKUP("Sat",AM$5:AN$11,2,FALSE)+29," To ",31),"")</f>
        <v/>
      </c>
      <c r="AP44" s="68"/>
      <c r="AQ44" s="68"/>
      <c r="AR44" s="68"/>
      <c r="AS44" s="69"/>
      <c r="AT44" s="68"/>
      <c r="AU44" s="106"/>
      <c r="AV44" s="106"/>
      <c r="AW44" s="85" t="str">
        <f>IF(VLOOKUP("Sat",AU$5:AV$11,2,FALSE)&lt;3,CONCATENATE(VLOOKUP("Sat",AU$5:AV$11,2,FALSE)+29," To ",30),"")</f>
        <v/>
      </c>
      <c r="AX44" s="86"/>
      <c r="AY44" s="86"/>
      <c r="AZ44" s="86"/>
      <c r="BA44" s="87"/>
      <c r="BB44" s="86"/>
      <c r="BC44" s="106"/>
      <c r="BD44" s="106"/>
      <c r="BE44" s="59" t="str">
        <f>IF(VLOOKUP("Sat",BC$5:BD$11,2,FALSE)&lt;3,CONCATENATE(VLOOKUP("Sat",BC$5:BD$11,2,FALSE)+29," To ",31),"")</f>
        <v/>
      </c>
      <c r="BF44" s="23"/>
      <c r="BG44" s="23"/>
      <c r="BH44" s="23"/>
      <c r="BI44" s="23"/>
      <c r="BJ44" s="23"/>
      <c r="BK44" s="106"/>
      <c r="BL44" s="106"/>
      <c r="BM44" s="88" t="s">
        <v>48</v>
      </c>
      <c r="BN44" s="84" t="s">
        <v>36</v>
      </c>
      <c r="BO44" s="67">
        <v>5.2083333333333336E-2</v>
      </c>
      <c r="BP44" s="67">
        <v>0.20833333333333334</v>
      </c>
      <c r="BQ44" s="84" t="s">
        <v>35</v>
      </c>
      <c r="BR44" s="84" t="s">
        <v>35</v>
      </c>
      <c r="BS44" s="106"/>
      <c r="BT44" s="106"/>
      <c r="BU44" s="90" t="str">
        <f>IF(VLOOKUP("Sat",BS$5:BT$11,2,FALSE)&lt;3,CONCATENATE(VLOOKUP("Sat",BS$5:BT$11,2,FALSE)+29," To ",30),"")</f>
        <v/>
      </c>
      <c r="BV44" s="86"/>
      <c r="BW44" s="86"/>
      <c r="BX44" s="86"/>
      <c r="BY44" s="87"/>
      <c r="BZ44" s="86"/>
      <c r="CA44" s="106"/>
      <c r="CB44" s="106"/>
      <c r="CC44" s="59" t="str">
        <f>IF(VLOOKUP("Sat",CA$5:CB$11,2,FALSE)&lt;3,CONCATENATE(VLOOKUP("Sat",CA$5:CB$11,2,FALSE)+29," To ",31),"")</f>
        <v/>
      </c>
      <c r="CD44" s="23"/>
      <c r="CE44" s="23"/>
      <c r="CF44" s="23"/>
      <c r="CG44" s="23"/>
      <c r="CH44" s="23"/>
      <c r="CI44" s="106"/>
      <c r="CJ44" s="106"/>
      <c r="CK44" s="60" t="s">
        <v>49</v>
      </c>
      <c r="CL44" s="84" t="s">
        <v>34</v>
      </c>
      <c r="CM44" s="67" t="s">
        <v>39</v>
      </c>
      <c r="CN44" s="67" t="s">
        <v>50</v>
      </c>
      <c r="CO44" s="84" t="s">
        <v>35</v>
      </c>
      <c r="CP44" s="67" t="s">
        <v>52</v>
      </c>
      <c r="CQ44" s="106"/>
      <c r="CR44" s="106"/>
      <c r="CS44" s="91" t="str">
        <f>IF(VLOOKUP("Sat",CQ$5:CR$11,2,FALSE)&lt;3,CONCATENATE(VLOOKUP("Sat",CQ$5:CR$11,2,FALSE)+29," To ",31),"")</f>
        <v/>
      </c>
      <c r="CT44" s="55"/>
      <c r="CU44" s="55"/>
      <c r="CV44" s="55"/>
      <c r="CW44" s="56"/>
      <c r="CX44" s="55"/>
    </row>
    <row r="45" spans="1:102" s="4" customFormat="1" ht="19.149999999999999" customHeight="1" x14ac:dyDescent="0.25">
      <c r="A45" s="54"/>
      <c r="B45" s="21">
        <f t="shared" si="0"/>
        <v>43</v>
      </c>
      <c r="K45" s="101"/>
      <c r="T45" s="54"/>
      <c r="U45" s="19"/>
    </row>
    <row r="46" spans="1:102" s="4" customFormat="1" ht="19.149999999999999" customHeight="1" x14ac:dyDescent="0.25">
      <c r="A46" s="54"/>
      <c r="B46" s="21">
        <f t="shared" si="0"/>
        <v>44</v>
      </c>
      <c r="K46" s="101"/>
      <c r="T46" s="54"/>
      <c r="U46" s="19"/>
    </row>
    <row r="47" spans="1:102" s="4" customFormat="1" ht="19.149999999999999" customHeight="1" x14ac:dyDescent="0.25">
      <c r="A47" s="54"/>
      <c r="B47" s="21">
        <f t="shared" si="0"/>
        <v>45</v>
      </c>
      <c r="K47" s="101"/>
      <c r="T47" s="54"/>
      <c r="U47" s="19"/>
    </row>
    <row r="48" spans="1:102" s="4" customFormat="1" ht="19.149999999999999" customHeight="1" x14ac:dyDescent="0.25">
      <c r="A48" s="54"/>
      <c r="B48" s="21">
        <f t="shared" si="0"/>
        <v>46</v>
      </c>
      <c r="K48" s="101"/>
      <c r="T48" s="54"/>
      <c r="U48" s="19"/>
    </row>
    <row r="49" spans="2:57" s="4" customFormat="1" ht="19.149999999999999" customHeight="1" x14ac:dyDescent="0.25">
      <c r="B49" s="21">
        <f t="shared" si="0"/>
        <v>47</v>
      </c>
      <c r="K49" s="101"/>
      <c r="L49" s="13"/>
      <c r="M49" s="11"/>
      <c r="N49" s="6"/>
      <c r="O49" s="6"/>
      <c r="P49" s="6"/>
      <c r="Q49" s="6"/>
      <c r="R49" s="6"/>
      <c r="S49" s="1"/>
      <c r="T49" s="54"/>
      <c r="U49" s="19"/>
      <c r="AV49" s="10"/>
    </row>
    <row r="50" spans="2:57" s="4" customFormat="1" ht="19.149999999999999" customHeight="1" x14ac:dyDescent="0.25">
      <c r="B50" s="21">
        <f t="shared" si="0"/>
        <v>48</v>
      </c>
      <c r="K50" s="101"/>
      <c r="L50" s="13"/>
      <c r="M50" s="11"/>
      <c r="N50" s="6"/>
      <c r="O50" s="6"/>
      <c r="P50" s="6"/>
      <c r="Q50" s="6"/>
      <c r="R50" s="6"/>
      <c r="S50" s="1"/>
      <c r="T50" s="54"/>
      <c r="U50" s="19"/>
      <c r="AV50" s="10"/>
    </row>
    <row r="51" spans="2:57" s="4" customFormat="1" ht="19.149999999999999" customHeight="1" x14ac:dyDescent="0.25">
      <c r="B51" s="21">
        <f t="shared" si="0"/>
        <v>49</v>
      </c>
      <c r="K51" s="101"/>
      <c r="L51" s="13"/>
      <c r="M51" s="11"/>
      <c r="N51" s="6"/>
      <c r="O51" s="6"/>
      <c r="P51" s="6"/>
      <c r="Q51" s="6"/>
      <c r="R51" s="6"/>
      <c r="S51" s="1"/>
      <c r="T51" s="54"/>
      <c r="U51" s="19"/>
      <c r="AE51" s="10"/>
      <c r="AV51" s="10"/>
    </row>
    <row r="52" spans="2:57" s="4" customFormat="1" ht="19.149999999999999" customHeight="1" x14ac:dyDescent="0.25">
      <c r="B52" s="21">
        <f t="shared" si="0"/>
        <v>50</v>
      </c>
      <c r="K52" s="101"/>
      <c r="L52" s="13"/>
      <c r="M52" s="11"/>
      <c r="N52" s="6"/>
      <c r="O52" s="6"/>
      <c r="P52" s="6"/>
      <c r="Q52" s="6"/>
      <c r="R52" s="6"/>
      <c r="S52" s="1"/>
      <c r="T52" s="54"/>
      <c r="U52" s="19"/>
      <c r="AE52" s="10"/>
      <c r="AV52" s="10"/>
      <c r="BE52" s="15"/>
    </row>
    <row r="53" spans="2:57" s="4" customFormat="1" ht="19.149999999999999" customHeight="1" x14ac:dyDescent="0.25">
      <c r="B53" s="21">
        <f t="shared" si="0"/>
        <v>51</v>
      </c>
      <c r="K53" s="101"/>
      <c r="L53" s="13"/>
      <c r="M53" s="11"/>
      <c r="N53" s="6"/>
      <c r="O53" s="6"/>
      <c r="P53" s="6"/>
      <c r="Q53" s="6"/>
      <c r="R53" s="6"/>
      <c r="S53" s="1"/>
      <c r="T53" s="54"/>
      <c r="U53" s="19"/>
      <c r="AE53" s="10"/>
      <c r="AV53" s="10"/>
      <c r="BE53" s="15"/>
    </row>
    <row r="54" spans="2:57" s="4" customFormat="1" ht="19.149999999999999" customHeight="1" x14ac:dyDescent="0.25">
      <c r="B54" s="21">
        <f t="shared" si="0"/>
        <v>52</v>
      </c>
      <c r="K54" s="101"/>
      <c r="L54" s="13"/>
      <c r="M54" s="11"/>
      <c r="N54" s="6"/>
      <c r="O54" s="6"/>
      <c r="P54" s="6"/>
      <c r="Q54" s="6"/>
      <c r="R54" s="6"/>
      <c r="S54" s="1"/>
      <c r="T54" s="54"/>
      <c r="U54" s="19"/>
      <c r="AE54" s="10"/>
      <c r="AV54" s="10"/>
      <c r="BE54" s="15"/>
    </row>
    <row r="55" spans="2:57" s="4" customFormat="1" ht="19.149999999999999" customHeight="1" x14ac:dyDescent="0.25">
      <c r="B55" s="21">
        <f t="shared" si="0"/>
        <v>53</v>
      </c>
      <c r="K55" s="101"/>
      <c r="L55" s="13"/>
      <c r="M55" s="11"/>
      <c r="N55" s="6"/>
      <c r="O55" s="6"/>
      <c r="P55" s="6"/>
      <c r="Q55" s="6"/>
      <c r="R55" s="6"/>
      <c r="S55" s="1"/>
      <c r="T55" s="54"/>
      <c r="U55" s="19"/>
      <c r="AE55" s="10"/>
      <c r="AV55" s="10"/>
      <c r="BE55" s="15"/>
    </row>
    <row r="56" spans="2:57" s="4" customFormat="1" ht="19.149999999999999" customHeight="1" x14ac:dyDescent="0.25">
      <c r="B56" s="21">
        <f t="shared" si="0"/>
        <v>54</v>
      </c>
      <c r="K56" s="101"/>
      <c r="L56" s="13"/>
      <c r="M56" s="11"/>
      <c r="N56" s="6"/>
      <c r="O56" s="6"/>
      <c r="P56" s="6"/>
      <c r="Q56" s="6"/>
      <c r="R56" s="6"/>
      <c r="S56" s="1"/>
      <c r="T56" s="54"/>
      <c r="U56" s="19"/>
      <c r="AE56" s="10"/>
      <c r="AV56" s="10"/>
      <c r="BE56" s="15"/>
    </row>
    <row r="57" spans="2:57" s="4" customFormat="1" ht="19.149999999999999" customHeight="1" x14ac:dyDescent="0.25">
      <c r="B57" s="21">
        <f t="shared" si="0"/>
        <v>55</v>
      </c>
      <c r="L57" s="13"/>
      <c r="M57" s="11"/>
      <c r="N57" s="6"/>
      <c r="O57" s="6"/>
      <c r="P57" s="6"/>
      <c r="Q57" s="6"/>
      <c r="R57" s="6"/>
      <c r="S57" s="1"/>
      <c r="T57" s="54"/>
      <c r="U57" s="19"/>
      <c r="AE57" s="10"/>
      <c r="AV57" s="10"/>
      <c r="BD57" s="1"/>
      <c r="BE57" s="15"/>
    </row>
    <row r="58" spans="2:57" s="4" customFormat="1" ht="19.149999999999999" customHeight="1" x14ac:dyDescent="0.25">
      <c r="B58" s="21">
        <f t="shared" si="0"/>
        <v>56</v>
      </c>
      <c r="L58" s="13"/>
      <c r="M58" s="11"/>
      <c r="N58" s="6"/>
      <c r="O58" s="6"/>
      <c r="P58" s="6"/>
      <c r="Q58" s="6"/>
      <c r="R58" s="6"/>
      <c r="S58" s="1"/>
      <c r="T58" s="54"/>
      <c r="U58" s="19"/>
      <c r="AE58" s="10"/>
      <c r="AV58" s="10"/>
      <c r="BE58" s="15"/>
    </row>
    <row r="59" spans="2:57" s="4" customFormat="1" ht="19.149999999999999" customHeight="1" x14ac:dyDescent="0.25">
      <c r="B59" s="21">
        <f t="shared" si="0"/>
        <v>57</v>
      </c>
      <c r="L59" s="13"/>
      <c r="M59" s="11"/>
      <c r="N59" s="6"/>
      <c r="O59" s="6"/>
      <c r="P59" s="6"/>
      <c r="Q59" s="6"/>
      <c r="R59" s="6"/>
      <c r="S59" s="1"/>
      <c r="T59" s="54"/>
      <c r="U59" s="19"/>
      <c r="AE59" s="10"/>
      <c r="AV59" s="10"/>
      <c r="BE59" s="15"/>
    </row>
    <row r="60" spans="2:57" s="4" customFormat="1" ht="19.149999999999999" customHeight="1" x14ac:dyDescent="0.25">
      <c r="B60" s="21">
        <f t="shared" si="0"/>
        <v>58</v>
      </c>
      <c r="L60" s="13"/>
      <c r="M60" s="11"/>
      <c r="N60" s="6"/>
      <c r="O60" s="6"/>
      <c r="P60" s="6"/>
      <c r="Q60" s="6"/>
      <c r="R60" s="6"/>
      <c r="S60" s="1"/>
      <c r="T60" s="54"/>
      <c r="U60" s="19"/>
      <c r="AE60" s="10"/>
      <c r="AV60" s="10"/>
      <c r="BE60" s="15"/>
    </row>
    <row r="61" spans="2:57" s="4" customFormat="1" ht="19.149999999999999" customHeight="1" x14ac:dyDescent="0.25">
      <c r="B61" s="21">
        <f t="shared" si="0"/>
        <v>59</v>
      </c>
      <c r="L61" s="13"/>
      <c r="M61" s="11"/>
      <c r="N61" s="6"/>
      <c r="O61" s="6"/>
      <c r="P61" s="6"/>
      <c r="Q61" s="6"/>
      <c r="R61" s="6"/>
      <c r="S61" s="1"/>
      <c r="T61" s="54"/>
      <c r="U61" s="19"/>
      <c r="AE61" s="10"/>
      <c r="AV61" s="10"/>
      <c r="BE61" s="15"/>
    </row>
    <row r="62" spans="2:57" s="4" customFormat="1" ht="19.149999999999999" customHeight="1" x14ac:dyDescent="0.25">
      <c r="B62" s="21">
        <f t="shared" si="0"/>
        <v>60</v>
      </c>
      <c r="L62" s="13"/>
      <c r="M62" s="11"/>
      <c r="N62" s="6"/>
      <c r="O62" s="6"/>
      <c r="P62" s="6"/>
      <c r="Q62" s="6"/>
      <c r="R62" s="6"/>
      <c r="S62" s="1"/>
      <c r="T62" s="54"/>
      <c r="U62" s="19"/>
      <c r="AE62" s="10"/>
      <c r="AV62" s="10"/>
      <c r="BE62" s="15"/>
    </row>
    <row r="63" spans="2:57" s="4" customFormat="1" ht="19.149999999999999" customHeight="1" x14ac:dyDescent="0.25">
      <c r="B63" s="21">
        <f t="shared" si="0"/>
        <v>61</v>
      </c>
      <c r="L63" s="13"/>
      <c r="M63" s="11"/>
      <c r="N63" s="6"/>
      <c r="O63" s="6"/>
      <c r="P63" s="6"/>
      <c r="Q63" s="6"/>
      <c r="R63" s="6"/>
      <c r="S63" s="1"/>
      <c r="T63" s="54"/>
      <c r="U63" s="19"/>
      <c r="AE63" s="10"/>
      <c r="AV63" s="10"/>
      <c r="BE63" s="15"/>
    </row>
    <row r="64" spans="2:57" s="4" customFormat="1" ht="19.149999999999999" customHeight="1" x14ac:dyDescent="0.25">
      <c r="B64" s="21">
        <f t="shared" si="0"/>
        <v>62</v>
      </c>
      <c r="L64" s="13"/>
      <c r="M64" s="11"/>
      <c r="N64" s="6"/>
      <c r="O64" s="6"/>
      <c r="P64" s="6"/>
      <c r="Q64" s="6"/>
      <c r="R64" s="6"/>
      <c r="S64" s="1"/>
      <c r="T64" s="54"/>
      <c r="U64" s="19"/>
      <c r="AE64" s="10"/>
      <c r="AV64" s="10"/>
      <c r="BE64" s="15"/>
    </row>
    <row r="65" spans="2:102" s="4" customFormat="1" ht="19.149999999999999" customHeight="1" x14ac:dyDescent="0.25">
      <c r="B65" s="22">
        <f>IF(MAX(M32:M33)=29,B64+1,B64)</f>
        <v>62</v>
      </c>
      <c r="L65" s="13"/>
      <c r="M65" s="11"/>
      <c r="N65" s="6"/>
      <c r="O65" s="6"/>
      <c r="P65" s="6"/>
      <c r="Q65" s="6"/>
      <c r="R65" s="6"/>
      <c r="S65" s="1"/>
      <c r="T65" s="54"/>
      <c r="U65" s="19"/>
      <c r="AE65" s="10"/>
      <c r="AV65" s="10"/>
      <c r="AW65" s="1"/>
      <c r="AX65" s="1"/>
      <c r="AY65" s="1"/>
      <c r="AZ65" s="1"/>
      <c r="BA65" s="1"/>
      <c r="BB65" s="1"/>
      <c r="BE65" s="15"/>
    </row>
    <row r="66" spans="2:102" s="4" customFormat="1" ht="19.149999999999999" customHeight="1" x14ac:dyDescent="0.25">
      <c r="B66" s="21">
        <f t="shared" si="0"/>
        <v>63</v>
      </c>
      <c r="L66" s="13"/>
      <c r="M66" s="11"/>
      <c r="N66" s="6"/>
      <c r="O66" s="6"/>
      <c r="P66" s="6"/>
      <c r="Q66" s="6"/>
      <c r="R66" s="6"/>
      <c r="S66" s="1"/>
      <c r="T66" s="54"/>
      <c r="U66" s="19"/>
      <c r="W66" s="1"/>
      <c r="X66" s="1"/>
      <c r="Y66" s="1"/>
      <c r="Z66" s="1"/>
      <c r="AA66" s="1"/>
      <c r="AB66" s="1"/>
      <c r="AC66" s="25"/>
      <c r="AD66" s="1"/>
      <c r="AE66" s="9"/>
      <c r="AF66" s="1"/>
      <c r="AG66" s="1"/>
      <c r="AH66" s="1"/>
      <c r="AI66" s="1"/>
      <c r="AJ66" s="1"/>
      <c r="AK66" s="1"/>
      <c r="AL66" s="25"/>
      <c r="AU66" s="1"/>
      <c r="AV66" s="9"/>
      <c r="AW66" s="1"/>
      <c r="AX66" s="1"/>
      <c r="AY66" s="1"/>
      <c r="AZ66" s="1"/>
      <c r="BA66" s="1"/>
      <c r="BB66" s="1"/>
      <c r="BE66" s="15"/>
      <c r="BU66" s="1"/>
      <c r="BV66" s="1"/>
      <c r="BW66" s="1"/>
      <c r="BX66" s="1"/>
      <c r="BY66" s="1"/>
      <c r="BZ66" s="1"/>
      <c r="CS66" s="1"/>
      <c r="CT66" s="1"/>
      <c r="CU66" s="1"/>
      <c r="CV66" s="1"/>
      <c r="CW66" s="1"/>
      <c r="CX66" s="1"/>
    </row>
    <row r="67" spans="2:102" ht="30" customHeight="1" x14ac:dyDescent="0.25">
      <c r="B67" s="21">
        <f t="shared" si="0"/>
        <v>64</v>
      </c>
      <c r="C67" s="1"/>
      <c r="D67" s="1"/>
      <c r="E67" s="1"/>
      <c r="F67" s="1"/>
      <c r="G67" s="1"/>
      <c r="H67" s="1"/>
      <c r="I67" s="1"/>
      <c r="T67" s="54"/>
    </row>
    <row r="68" spans="2:102" ht="19.5" customHeight="1" x14ac:dyDescent="0.25">
      <c r="B68" s="21">
        <f t="shared" si="0"/>
        <v>65</v>
      </c>
      <c r="C68" s="1"/>
      <c r="D68" s="1"/>
      <c r="E68" s="1"/>
      <c r="F68" s="1"/>
      <c r="G68" s="1"/>
      <c r="H68" s="1"/>
      <c r="I68" s="1"/>
      <c r="T68" s="54"/>
    </row>
    <row r="69" spans="2:102" ht="19.5" customHeight="1" x14ac:dyDescent="0.25">
      <c r="B69" s="21">
        <f t="shared" si="0"/>
        <v>66</v>
      </c>
      <c r="C69" s="1"/>
      <c r="D69" s="1"/>
      <c r="E69" s="1"/>
      <c r="F69" s="1"/>
      <c r="G69" s="1"/>
      <c r="H69" s="1"/>
      <c r="I69" s="1"/>
      <c r="T69" s="54"/>
    </row>
    <row r="70" spans="2:102" ht="19.5" customHeight="1" x14ac:dyDescent="0.25">
      <c r="B70" s="21">
        <f t="shared" si="0"/>
        <v>67</v>
      </c>
      <c r="C70" s="1"/>
      <c r="D70" s="1"/>
      <c r="E70" s="1"/>
      <c r="F70" s="1"/>
      <c r="G70" s="1"/>
      <c r="H70" s="1"/>
      <c r="I70" s="1"/>
      <c r="T70" s="54"/>
    </row>
    <row r="71" spans="2:102" ht="19.5" customHeight="1" x14ac:dyDescent="0.25">
      <c r="B71" s="21">
        <f t="shared" ref="B71:B134" si="1">B70+1</f>
        <v>68</v>
      </c>
      <c r="C71" s="1"/>
      <c r="D71" s="1"/>
      <c r="E71" s="1"/>
      <c r="F71" s="1"/>
      <c r="G71" s="1"/>
      <c r="H71" s="1"/>
      <c r="I71" s="1"/>
      <c r="T71" s="54"/>
    </row>
    <row r="72" spans="2:102" ht="19.5" customHeight="1" x14ac:dyDescent="0.25">
      <c r="B72" s="21">
        <f t="shared" si="1"/>
        <v>69</v>
      </c>
      <c r="C72" s="1"/>
      <c r="D72" s="1"/>
      <c r="E72" s="1"/>
      <c r="F72" s="1"/>
      <c r="G72" s="1"/>
      <c r="H72" s="1"/>
      <c r="I72" s="1"/>
      <c r="T72" s="54"/>
    </row>
    <row r="73" spans="2:102" ht="19.5" customHeight="1" x14ac:dyDescent="0.25">
      <c r="B73" s="21">
        <f t="shared" si="1"/>
        <v>70</v>
      </c>
      <c r="C73" s="1"/>
      <c r="D73" s="1"/>
      <c r="E73" s="1"/>
      <c r="F73" s="1"/>
      <c r="G73" s="1"/>
      <c r="H73" s="1"/>
      <c r="I73" s="1"/>
      <c r="T73" s="54"/>
    </row>
    <row r="74" spans="2:102" ht="19.5" customHeight="1" x14ac:dyDescent="0.25">
      <c r="B74" s="21">
        <f t="shared" si="1"/>
        <v>71</v>
      </c>
      <c r="C74" s="1"/>
      <c r="D74" s="1"/>
      <c r="E74" s="1"/>
      <c r="F74" s="1"/>
      <c r="G74" s="1"/>
      <c r="H74" s="1"/>
      <c r="I74" s="1"/>
      <c r="T74" s="54"/>
    </row>
    <row r="75" spans="2:102" ht="19.5" customHeight="1" x14ac:dyDescent="0.25">
      <c r="B75" s="21">
        <f t="shared" si="1"/>
        <v>72</v>
      </c>
      <c r="C75" s="1"/>
      <c r="D75" s="1"/>
      <c r="E75" s="1"/>
      <c r="F75" s="1"/>
      <c r="G75" s="1"/>
      <c r="H75" s="1"/>
      <c r="I75" s="1"/>
      <c r="T75" s="54"/>
    </row>
    <row r="76" spans="2:102" ht="19.5" customHeight="1" x14ac:dyDescent="0.25">
      <c r="B76" s="21">
        <f t="shared" si="1"/>
        <v>73</v>
      </c>
      <c r="C76" s="1"/>
      <c r="D76" s="1"/>
      <c r="E76" s="1"/>
      <c r="F76" s="1"/>
      <c r="G76" s="1"/>
      <c r="H76" s="1"/>
      <c r="I76" s="1"/>
      <c r="T76" s="54"/>
    </row>
    <row r="77" spans="2:102" ht="19.5" customHeight="1" x14ac:dyDescent="0.25">
      <c r="B77" s="21">
        <f t="shared" si="1"/>
        <v>74</v>
      </c>
      <c r="C77" s="1"/>
      <c r="D77" s="1"/>
      <c r="E77" s="1"/>
      <c r="F77" s="1"/>
      <c r="G77" s="1"/>
      <c r="H77" s="1"/>
      <c r="I77" s="1"/>
      <c r="T77" s="54"/>
    </row>
    <row r="78" spans="2:102" ht="19.5" customHeight="1" x14ac:dyDescent="0.25">
      <c r="B78" s="21">
        <f t="shared" si="1"/>
        <v>75</v>
      </c>
      <c r="C78" s="1"/>
      <c r="D78" s="1"/>
      <c r="E78" s="1"/>
      <c r="F78" s="1"/>
      <c r="G78" s="1"/>
      <c r="H78" s="1"/>
      <c r="I78" s="1"/>
      <c r="T78" s="54"/>
    </row>
    <row r="79" spans="2:102" ht="19.5" customHeight="1" x14ac:dyDescent="0.25">
      <c r="B79" s="21">
        <f t="shared" si="1"/>
        <v>76</v>
      </c>
      <c r="C79" s="1"/>
      <c r="D79" s="1"/>
      <c r="E79" s="1"/>
      <c r="F79" s="1"/>
      <c r="G79" s="1"/>
      <c r="H79" s="1"/>
      <c r="I79" s="1"/>
      <c r="T79" s="54"/>
    </row>
    <row r="80" spans="2:102" ht="19.5" customHeight="1" x14ac:dyDescent="0.25">
      <c r="B80" s="21">
        <f t="shared" si="1"/>
        <v>77</v>
      </c>
      <c r="C80" s="1"/>
      <c r="D80" s="1"/>
      <c r="E80" s="1"/>
      <c r="F80" s="1"/>
      <c r="G80" s="1"/>
      <c r="H80" s="1"/>
      <c r="I80" s="1"/>
      <c r="T80" s="54"/>
    </row>
    <row r="81" spans="2:20" ht="19.5" customHeight="1" x14ac:dyDescent="0.25">
      <c r="B81" s="21">
        <f t="shared" si="1"/>
        <v>78</v>
      </c>
      <c r="C81" s="1"/>
      <c r="D81" s="1"/>
      <c r="E81" s="1"/>
      <c r="F81" s="1"/>
      <c r="G81" s="1"/>
      <c r="H81" s="1"/>
      <c r="I81" s="1"/>
      <c r="T81" s="54"/>
    </row>
    <row r="82" spans="2:20" ht="19.5" customHeight="1" x14ac:dyDescent="0.25">
      <c r="B82" s="21">
        <f t="shared" si="1"/>
        <v>79</v>
      </c>
      <c r="C82" s="1"/>
      <c r="D82" s="1"/>
      <c r="E82" s="1"/>
      <c r="F82" s="1"/>
      <c r="G82" s="1"/>
      <c r="H82" s="1"/>
      <c r="I82" s="1"/>
      <c r="T82" s="54"/>
    </row>
    <row r="83" spans="2:20" ht="19.5" customHeight="1" x14ac:dyDescent="0.25">
      <c r="B83" s="21">
        <f t="shared" si="1"/>
        <v>80</v>
      </c>
      <c r="C83" s="1"/>
      <c r="D83" s="1"/>
      <c r="E83" s="1"/>
      <c r="F83" s="1"/>
      <c r="G83" s="1"/>
      <c r="H83" s="1"/>
      <c r="I83" s="1"/>
      <c r="T83" s="54"/>
    </row>
    <row r="84" spans="2:20" ht="19.5" customHeight="1" x14ac:dyDescent="0.25">
      <c r="B84" s="21">
        <f t="shared" si="1"/>
        <v>81</v>
      </c>
      <c r="C84" s="1"/>
      <c r="D84" s="1"/>
      <c r="E84" s="1"/>
      <c r="F84" s="1"/>
      <c r="G84" s="1"/>
      <c r="H84" s="1"/>
      <c r="I84" s="1"/>
      <c r="T84" s="54"/>
    </row>
    <row r="85" spans="2:20" ht="19.5" customHeight="1" x14ac:dyDescent="0.25">
      <c r="B85" s="21">
        <f t="shared" si="1"/>
        <v>82</v>
      </c>
      <c r="C85" s="1"/>
      <c r="D85" s="1"/>
      <c r="E85" s="1"/>
      <c r="F85" s="1"/>
      <c r="G85" s="1"/>
      <c r="H85" s="1"/>
      <c r="I85" s="1"/>
      <c r="T85" s="54"/>
    </row>
    <row r="86" spans="2:20" ht="19.5" customHeight="1" x14ac:dyDescent="0.25">
      <c r="B86" s="21">
        <f t="shared" si="1"/>
        <v>83</v>
      </c>
      <c r="C86" s="1"/>
      <c r="D86" s="1"/>
      <c r="E86" s="1"/>
      <c r="F86" s="1"/>
      <c r="G86" s="1"/>
      <c r="H86" s="1"/>
      <c r="I86" s="1"/>
      <c r="T86" s="54"/>
    </row>
    <row r="87" spans="2:20" ht="19.5" customHeight="1" x14ac:dyDescent="0.25">
      <c r="B87" s="21">
        <f t="shared" si="1"/>
        <v>84</v>
      </c>
      <c r="C87" s="1"/>
      <c r="D87" s="1"/>
      <c r="E87" s="1"/>
      <c r="F87" s="1"/>
      <c r="G87" s="1"/>
      <c r="H87" s="1"/>
      <c r="I87" s="1"/>
      <c r="T87" s="54"/>
    </row>
    <row r="88" spans="2:20" ht="19.5" customHeight="1" x14ac:dyDescent="0.25">
      <c r="B88" s="21">
        <f t="shared" si="1"/>
        <v>85</v>
      </c>
      <c r="C88" s="1"/>
      <c r="D88" s="1"/>
      <c r="E88" s="1"/>
      <c r="F88" s="1"/>
      <c r="G88" s="1"/>
      <c r="H88" s="1"/>
      <c r="I88" s="1"/>
      <c r="T88" s="54"/>
    </row>
    <row r="89" spans="2:20" ht="19.5" customHeight="1" x14ac:dyDescent="0.25">
      <c r="B89" s="21">
        <f t="shared" si="1"/>
        <v>86</v>
      </c>
      <c r="C89" s="1"/>
      <c r="D89" s="1"/>
      <c r="E89" s="1"/>
      <c r="F89" s="1"/>
      <c r="G89" s="1"/>
      <c r="H89" s="1"/>
      <c r="I89" s="1"/>
      <c r="T89" s="54"/>
    </row>
    <row r="90" spans="2:20" ht="19.5" customHeight="1" x14ac:dyDescent="0.25">
      <c r="B90" s="21">
        <f t="shared" si="1"/>
        <v>87</v>
      </c>
      <c r="C90" s="1"/>
      <c r="D90" s="1"/>
      <c r="E90" s="1"/>
      <c r="F90" s="1"/>
      <c r="G90" s="1"/>
      <c r="H90" s="1"/>
      <c r="I90" s="1"/>
      <c r="T90" s="54"/>
    </row>
    <row r="91" spans="2:20" ht="19.5" customHeight="1" x14ac:dyDescent="0.25">
      <c r="B91" s="21">
        <f t="shared" si="1"/>
        <v>88</v>
      </c>
      <c r="C91" s="1"/>
      <c r="D91" s="1"/>
      <c r="E91" s="1"/>
      <c r="F91" s="1"/>
      <c r="G91" s="1"/>
      <c r="H91" s="1"/>
      <c r="I91" s="1"/>
      <c r="T91" s="54"/>
    </row>
    <row r="92" spans="2:20" ht="19.5" customHeight="1" x14ac:dyDescent="0.25">
      <c r="B92" s="21">
        <f t="shared" si="1"/>
        <v>89</v>
      </c>
      <c r="C92" s="1"/>
      <c r="D92" s="1"/>
      <c r="E92" s="1"/>
      <c r="F92" s="1"/>
      <c r="G92" s="1"/>
      <c r="H92" s="1"/>
      <c r="I92" s="1"/>
      <c r="T92" s="54"/>
    </row>
    <row r="93" spans="2:20" ht="19.5" customHeight="1" x14ac:dyDescent="0.25">
      <c r="B93" s="21">
        <f t="shared" si="1"/>
        <v>90</v>
      </c>
      <c r="C93" s="1"/>
      <c r="D93" s="1"/>
      <c r="E93" s="1"/>
      <c r="F93" s="1"/>
      <c r="G93" s="1"/>
      <c r="H93" s="1"/>
      <c r="I93" s="1"/>
      <c r="T93" s="54"/>
    </row>
    <row r="94" spans="2:20" ht="19.5" customHeight="1" x14ac:dyDescent="0.25">
      <c r="B94" s="21">
        <f t="shared" si="1"/>
        <v>91</v>
      </c>
      <c r="C94" s="1"/>
      <c r="D94" s="1"/>
      <c r="E94" s="1"/>
      <c r="F94" s="1"/>
      <c r="G94" s="1"/>
      <c r="H94" s="1"/>
      <c r="I94" s="1"/>
      <c r="T94" s="54"/>
    </row>
    <row r="95" spans="2:20" ht="19.5" customHeight="1" x14ac:dyDescent="0.25">
      <c r="B95" s="21">
        <f t="shared" si="1"/>
        <v>92</v>
      </c>
      <c r="C95" s="1"/>
      <c r="D95" s="1"/>
      <c r="E95" s="1"/>
      <c r="F95" s="1"/>
      <c r="G95" s="1"/>
      <c r="H95" s="1"/>
      <c r="I95" s="1"/>
      <c r="T95" s="54"/>
    </row>
    <row r="96" spans="2:20" ht="19.5" customHeight="1" x14ac:dyDescent="0.25">
      <c r="B96" s="21">
        <f t="shared" si="1"/>
        <v>93</v>
      </c>
      <c r="C96" s="1"/>
      <c r="D96" s="1"/>
      <c r="E96" s="1"/>
      <c r="F96" s="1"/>
      <c r="G96" s="1"/>
      <c r="H96" s="1"/>
      <c r="I96" s="1"/>
      <c r="T96" s="54"/>
    </row>
    <row r="97" spans="2:20" ht="19.5" customHeight="1" x14ac:dyDescent="0.25">
      <c r="B97" s="21">
        <f t="shared" si="1"/>
        <v>94</v>
      </c>
      <c r="C97" s="1"/>
      <c r="D97" s="1"/>
      <c r="E97" s="1"/>
      <c r="F97" s="1"/>
      <c r="G97" s="1"/>
      <c r="H97" s="1"/>
      <c r="I97" s="1"/>
      <c r="T97" s="54"/>
    </row>
    <row r="98" spans="2:20" ht="30" customHeight="1" x14ac:dyDescent="0.25">
      <c r="B98" s="21">
        <f t="shared" si="1"/>
        <v>95</v>
      </c>
      <c r="C98" s="1"/>
      <c r="D98" s="1"/>
      <c r="E98" s="1"/>
      <c r="F98" s="1"/>
      <c r="G98" s="1"/>
      <c r="H98" s="1"/>
      <c r="I98" s="1"/>
      <c r="T98" s="54"/>
    </row>
    <row r="99" spans="2:20" ht="19.149999999999999" customHeight="1" x14ac:dyDescent="0.25">
      <c r="B99" s="21">
        <f t="shared" si="1"/>
        <v>96</v>
      </c>
      <c r="C99" s="1"/>
      <c r="D99" s="1"/>
      <c r="E99" s="1"/>
      <c r="F99" s="1"/>
      <c r="G99" s="1"/>
      <c r="H99" s="1"/>
      <c r="I99" s="1"/>
      <c r="T99" s="54"/>
    </row>
    <row r="100" spans="2:20" ht="19.149999999999999" customHeight="1" x14ac:dyDescent="0.25">
      <c r="B100" s="21">
        <f t="shared" si="1"/>
        <v>97</v>
      </c>
      <c r="C100" s="1"/>
      <c r="D100" s="1"/>
      <c r="E100" s="1"/>
      <c r="F100" s="1"/>
      <c r="G100" s="1"/>
      <c r="H100" s="1"/>
      <c r="I100" s="1"/>
      <c r="T100" s="54"/>
    </row>
    <row r="101" spans="2:20" ht="19.149999999999999" customHeight="1" x14ac:dyDescent="0.25">
      <c r="B101" s="21">
        <f t="shared" si="1"/>
        <v>98</v>
      </c>
      <c r="C101" s="1"/>
      <c r="D101" s="1"/>
      <c r="E101" s="1"/>
      <c r="F101" s="1"/>
      <c r="G101" s="1"/>
      <c r="H101" s="1"/>
      <c r="I101" s="1"/>
      <c r="T101" s="54"/>
    </row>
    <row r="102" spans="2:20" ht="19.149999999999999" customHeight="1" x14ac:dyDescent="0.25">
      <c r="B102" s="21">
        <f t="shared" si="1"/>
        <v>99</v>
      </c>
      <c r="C102" s="1"/>
      <c r="D102" s="1"/>
      <c r="E102" s="1"/>
      <c r="F102" s="1"/>
      <c r="G102" s="1"/>
      <c r="H102" s="1"/>
      <c r="I102" s="1"/>
      <c r="T102" s="54"/>
    </row>
    <row r="103" spans="2:20" ht="19.149999999999999" customHeight="1" x14ac:dyDescent="0.25">
      <c r="B103" s="21">
        <f t="shared" si="1"/>
        <v>100</v>
      </c>
      <c r="C103" s="1"/>
      <c r="D103" s="1"/>
      <c r="E103" s="1"/>
      <c r="F103" s="1"/>
      <c r="G103" s="1"/>
      <c r="H103" s="1"/>
      <c r="I103" s="1"/>
      <c r="T103" s="54"/>
    </row>
    <row r="104" spans="2:20" ht="19.149999999999999" customHeight="1" x14ac:dyDescent="0.25">
      <c r="B104" s="21">
        <f t="shared" si="1"/>
        <v>101</v>
      </c>
      <c r="C104" s="1"/>
      <c r="D104" s="1"/>
      <c r="E104" s="1"/>
      <c r="F104" s="1"/>
      <c r="G104" s="1"/>
      <c r="H104" s="1"/>
      <c r="I104" s="1"/>
      <c r="T104" s="54"/>
    </row>
    <row r="105" spans="2:20" ht="19.149999999999999" customHeight="1" x14ac:dyDescent="0.25">
      <c r="B105" s="21">
        <f t="shared" si="1"/>
        <v>102</v>
      </c>
      <c r="C105" s="1"/>
      <c r="D105" s="1"/>
      <c r="E105" s="1"/>
      <c r="F105" s="1"/>
      <c r="G105" s="1"/>
      <c r="H105" s="1"/>
      <c r="I105" s="1"/>
      <c r="T105" s="54"/>
    </row>
    <row r="106" spans="2:20" ht="19.149999999999999" customHeight="1" x14ac:dyDescent="0.25">
      <c r="B106" s="21">
        <f t="shared" si="1"/>
        <v>103</v>
      </c>
      <c r="C106" s="1"/>
      <c r="D106" s="1"/>
      <c r="E106" s="1"/>
      <c r="F106" s="1"/>
      <c r="G106" s="1"/>
      <c r="H106" s="1"/>
      <c r="I106" s="1"/>
      <c r="T106" s="54"/>
    </row>
    <row r="107" spans="2:20" ht="19.149999999999999" customHeight="1" x14ac:dyDescent="0.25">
      <c r="B107" s="21">
        <f t="shared" si="1"/>
        <v>104</v>
      </c>
      <c r="C107" s="1"/>
      <c r="D107" s="1"/>
      <c r="E107" s="1"/>
      <c r="F107" s="1"/>
      <c r="G107" s="1"/>
      <c r="H107" s="1"/>
      <c r="I107" s="1"/>
      <c r="T107" s="54"/>
    </row>
    <row r="108" spans="2:20" ht="19.149999999999999" customHeight="1" x14ac:dyDescent="0.25">
      <c r="B108" s="21">
        <f t="shared" si="1"/>
        <v>105</v>
      </c>
      <c r="C108" s="1"/>
      <c r="D108" s="1"/>
      <c r="E108" s="1"/>
      <c r="F108" s="1"/>
      <c r="G108" s="1"/>
      <c r="H108" s="1"/>
      <c r="I108" s="1"/>
      <c r="T108" s="54"/>
    </row>
    <row r="109" spans="2:20" ht="19.149999999999999" customHeight="1" x14ac:dyDescent="0.25">
      <c r="B109" s="21">
        <f t="shared" si="1"/>
        <v>106</v>
      </c>
      <c r="C109" s="1"/>
      <c r="D109" s="1"/>
      <c r="E109" s="1"/>
      <c r="F109" s="1"/>
      <c r="G109" s="1"/>
      <c r="H109" s="1"/>
      <c r="I109" s="1"/>
      <c r="T109" s="54"/>
    </row>
    <row r="110" spans="2:20" ht="19.149999999999999" customHeight="1" x14ac:dyDescent="0.25">
      <c r="B110" s="21">
        <f t="shared" si="1"/>
        <v>107</v>
      </c>
      <c r="C110" s="1"/>
      <c r="D110" s="1"/>
      <c r="E110" s="1"/>
      <c r="F110" s="1"/>
      <c r="G110" s="1"/>
      <c r="H110" s="1"/>
      <c r="I110" s="1"/>
      <c r="T110" s="54"/>
    </row>
    <row r="111" spans="2:20" ht="19.149999999999999" customHeight="1" x14ac:dyDescent="0.25">
      <c r="B111" s="21">
        <f t="shared" si="1"/>
        <v>108</v>
      </c>
      <c r="C111" s="1"/>
      <c r="D111" s="1"/>
      <c r="E111" s="1"/>
      <c r="F111" s="1"/>
      <c r="G111" s="1"/>
      <c r="H111" s="1"/>
      <c r="I111" s="1"/>
      <c r="T111" s="54"/>
    </row>
    <row r="112" spans="2:20" ht="19.149999999999999" customHeight="1" x14ac:dyDescent="0.25">
      <c r="B112" s="21">
        <f t="shared" si="1"/>
        <v>109</v>
      </c>
      <c r="C112" s="1"/>
      <c r="D112" s="1"/>
      <c r="E112" s="1"/>
      <c r="F112" s="1"/>
      <c r="G112" s="1"/>
      <c r="H112" s="1"/>
      <c r="I112" s="1"/>
      <c r="T112" s="54"/>
    </row>
    <row r="113" spans="2:20" ht="19.149999999999999" customHeight="1" x14ac:dyDescent="0.25">
      <c r="B113" s="21">
        <f t="shared" si="1"/>
        <v>110</v>
      </c>
      <c r="C113" s="1"/>
      <c r="D113" s="1"/>
      <c r="E113" s="1"/>
      <c r="F113" s="1"/>
      <c r="G113" s="1"/>
      <c r="H113" s="1"/>
      <c r="I113" s="1"/>
      <c r="T113" s="54"/>
    </row>
    <row r="114" spans="2:20" ht="19.149999999999999" customHeight="1" x14ac:dyDescent="0.25">
      <c r="B114" s="21">
        <f t="shared" si="1"/>
        <v>111</v>
      </c>
      <c r="C114" s="1"/>
      <c r="D114" s="1"/>
      <c r="E114" s="1"/>
      <c r="F114" s="1"/>
      <c r="G114" s="1"/>
      <c r="H114" s="1"/>
      <c r="I114" s="1"/>
      <c r="T114" s="54"/>
    </row>
    <row r="115" spans="2:20" ht="19.149999999999999" customHeight="1" x14ac:dyDescent="0.25">
      <c r="B115" s="21">
        <f t="shared" si="1"/>
        <v>112</v>
      </c>
      <c r="C115" s="1"/>
      <c r="D115" s="1"/>
      <c r="E115" s="1"/>
      <c r="F115" s="1"/>
      <c r="G115" s="1"/>
      <c r="H115" s="1"/>
      <c r="I115" s="1"/>
      <c r="T115" s="54"/>
    </row>
    <row r="116" spans="2:20" ht="19.149999999999999" customHeight="1" x14ac:dyDescent="0.25">
      <c r="B116" s="21">
        <f t="shared" si="1"/>
        <v>113</v>
      </c>
      <c r="C116" s="1"/>
      <c r="D116" s="1"/>
      <c r="E116" s="1"/>
      <c r="F116" s="1"/>
      <c r="G116" s="1"/>
      <c r="H116" s="1"/>
      <c r="I116" s="1"/>
      <c r="T116" s="54"/>
    </row>
    <row r="117" spans="2:20" ht="19.149999999999999" customHeight="1" x14ac:dyDescent="0.25">
      <c r="B117" s="21">
        <f t="shared" si="1"/>
        <v>114</v>
      </c>
      <c r="C117" s="1"/>
      <c r="D117" s="1"/>
      <c r="E117" s="1"/>
      <c r="F117" s="1"/>
      <c r="G117" s="1"/>
      <c r="H117" s="1"/>
      <c r="I117" s="1"/>
      <c r="T117" s="54"/>
    </row>
    <row r="118" spans="2:20" ht="19.149999999999999" customHeight="1" x14ac:dyDescent="0.25">
      <c r="B118" s="21">
        <f t="shared" si="1"/>
        <v>115</v>
      </c>
      <c r="C118" s="1"/>
      <c r="D118" s="1"/>
      <c r="E118" s="1"/>
      <c r="F118" s="1"/>
      <c r="G118" s="1"/>
      <c r="H118" s="1"/>
      <c r="I118" s="1"/>
      <c r="T118" s="54"/>
    </row>
    <row r="119" spans="2:20" ht="19.149999999999999" customHeight="1" x14ac:dyDescent="0.25">
      <c r="B119" s="21">
        <f t="shared" si="1"/>
        <v>116</v>
      </c>
      <c r="C119" s="1"/>
      <c r="D119" s="1"/>
      <c r="E119" s="1"/>
      <c r="F119" s="1"/>
      <c r="G119" s="1"/>
      <c r="H119" s="1"/>
      <c r="I119" s="1"/>
      <c r="T119" s="54"/>
    </row>
    <row r="120" spans="2:20" ht="19.149999999999999" customHeight="1" x14ac:dyDescent="0.25">
      <c r="B120" s="21">
        <f t="shared" si="1"/>
        <v>117</v>
      </c>
      <c r="C120" s="1"/>
      <c r="D120" s="1"/>
      <c r="E120" s="1"/>
      <c r="F120" s="1"/>
      <c r="G120" s="1"/>
      <c r="H120" s="1"/>
      <c r="I120" s="1"/>
      <c r="T120" s="54"/>
    </row>
    <row r="121" spans="2:20" ht="19.149999999999999" customHeight="1" x14ac:dyDescent="0.25">
      <c r="B121" s="21">
        <f t="shared" si="1"/>
        <v>118</v>
      </c>
      <c r="C121" s="1"/>
      <c r="D121" s="1"/>
      <c r="E121" s="1"/>
      <c r="F121" s="1"/>
      <c r="G121" s="1"/>
      <c r="H121" s="1"/>
      <c r="I121" s="1"/>
      <c r="T121" s="54"/>
    </row>
    <row r="122" spans="2:20" ht="19.149999999999999" customHeight="1" x14ac:dyDescent="0.25">
      <c r="B122" s="21">
        <f t="shared" si="1"/>
        <v>119</v>
      </c>
      <c r="C122" s="1"/>
      <c r="D122" s="1"/>
      <c r="E122" s="1"/>
      <c r="F122" s="1"/>
      <c r="G122" s="1"/>
      <c r="H122" s="1"/>
      <c r="I122" s="1"/>
      <c r="T122" s="54"/>
    </row>
    <row r="123" spans="2:20" ht="19.149999999999999" customHeight="1" x14ac:dyDescent="0.25">
      <c r="B123" s="21">
        <f t="shared" si="1"/>
        <v>120</v>
      </c>
      <c r="C123" s="1"/>
      <c r="D123" s="1"/>
      <c r="E123" s="1"/>
      <c r="F123" s="1"/>
      <c r="G123" s="1"/>
      <c r="H123" s="1"/>
      <c r="I123" s="1"/>
      <c r="T123" s="54"/>
    </row>
    <row r="124" spans="2:20" ht="19.149999999999999" customHeight="1" x14ac:dyDescent="0.25">
      <c r="B124" s="21">
        <f t="shared" si="1"/>
        <v>121</v>
      </c>
      <c r="C124" s="1"/>
      <c r="D124" s="1"/>
      <c r="E124" s="1"/>
      <c r="F124" s="1"/>
      <c r="G124" s="1"/>
      <c r="H124" s="1"/>
      <c r="I124" s="1"/>
      <c r="T124" s="54"/>
    </row>
    <row r="125" spans="2:20" ht="19.149999999999999" customHeight="1" x14ac:dyDescent="0.25">
      <c r="B125" s="21">
        <f t="shared" si="1"/>
        <v>122</v>
      </c>
      <c r="C125" s="1"/>
      <c r="D125" s="1"/>
      <c r="E125" s="1"/>
      <c r="F125" s="1"/>
      <c r="G125" s="1"/>
      <c r="H125" s="1"/>
      <c r="I125" s="1"/>
      <c r="T125" s="54"/>
    </row>
    <row r="126" spans="2:20" ht="19.149999999999999" customHeight="1" x14ac:dyDescent="0.25">
      <c r="B126" s="21">
        <f t="shared" si="1"/>
        <v>123</v>
      </c>
      <c r="C126" s="1"/>
      <c r="D126" s="1"/>
      <c r="E126" s="1"/>
      <c r="F126" s="1"/>
      <c r="G126" s="1"/>
      <c r="H126" s="1"/>
      <c r="I126" s="1"/>
      <c r="T126" s="54"/>
    </row>
    <row r="127" spans="2:20" ht="19.149999999999999" customHeight="1" x14ac:dyDescent="0.25">
      <c r="B127" s="21">
        <f t="shared" si="1"/>
        <v>124</v>
      </c>
      <c r="C127" s="1"/>
      <c r="D127" s="1"/>
      <c r="E127" s="1"/>
      <c r="F127" s="1"/>
      <c r="G127" s="1"/>
      <c r="H127" s="1"/>
      <c r="I127" s="1"/>
      <c r="T127" s="54"/>
    </row>
    <row r="128" spans="2:20" ht="19.149999999999999" customHeight="1" x14ac:dyDescent="0.25">
      <c r="B128" s="21">
        <f t="shared" si="1"/>
        <v>125</v>
      </c>
      <c r="C128" s="1"/>
      <c r="D128" s="1"/>
      <c r="E128" s="1"/>
      <c r="F128" s="1"/>
      <c r="G128" s="1"/>
      <c r="H128" s="1"/>
      <c r="I128" s="1"/>
      <c r="T128" s="54"/>
    </row>
    <row r="129" spans="2:20" ht="19.149999999999999" customHeight="1" x14ac:dyDescent="0.25">
      <c r="B129" s="21">
        <f t="shared" si="1"/>
        <v>126</v>
      </c>
      <c r="C129" s="1"/>
      <c r="D129" s="1"/>
      <c r="E129" s="1"/>
      <c r="F129" s="1"/>
      <c r="G129" s="1"/>
      <c r="H129" s="1"/>
      <c r="I129" s="1"/>
      <c r="T129" s="54"/>
    </row>
    <row r="130" spans="2:20" ht="30" customHeight="1" x14ac:dyDescent="0.25">
      <c r="B130" s="21">
        <f t="shared" si="1"/>
        <v>127</v>
      </c>
      <c r="C130" s="1"/>
      <c r="D130" s="1"/>
      <c r="E130" s="1"/>
      <c r="F130" s="1"/>
      <c r="G130" s="1"/>
      <c r="H130" s="1"/>
      <c r="I130" s="1"/>
      <c r="T130" s="54"/>
    </row>
    <row r="131" spans="2:20" ht="19.5" customHeight="1" x14ac:dyDescent="0.25">
      <c r="B131" s="21">
        <f t="shared" si="1"/>
        <v>128</v>
      </c>
      <c r="C131" s="1"/>
      <c r="D131" s="1"/>
      <c r="E131" s="1"/>
      <c r="F131" s="1"/>
      <c r="G131" s="1"/>
      <c r="H131" s="1"/>
      <c r="I131" s="1"/>
      <c r="T131" s="54"/>
    </row>
    <row r="132" spans="2:20" ht="19.5" customHeight="1" x14ac:dyDescent="0.25">
      <c r="B132" s="21">
        <f t="shared" si="1"/>
        <v>129</v>
      </c>
      <c r="C132" s="1"/>
      <c r="D132" s="1"/>
      <c r="E132" s="1"/>
      <c r="F132" s="1"/>
      <c r="G132" s="1"/>
      <c r="H132" s="1"/>
      <c r="I132" s="1"/>
      <c r="T132" s="54"/>
    </row>
    <row r="133" spans="2:20" ht="19.5" customHeight="1" x14ac:dyDescent="0.25">
      <c r="B133" s="21">
        <f t="shared" si="1"/>
        <v>130</v>
      </c>
      <c r="C133" s="1"/>
      <c r="D133" s="1"/>
      <c r="E133" s="1"/>
      <c r="F133" s="1"/>
      <c r="G133" s="1"/>
      <c r="H133" s="1"/>
      <c r="I133" s="1"/>
      <c r="T133" s="54"/>
    </row>
    <row r="134" spans="2:20" ht="19.5" customHeight="1" x14ac:dyDescent="0.25">
      <c r="B134" s="21">
        <f t="shared" si="1"/>
        <v>131</v>
      </c>
      <c r="C134" s="1"/>
      <c r="D134" s="1"/>
      <c r="E134" s="1"/>
      <c r="F134" s="1"/>
      <c r="G134" s="1"/>
      <c r="H134" s="1"/>
      <c r="I134" s="1"/>
      <c r="T134" s="54"/>
    </row>
    <row r="135" spans="2:20" ht="19.5" customHeight="1" x14ac:dyDescent="0.25">
      <c r="B135" s="21">
        <f t="shared" ref="B135:B198" si="2">B134+1</f>
        <v>132</v>
      </c>
      <c r="C135" s="1"/>
      <c r="D135" s="1"/>
      <c r="E135" s="1"/>
      <c r="F135" s="1"/>
      <c r="G135" s="1"/>
      <c r="H135" s="1"/>
      <c r="I135" s="1"/>
      <c r="T135" s="54"/>
    </row>
    <row r="136" spans="2:20" ht="19.5" customHeight="1" x14ac:dyDescent="0.25">
      <c r="B136" s="21">
        <f t="shared" si="2"/>
        <v>133</v>
      </c>
      <c r="C136" s="1"/>
      <c r="D136" s="1"/>
      <c r="E136" s="1"/>
      <c r="F136" s="1"/>
      <c r="G136" s="1"/>
      <c r="H136" s="1"/>
      <c r="I136" s="1"/>
      <c r="T136" s="54"/>
    </row>
    <row r="137" spans="2:20" ht="19.5" customHeight="1" x14ac:dyDescent="0.25">
      <c r="B137" s="21">
        <f t="shared" si="2"/>
        <v>134</v>
      </c>
      <c r="C137" s="1"/>
      <c r="D137" s="1"/>
      <c r="E137" s="1"/>
      <c r="F137" s="1"/>
      <c r="G137" s="1"/>
      <c r="H137" s="1"/>
      <c r="I137" s="1"/>
      <c r="T137" s="54"/>
    </row>
    <row r="138" spans="2:20" ht="19.5" customHeight="1" x14ac:dyDescent="0.25">
      <c r="B138" s="21">
        <f t="shared" si="2"/>
        <v>135</v>
      </c>
      <c r="C138" s="1"/>
      <c r="D138" s="1"/>
      <c r="E138" s="1"/>
      <c r="F138" s="1"/>
      <c r="G138" s="1"/>
      <c r="H138" s="1"/>
      <c r="I138" s="1"/>
      <c r="T138" s="54"/>
    </row>
    <row r="139" spans="2:20" ht="19.5" customHeight="1" x14ac:dyDescent="0.25">
      <c r="B139" s="21">
        <f t="shared" si="2"/>
        <v>136</v>
      </c>
      <c r="C139" s="1"/>
      <c r="D139" s="1"/>
      <c r="E139" s="1"/>
      <c r="F139" s="1"/>
      <c r="G139" s="1"/>
      <c r="H139" s="1"/>
      <c r="I139" s="1"/>
      <c r="T139" s="54"/>
    </row>
    <row r="140" spans="2:20" ht="19.5" customHeight="1" x14ac:dyDescent="0.25">
      <c r="B140" s="21">
        <f t="shared" si="2"/>
        <v>137</v>
      </c>
      <c r="C140" s="1"/>
      <c r="D140" s="1"/>
      <c r="E140" s="1"/>
      <c r="F140" s="1"/>
      <c r="G140" s="1"/>
      <c r="H140" s="1"/>
      <c r="I140" s="1"/>
      <c r="T140" s="54"/>
    </row>
    <row r="141" spans="2:20" ht="19.5" customHeight="1" x14ac:dyDescent="0.25">
      <c r="B141" s="21">
        <f t="shared" si="2"/>
        <v>138</v>
      </c>
      <c r="C141" s="1"/>
      <c r="D141" s="1"/>
      <c r="E141" s="1"/>
      <c r="F141" s="1"/>
      <c r="G141" s="1"/>
      <c r="H141" s="1"/>
      <c r="I141" s="1"/>
      <c r="T141" s="54"/>
    </row>
    <row r="142" spans="2:20" ht="19.5" customHeight="1" x14ac:dyDescent="0.25">
      <c r="B142" s="21">
        <f t="shared" si="2"/>
        <v>139</v>
      </c>
      <c r="C142" s="1"/>
      <c r="D142" s="1"/>
      <c r="E142" s="1"/>
      <c r="F142" s="1"/>
      <c r="G142" s="1"/>
      <c r="H142" s="1"/>
      <c r="I142" s="1"/>
      <c r="T142" s="54"/>
    </row>
    <row r="143" spans="2:20" ht="19.5" customHeight="1" x14ac:dyDescent="0.25">
      <c r="B143" s="21">
        <f t="shared" si="2"/>
        <v>140</v>
      </c>
      <c r="C143" s="1"/>
      <c r="D143" s="1"/>
      <c r="E143" s="1"/>
      <c r="F143" s="1"/>
      <c r="G143" s="1"/>
      <c r="H143" s="1"/>
      <c r="I143" s="1"/>
      <c r="T143" s="54"/>
    </row>
    <row r="144" spans="2:20" ht="19.5" customHeight="1" x14ac:dyDescent="0.25">
      <c r="B144" s="21">
        <f t="shared" si="2"/>
        <v>141</v>
      </c>
      <c r="C144" s="1"/>
      <c r="D144" s="1"/>
      <c r="E144" s="1"/>
      <c r="F144" s="1"/>
      <c r="G144" s="1"/>
      <c r="H144" s="1"/>
      <c r="I144" s="1"/>
      <c r="T144" s="54"/>
    </row>
    <row r="145" spans="2:20" ht="19.5" customHeight="1" x14ac:dyDescent="0.25">
      <c r="B145" s="21">
        <f t="shared" si="2"/>
        <v>142</v>
      </c>
      <c r="C145" s="1"/>
      <c r="D145" s="1"/>
      <c r="E145" s="1"/>
      <c r="F145" s="1"/>
      <c r="G145" s="1"/>
      <c r="H145" s="1"/>
      <c r="I145" s="1"/>
      <c r="T145" s="54"/>
    </row>
    <row r="146" spans="2:20" ht="19.5" customHeight="1" x14ac:dyDescent="0.25">
      <c r="B146" s="21">
        <f t="shared" si="2"/>
        <v>143</v>
      </c>
      <c r="C146" s="1"/>
      <c r="D146" s="1"/>
      <c r="E146" s="1"/>
      <c r="F146" s="1"/>
      <c r="G146" s="1"/>
      <c r="H146" s="1"/>
      <c r="I146" s="1"/>
      <c r="T146" s="54"/>
    </row>
    <row r="147" spans="2:20" ht="19.5" customHeight="1" x14ac:dyDescent="0.25">
      <c r="B147" s="21">
        <f t="shared" si="2"/>
        <v>144</v>
      </c>
      <c r="C147" s="1"/>
      <c r="D147" s="1"/>
      <c r="E147" s="1"/>
      <c r="F147" s="1"/>
      <c r="G147" s="1"/>
      <c r="H147" s="1"/>
      <c r="I147" s="1"/>
      <c r="T147" s="54"/>
    </row>
    <row r="148" spans="2:20" ht="19.5" customHeight="1" x14ac:dyDescent="0.25">
      <c r="B148" s="21">
        <f t="shared" si="2"/>
        <v>145</v>
      </c>
      <c r="C148" s="1"/>
      <c r="D148" s="1"/>
      <c r="E148" s="1"/>
      <c r="F148" s="1"/>
      <c r="G148" s="1"/>
      <c r="H148" s="1"/>
      <c r="I148" s="1"/>
      <c r="T148" s="54"/>
    </row>
    <row r="149" spans="2:20" ht="19.5" customHeight="1" x14ac:dyDescent="0.25">
      <c r="B149" s="21">
        <f t="shared" si="2"/>
        <v>146</v>
      </c>
      <c r="C149" s="1"/>
      <c r="D149" s="1"/>
      <c r="E149" s="1"/>
      <c r="F149" s="1"/>
      <c r="G149" s="1"/>
      <c r="H149" s="1"/>
      <c r="I149" s="1"/>
      <c r="T149" s="54"/>
    </row>
    <row r="150" spans="2:20" ht="19.5" customHeight="1" x14ac:dyDescent="0.25">
      <c r="B150" s="21">
        <f t="shared" si="2"/>
        <v>147</v>
      </c>
      <c r="C150" s="1"/>
      <c r="D150" s="1"/>
      <c r="E150" s="1"/>
      <c r="F150" s="1"/>
      <c r="G150" s="1"/>
      <c r="H150" s="1"/>
      <c r="I150" s="1"/>
      <c r="T150" s="54"/>
    </row>
    <row r="151" spans="2:20" ht="19.5" customHeight="1" x14ac:dyDescent="0.25">
      <c r="B151" s="21">
        <f t="shared" si="2"/>
        <v>148</v>
      </c>
      <c r="C151" s="1"/>
      <c r="D151" s="1"/>
      <c r="E151" s="1"/>
      <c r="F151" s="1"/>
      <c r="G151" s="1"/>
      <c r="H151" s="1"/>
      <c r="I151" s="1"/>
      <c r="T151" s="54"/>
    </row>
    <row r="152" spans="2:20" ht="19.5" customHeight="1" x14ac:dyDescent="0.25">
      <c r="B152" s="21">
        <f t="shared" si="2"/>
        <v>149</v>
      </c>
      <c r="C152" s="1"/>
      <c r="D152" s="1"/>
      <c r="E152" s="1"/>
      <c r="F152" s="1"/>
      <c r="G152" s="1"/>
      <c r="H152" s="1"/>
      <c r="I152" s="1"/>
      <c r="T152" s="54"/>
    </row>
    <row r="153" spans="2:20" ht="19.5" customHeight="1" x14ac:dyDescent="0.25">
      <c r="B153" s="21">
        <f t="shared" si="2"/>
        <v>150</v>
      </c>
      <c r="C153" s="1"/>
      <c r="D153" s="1"/>
      <c r="E153" s="1"/>
      <c r="F153" s="1"/>
      <c r="G153" s="1"/>
      <c r="H153" s="1"/>
      <c r="I153" s="1"/>
      <c r="T153" s="54"/>
    </row>
    <row r="154" spans="2:20" ht="19.5" customHeight="1" x14ac:dyDescent="0.25">
      <c r="B154" s="21">
        <f t="shared" si="2"/>
        <v>151</v>
      </c>
      <c r="C154" s="1"/>
      <c r="D154" s="1"/>
      <c r="E154" s="1"/>
      <c r="F154" s="1"/>
      <c r="G154" s="1"/>
      <c r="H154" s="1"/>
      <c r="I154" s="1"/>
      <c r="T154" s="54"/>
    </row>
    <row r="155" spans="2:20" ht="19.5" customHeight="1" x14ac:dyDescent="0.25">
      <c r="B155" s="21">
        <f t="shared" si="2"/>
        <v>152</v>
      </c>
      <c r="C155" s="1"/>
      <c r="D155" s="1"/>
      <c r="E155" s="1"/>
      <c r="F155" s="1"/>
      <c r="G155" s="1"/>
      <c r="H155" s="1"/>
      <c r="I155" s="1"/>
      <c r="T155" s="54"/>
    </row>
    <row r="156" spans="2:20" ht="19.5" customHeight="1" x14ac:dyDescent="0.25">
      <c r="B156" s="21">
        <f t="shared" si="2"/>
        <v>153</v>
      </c>
      <c r="C156" s="1"/>
      <c r="D156" s="1"/>
      <c r="E156" s="1"/>
      <c r="F156" s="1"/>
      <c r="G156" s="1"/>
      <c r="H156" s="1"/>
      <c r="I156" s="1"/>
      <c r="T156" s="54"/>
    </row>
    <row r="157" spans="2:20" ht="19.5" customHeight="1" x14ac:dyDescent="0.25">
      <c r="B157" s="21">
        <f t="shared" si="2"/>
        <v>154</v>
      </c>
      <c r="C157" s="1"/>
      <c r="D157" s="1"/>
      <c r="E157" s="1"/>
      <c r="F157" s="1"/>
      <c r="G157" s="1"/>
      <c r="H157" s="1"/>
      <c r="I157" s="1"/>
      <c r="T157" s="54"/>
    </row>
    <row r="158" spans="2:20" ht="19.5" customHeight="1" x14ac:dyDescent="0.25">
      <c r="B158" s="21">
        <f t="shared" si="2"/>
        <v>155</v>
      </c>
      <c r="C158" s="1"/>
      <c r="D158" s="1"/>
      <c r="E158" s="1"/>
      <c r="F158" s="1"/>
      <c r="G158" s="1"/>
      <c r="H158" s="1"/>
      <c r="I158" s="1"/>
      <c r="T158" s="54"/>
    </row>
    <row r="159" spans="2:20" ht="19.5" customHeight="1" x14ac:dyDescent="0.25">
      <c r="B159" s="21">
        <f t="shared" si="2"/>
        <v>156</v>
      </c>
      <c r="C159" s="1"/>
      <c r="D159" s="1"/>
      <c r="E159" s="1"/>
      <c r="F159" s="1"/>
      <c r="G159" s="1"/>
      <c r="H159" s="1"/>
      <c r="I159" s="1"/>
      <c r="T159" s="54"/>
    </row>
    <row r="160" spans="2:20" ht="19.5" customHeight="1" x14ac:dyDescent="0.25">
      <c r="B160" s="21">
        <f t="shared" si="2"/>
        <v>157</v>
      </c>
      <c r="C160" s="1"/>
      <c r="D160" s="1"/>
      <c r="E160" s="1"/>
      <c r="F160" s="1"/>
      <c r="G160" s="1"/>
      <c r="H160" s="1"/>
      <c r="I160" s="1"/>
      <c r="T160" s="54"/>
    </row>
    <row r="161" spans="2:20" ht="30" customHeight="1" x14ac:dyDescent="0.25">
      <c r="B161" s="21">
        <f t="shared" si="2"/>
        <v>158</v>
      </c>
      <c r="C161" s="1"/>
      <c r="D161" s="1"/>
      <c r="E161" s="1"/>
      <c r="F161" s="1"/>
      <c r="G161" s="1"/>
      <c r="H161" s="1"/>
      <c r="I161" s="1"/>
      <c r="T161" s="54"/>
    </row>
    <row r="162" spans="2:20" ht="19.5" customHeight="1" x14ac:dyDescent="0.25">
      <c r="B162" s="21">
        <f t="shared" si="2"/>
        <v>159</v>
      </c>
      <c r="C162" s="1"/>
      <c r="D162" s="1"/>
      <c r="E162" s="1"/>
      <c r="F162" s="1"/>
      <c r="G162" s="1"/>
      <c r="H162" s="1"/>
      <c r="I162" s="1"/>
      <c r="T162" s="54"/>
    </row>
    <row r="163" spans="2:20" ht="19.5" customHeight="1" x14ac:dyDescent="0.25">
      <c r="B163" s="21">
        <f t="shared" si="2"/>
        <v>160</v>
      </c>
      <c r="C163" s="1"/>
      <c r="D163" s="1"/>
      <c r="E163" s="1"/>
      <c r="F163" s="1"/>
      <c r="G163" s="1"/>
      <c r="H163" s="1"/>
      <c r="I163" s="1"/>
      <c r="T163" s="54"/>
    </row>
    <row r="164" spans="2:20" ht="19.5" customHeight="1" x14ac:dyDescent="0.25">
      <c r="B164" s="21">
        <f t="shared" si="2"/>
        <v>161</v>
      </c>
      <c r="C164" s="1"/>
      <c r="D164" s="1"/>
      <c r="E164" s="1"/>
      <c r="F164" s="1"/>
      <c r="G164" s="1"/>
      <c r="H164" s="1"/>
      <c r="I164" s="1"/>
      <c r="T164" s="54"/>
    </row>
    <row r="165" spans="2:20" ht="19.5" customHeight="1" x14ac:dyDescent="0.25">
      <c r="B165" s="21">
        <f t="shared" si="2"/>
        <v>162</v>
      </c>
      <c r="C165" s="1"/>
      <c r="D165" s="1"/>
      <c r="E165" s="1"/>
      <c r="F165" s="1"/>
      <c r="G165" s="1"/>
      <c r="H165" s="1"/>
      <c r="I165" s="1"/>
    </row>
    <row r="166" spans="2:20" ht="19.5" customHeight="1" x14ac:dyDescent="0.25">
      <c r="B166" s="21">
        <f t="shared" si="2"/>
        <v>163</v>
      </c>
      <c r="C166" s="1"/>
      <c r="D166" s="1"/>
      <c r="E166" s="1"/>
      <c r="F166" s="1"/>
      <c r="G166" s="1"/>
      <c r="H166" s="1"/>
      <c r="I166" s="1"/>
    </row>
    <row r="167" spans="2:20" ht="19.5" customHeight="1" x14ac:dyDescent="0.25">
      <c r="B167" s="21">
        <f t="shared" si="2"/>
        <v>164</v>
      </c>
      <c r="C167" s="1"/>
      <c r="D167" s="1"/>
      <c r="E167" s="1"/>
      <c r="F167" s="1"/>
      <c r="G167" s="1"/>
      <c r="H167" s="1"/>
      <c r="I167" s="1"/>
    </row>
    <row r="168" spans="2:20" ht="19.5" customHeight="1" x14ac:dyDescent="0.25">
      <c r="B168" s="21">
        <f t="shared" si="2"/>
        <v>165</v>
      </c>
      <c r="C168" s="1"/>
      <c r="D168" s="1"/>
      <c r="E168" s="1"/>
      <c r="F168" s="1"/>
      <c r="G168" s="1"/>
      <c r="H168" s="1"/>
      <c r="I168" s="1"/>
    </row>
    <row r="169" spans="2:20" ht="19.5" customHeight="1" x14ac:dyDescent="0.25">
      <c r="B169" s="21">
        <f t="shared" si="2"/>
        <v>166</v>
      </c>
      <c r="C169" s="1"/>
      <c r="D169" s="1"/>
      <c r="E169" s="1"/>
      <c r="F169" s="1"/>
      <c r="G169" s="1"/>
      <c r="H169" s="1"/>
      <c r="I169" s="1"/>
    </row>
    <row r="170" spans="2:20" ht="19.5" customHeight="1" x14ac:dyDescent="0.25">
      <c r="B170" s="21">
        <f t="shared" si="2"/>
        <v>167</v>
      </c>
      <c r="C170" s="1"/>
      <c r="D170" s="1"/>
      <c r="E170" s="1"/>
      <c r="F170" s="1"/>
      <c r="G170" s="1"/>
      <c r="H170" s="1"/>
      <c r="I170" s="1"/>
    </row>
    <row r="171" spans="2:20" ht="19.5" customHeight="1" x14ac:dyDescent="0.25">
      <c r="B171" s="21">
        <f t="shared" si="2"/>
        <v>168</v>
      </c>
      <c r="C171" s="1"/>
      <c r="D171" s="1"/>
      <c r="E171" s="1"/>
      <c r="F171" s="1"/>
      <c r="G171" s="1"/>
      <c r="H171" s="1"/>
      <c r="I171" s="1"/>
    </row>
    <row r="172" spans="2:20" ht="19.5" customHeight="1" x14ac:dyDescent="0.25">
      <c r="B172" s="21">
        <f t="shared" si="2"/>
        <v>169</v>
      </c>
      <c r="C172" s="1"/>
      <c r="D172" s="1"/>
      <c r="E172" s="1"/>
      <c r="F172" s="1"/>
      <c r="G172" s="1"/>
      <c r="H172" s="1"/>
      <c r="I172" s="1"/>
    </row>
    <row r="173" spans="2:20" ht="19.5" customHeight="1" x14ac:dyDescent="0.25">
      <c r="B173" s="21">
        <f t="shared" si="2"/>
        <v>170</v>
      </c>
      <c r="C173" s="1"/>
      <c r="D173" s="1"/>
      <c r="E173" s="1"/>
      <c r="F173" s="1"/>
      <c r="G173" s="1"/>
      <c r="H173" s="1"/>
      <c r="I173" s="1"/>
    </row>
    <row r="174" spans="2:20" ht="19.5" customHeight="1" x14ac:dyDescent="0.25">
      <c r="B174" s="21">
        <f t="shared" si="2"/>
        <v>171</v>
      </c>
      <c r="C174" s="1"/>
      <c r="D174" s="1"/>
      <c r="E174" s="1"/>
      <c r="F174" s="1"/>
      <c r="G174" s="1"/>
      <c r="H174" s="1"/>
      <c r="I174" s="1"/>
    </row>
    <row r="175" spans="2:20" ht="19.5" customHeight="1" x14ac:dyDescent="0.25">
      <c r="B175" s="21">
        <f t="shared" si="2"/>
        <v>172</v>
      </c>
      <c r="C175" s="1"/>
      <c r="D175" s="1"/>
      <c r="E175" s="1"/>
      <c r="F175" s="1"/>
      <c r="G175" s="1"/>
      <c r="H175" s="1"/>
      <c r="I175" s="1"/>
    </row>
    <row r="176" spans="2:20" ht="19.5" customHeight="1" x14ac:dyDescent="0.25">
      <c r="B176" s="21">
        <f t="shared" si="2"/>
        <v>173</v>
      </c>
      <c r="C176" s="1"/>
      <c r="D176" s="1"/>
      <c r="E176" s="1"/>
      <c r="F176" s="1"/>
      <c r="G176" s="1"/>
      <c r="H176" s="1"/>
      <c r="I176" s="1"/>
    </row>
    <row r="177" spans="2:9" ht="19.5" customHeight="1" x14ac:dyDescent="0.25">
      <c r="B177" s="21">
        <f t="shared" si="2"/>
        <v>174</v>
      </c>
      <c r="C177" s="1"/>
      <c r="D177" s="1"/>
      <c r="E177" s="1"/>
      <c r="F177" s="1"/>
      <c r="G177" s="1"/>
      <c r="H177" s="1"/>
      <c r="I177" s="1"/>
    </row>
    <row r="178" spans="2:9" ht="19.5" customHeight="1" x14ac:dyDescent="0.25">
      <c r="B178" s="21">
        <f t="shared" si="2"/>
        <v>175</v>
      </c>
      <c r="C178" s="1"/>
      <c r="D178" s="1"/>
      <c r="E178" s="1"/>
      <c r="F178" s="1"/>
      <c r="G178" s="1"/>
      <c r="H178" s="1"/>
      <c r="I178" s="1"/>
    </row>
    <row r="179" spans="2:9" ht="19.5" customHeight="1" x14ac:dyDescent="0.25">
      <c r="B179" s="21">
        <f t="shared" si="2"/>
        <v>176</v>
      </c>
      <c r="C179" s="1"/>
      <c r="D179" s="1"/>
      <c r="E179" s="1"/>
      <c r="F179" s="1"/>
      <c r="G179" s="1"/>
      <c r="H179" s="1"/>
      <c r="I179" s="1"/>
    </row>
    <row r="180" spans="2:9" ht="19.5" customHeight="1" x14ac:dyDescent="0.25">
      <c r="B180" s="21">
        <f t="shared" si="2"/>
        <v>177</v>
      </c>
      <c r="C180" s="1"/>
      <c r="D180" s="1"/>
      <c r="E180" s="1"/>
      <c r="F180" s="1"/>
      <c r="G180" s="1"/>
      <c r="H180" s="1"/>
      <c r="I180" s="1"/>
    </row>
    <row r="181" spans="2:9" ht="19.5" customHeight="1" x14ac:dyDescent="0.25">
      <c r="B181" s="21">
        <f t="shared" si="2"/>
        <v>178</v>
      </c>
      <c r="C181" s="1"/>
      <c r="D181" s="1"/>
      <c r="E181" s="1"/>
      <c r="F181" s="1"/>
      <c r="G181" s="1"/>
      <c r="H181" s="1"/>
      <c r="I181" s="1"/>
    </row>
    <row r="182" spans="2:9" ht="19.5" customHeight="1" x14ac:dyDescent="0.25">
      <c r="B182" s="21">
        <f t="shared" si="2"/>
        <v>179</v>
      </c>
      <c r="C182" s="1"/>
      <c r="D182" s="1"/>
      <c r="E182" s="1"/>
      <c r="F182" s="1"/>
      <c r="G182" s="1"/>
      <c r="H182" s="1"/>
      <c r="I182" s="1"/>
    </row>
    <row r="183" spans="2:9" ht="19.5" customHeight="1" x14ac:dyDescent="0.25">
      <c r="B183" s="21">
        <f t="shared" si="2"/>
        <v>180</v>
      </c>
      <c r="C183" s="1"/>
      <c r="D183" s="1"/>
      <c r="E183" s="1"/>
      <c r="F183" s="1"/>
      <c r="G183" s="1"/>
      <c r="H183" s="1"/>
      <c r="I183" s="1"/>
    </row>
    <row r="184" spans="2:9" ht="19.5" customHeight="1" x14ac:dyDescent="0.25">
      <c r="B184" s="21">
        <f t="shared" si="2"/>
        <v>181</v>
      </c>
      <c r="C184" s="1"/>
      <c r="D184" s="1"/>
      <c r="E184" s="1"/>
      <c r="F184" s="1"/>
      <c r="G184" s="1"/>
      <c r="H184" s="1"/>
      <c r="I184" s="1"/>
    </row>
    <row r="185" spans="2:9" ht="19.5" customHeight="1" x14ac:dyDescent="0.25">
      <c r="B185" s="21">
        <f t="shared" si="2"/>
        <v>182</v>
      </c>
      <c r="C185" s="1"/>
      <c r="D185" s="1"/>
      <c r="E185" s="1"/>
      <c r="F185" s="1"/>
      <c r="G185" s="1"/>
      <c r="H185" s="1"/>
      <c r="I185" s="1"/>
    </row>
    <row r="186" spans="2:9" ht="19.5" customHeight="1" x14ac:dyDescent="0.25">
      <c r="B186" s="21">
        <f t="shared" si="2"/>
        <v>183</v>
      </c>
      <c r="C186" s="1"/>
      <c r="D186" s="1"/>
      <c r="E186" s="1"/>
      <c r="F186" s="1"/>
      <c r="G186" s="1"/>
      <c r="H186" s="1"/>
      <c r="I186" s="1"/>
    </row>
    <row r="187" spans="2:9" ht="19.5" customHeight="1" x14ac:dyDescent="0.25">
      <c r="B187" s="21">
        <f t="shared" si="2"/>
        <v>184</v>
      </c>
      <c r="C187" s="1"/>
      <c r="D187" s="1"/>
      <c r="E187" s="1"/>
      <c r="F187" s="1"/>
      <c r="G187" s="1"/>
      <c r="H187" s="1"/>
      <c r="I187" s="1"/>
    </row>
    <row r="188" spans="2:9" ht="19.5" customHeight="1" x14ac:dyDescent="0.25">
      <c r="B188" s="21">
        <f t="shared" si="2"/>
        <v>185</v>
      </c>
      <c r="C188" s="1"/>
      <c r="D188" s="1"/>
      <c r="E188" s="1"/>
      <c r="F188" s="1"/>
      <c r="G188" s="1"/>
      <c r="H188" s="1"/>
      <c r="I188" s="1"/>
    </row>
    <row r="189" spans="2:9" ht="19.5" customHeight="1" x14ac:dyDescent="0.25">
      <c r="B189" s="21">
        <f t="shared" si="2"/>
        <v>186</v>
      </c>
      <c r="C189" s="1"/>
      <c r="D189" s="1"/>
      <c r="E189" s="1"/>
      <c r="F189" s="1"/>
      <c r="G189" s="1"/>
      <c r="H189" s="1"/>
      <c r="I189" s="1"/>
    </row>
    <row r="190" spans="2:9" ht="19.5" customHeight="1" x14ac:dyDescent="0.25">
      <c r="B190" s="21">
        <f t="shared" si="2"/>
        <v>187</v>
      </c>
      <c r="C190" s="1"/>
      <c r="D190" s="1"/>
      <c r="E190" s="1"/>
      <c r="F190" s="1"/>
      <c r="G190" s="1"/>
      <c r="H190" s="1"/>
      <c r="I190" s="1"/>
    </row>
    <row r="191" spans="2:9" ht="19.5" customHeight="1" x14ac:dyDescent="0.25">
      <c r="B191" s="21">
        <f t="shared" si="2"/>
        <v>188</v>
      </c>
      <c r="C191" s="1"/>
      <c r="D191" s="1"/>
      <c r="E191" s="1"/>
      <c r="F191" s="1"/>
      <c r="G191" s="1"/>
      <c r="H191" s="1"/>
      <c r="I191" s="1"/>
    </row>
    <row r="192" spans="2:9" ht="19.5" customHeight="1" x14ac:dyDescent="0.25">
      <c r="B192" s="21">
        <f t="shared" si="2"/>
        <v>189</v>
      </c>
      <c r="C192" s="1"/>
      <c r="D192" s="1"/>
      <c r="E192" s="1"/>
      <c r="F192" s="1"/>
      <c r="G192" s="1"/>
      <c r="H192" s="1"/>
      <c r="I192" s="1"/>
    </row>
    <row r="193" spans="2:2" ht="19.149999999999999" customHeight="1" x14ac:dyDescent="0.25">
      <c r="B193" s="21">
        <f t="shared" si="2"/>
        <v>190</v>
      </c>
    </row>
    <row r="194" spans="2:2" ht="19.149999999999999" customHeight="1" x14ac:dyDescent="0.25">
      <c r="B194" s="21">
        <f t="shared" si="2"/>
        <v>191</v>
      </c>
    </row>
    <row r="195" spans="2:2" ht="19.149999999999999" customHeight="1" x14ac:dyDescent="0.25">
      <c r="B195" s="21">
        <f t="shared" si="2"/>
        <v>192</v>
      </c>
    </row>
    <row r="196" spans="2:2" ht="19.149999999999999" customHeight="1" x14ac:dyDescent="0.25">
      <c r="B196" s="21">
        <f t="shared" si="2"/>
        <v>193</v>
      </c>
    </row>
    <row r="197" spans="2:2" ht="19.149999999999999" customHeight="1" x14ac:dyDescent="0.25">
      <c r="B197" s="21">
        <f t="shared" si="2"/>
        <v>194</v>
      </c>
    </row>
    <row r="198" spans="2:2" ht="19.149999999999999" customHeight="1" x14ac:dyDescent="0.25">
      <c r="B198" s="21">
        <f t="shared" si="2"/>
        <v>195</v>
      </c>
    </row>
    <row r="199" spans="2:2" ht="19.149999999999999" customHeight="1" x14ac:dyDescent="0.25">
      <c r="B199" s="21">
        <f t="shared" ref="B199:B262" si="3">B198+1</f>
        <v>196</v>
      </c>
    </row>
    <row r="200" spans="2:2" ht="19.149999999999999" customHeight="1" x14ac:dyDescent="0.25">
      <c r="B200" s="21">
        <f t="shared" si="3"/>
        <v>197</v>
      </c>
    </row>
    <row r="201" spans="2:2" x14ac:dyDescent="0.25">
      <c r="B201" s="21">
        <f t="shared" si="3"/>
        <v>198</v>
      </c>
    </row>
    <row r="202" spans="2:2" x14ac:dyDescent="0.25">
      <c r="B202" s="21">
        <f t="shared" si="3"/>
        <v>199</v>
      </c>
    </row>
    <row r="203" spans="2:2" x14ac:dyDescent="0.25">
      <c r="B203" s="21">
        <f t="shared" si="3"/>
        <v>200</v>
      </c>
    </row>
    <row r="204" spans="2:2" x14ac:dyDescent="0.25">
      <c r="B204" s="21">
        <f t="shared" si="3"/>
        <v>201</v>
      </c>
    </row>
    <row r="205" spans="2:2" x14ac:dyDescent="0.25">
      <c r="B205" s="21">
        <f t="shared" si="3"/>
        <v>202</v>
      </c>
    </row>
    <row r="206" spans="2:2" x14ac:dyDescent="0.25">
      <c r="B206" s="21">
        <f t="shared" si="3"/>
        <v>203</v>
      </c>
    </row>
    <row r="207" spans="2:2" x14ac:dyDescent="0.25">
      <c r="B207" s="21">
        <f t="shared" si="3"/>
        <v>204</v>
      </c>
    </row>
    <row r="208" spans="2:2" x14ac:dyDescent="0.25">
      <c r="B208" s="21">
        <f t="shared" si="3"/>
        <v>205</v>
      </c>
    </row>
    <row r="209" spans="2:2" x14ac:dyDescent="0.25">
      <c r="B209" s="21">
        <f t="shared" si="3"/>
        <v>206</v>
      </c>
    </row>
    <row r="210" spans="2:2" x14ac:dyDescent="0.25">
      <c r="B210" s="21">
        <f t="shared" si="3"/>
        <v>207</v>
      </c>
    </row>
    <row r="211" spans="2:2" x14ac:dyDescent="0.25">
      <c r="B211" s="21">
        <f t="shared" si="3"/>
        <v>208</v>
      </c>
    </row>
    <row r="212" spans="2:2" x14ac:dyDescent="0.25">
      <c r="B212" s="21">
        <f t="shared" si="3"/>
        <v>209</v>
      </c>
    </row>
    <row r="213" spans="2:2" x14ac:dyDescent="0.25">
      <c r="B213" s="21">
        <f t="shared" si="3"/>
        <v>210</v>
      </c>
    </row>
    <row r="214" spans="2:2" x14ac:dyDescent="0.25">
      <c r="B214" s="21">
        <f t="shared" si="3"/>
        <v>211</v>
      </c>
    </row>
    <row r="215" spans="2:2" x14ac:dyDescent="0.25">
      <c r="B215" s="21">
        <f t="shared" si="3"/>
        <v>212</v>
      </c>
    </row>
    <row r="216" spans="2:2" x14ac:dyDescent="0.25">
      <c r="B216" s="21">
        <f t="shared" si="3"/>
        <v>213</v>
      </c>
    </row>
    <row r="217" spans="2:2" x14ac:dyDescent="0.25">
      <c r="B217" s="21">
        <f t="shared" si="3"/>
        <v>214</v>
      </c>
    </row>
    <row r="218" spans="2:2" x14ac:dyDescent="0.25">
      <c r="B218" s="21">
        <f t="shared" si="3"/>
        <v>215</v>
      </c>
    </row>
    <row r="219" spans="2:2" x14ac:dyDescent="0.25">
      <c r="B219" s="21">
        <f t="shared" si="3"/>
        <v>216</v>
      </c>
    </row>
    <row r="220" spans="2:2" x14ac:dyDescent="0.25">
      <c r="B220" s="21">
        <f t="shared" si="3"/>
        <v>217</v>
      </c>
    </row>
    <row r="221" spans="2:2" x14ac:dyDescent="0.25">
      <c r="B221" s="21">
        <f t="shared" si="3"/>
        <v>218</v>
      </c>
    </row>
    <row r="222" spans="2:2" x14ac:dyDescent="0.25">
      <c r="B222" s="21">
        <f t="shared" si="3"/>
        <v>219</v>
      </c>
    </row>
    <row r="223" spans="2:2" x14ac:dyDescent="0.25">
      <c r="B223" s="21">
        <f t="shared" si="3"/>
        <v>220</v>
      </c>
    </row>
    <row r="224" spans="2:2" x14ac:dyDescent="0.25">
      <c r="B224" s="21">
        <f t="shared" si="3"/>
        <v>221</v>
      </c>
    </row>
    <row r="225" spans="2:2" x14ac:dyDescent="0.25">
      <c r="B225" s="21">
        <f t="shared" si="3"/>
        <v>222</v>
      </c>
    </row>
    <row r="226" spans="2:2" x14ac:dyDescent="0.25">
      <c r="B226" s="21">
        <f t="shared" si="3"/>
        <v>223</v>
      </c>
    </row>
    <row r="227" spans="2:2" x14ac:dyDescent="0.25">
      <c r="B227" s="21">
        <f t="shared" si="3"/>
        <v>224</v>
      </c>
    </row>
    <row r="228" spans="2:2" x14ac:dyDescent="0.25">
      <c r="B228" s="21">
        <f t="shared" si="3"/>
        <v>225</v>
      </c>
    </row>
    <row r="229" spans="2:2" x14ac:dyDescent="0.25">
      <c r="B229" s="21">
        <f t="shared" si="3"/>
        <v>226</v>
      </c>
    </row>
    <row r="230" spans="2:2" x14ac:dyDescent="0.25">
      <c r="B230" s="21">
        <f t="shared" si="3"/>
        <v>227</v>
      </c>
    </row>
    <row r="231" spans="2:2" x14ac:dyDescent="0.25">
      <c r="B231" s="21">
        <f t="shared" si="3"/>
        <v>228</v>
      </c>
    </row>
    <row r="232" spans="2:2" x14ac:dyDescent="0.25">
      <c r="B232" s="21">
        <f t="shared" si="3"/>
        <v>229</v>
      </c>
    </row>
    <row r="233" spans="2:2" x14ac:dyDescent="0.25">
      <c r="B233" s="21">
        <f t="shared" si="3"/>
        <v>230</v>
      </c>
    </row>
    <row r="234" spans="2:2" x14ac:dyDescent="0.25">
      <c r="B234" s="21">
        <f t="shared" si="3"/>
        <v>231</v>
      </c>
    </row>
    <row r="235" spans="2:2" x14ac:dyDescent="0.25">
      <c r="B235" s="21">
        <f t="shared" si="3"/>
        <v>232</v>
      </c>
    </row>
    <row r="236" spans="2:2" x14ac:dyDescent="0.25">
      <c r="B236" s="21">
        <f t="shared" si="3"/>
        <v>233</v>
      </c>
    </row>
    <row r="237" spans="2:2" x14ac:dyDescent="0.25">
      <c r="B237" s="21">
        <f t="shared" si="3"/>
        <v>234</v>
      </c>
    </row>
    <row r="238" spans="2:2" x14ac:dyDescent="0.25">
      <c r="B238" s="21">
        <f t="shared" si="3"/>
        <v>235</v>
      </c>
    </row>
    <row r="239" spans="2:2" x14ac:dyDescent="0.25">
      <c r="B239" s="21">
        <f t="shared" si="3"/>
        <v>236</v>
      </c>
    </row>
    <row r="240" spans="2:2" x14ac:dyDescent="0.25">
      <c r="B240" s="21">
        <f t="shared" si="3"/>
        <v>237</v>
      </c>
    </row>
    <row r="241" spans="2:2" x14ac:dyDescent="0.25">
      <c r="B241" s="21">
        <f t="shared" si="3"/>
        <v>238</v>
      </c>
    </row>
    <row r="242" spans="2:2" x14ac:dyDescent="0.25">
      <c r="B242" s="21">
        <f t="shared" si="3"/>
        <v>239</v>
      </c>
    </row>
    <row r="243" spans="2:2" x14ac:dyDescent="0.25">
      <c r="B243" s="21">
        <f t="shared" si="3"/>
        <v>240</v>
      </c>
    </row>
    <row r="244" spans="2:2" x14ac:dyDescent="0.25">
      <c r="B244" s="21">
        <f t="shared" si="3"/>
        <v>241</v>
      </c>
    </row>
    <row r="245" spans="2:2" x14ac:dyDescent="0.25">
      <c r="B245" s="21">
        <f t="shared" si="3"/>
        <v>242</v>
      </c>
    </row>
    <row r="246" spans="2:2" x14ac:dyDescent="0.25">
      <c r="B246" s="21">
        <f t="shared" si="3"/>
        <v>243</v>
      </c>
    </row>
    <row r="247" spans="2:2" x14ac:dyDescent="0.25">
      <c r="B247" s="21">
        <f t="shared" si="3"/>
        <v>244</v>
      </c>
    </row>
    <row r="248" spans="2:2" x14ac:dyDescent="0.25">
      <c r="B248" s="21">
        <f t="shared" si="3"/>
        <v>245</v>
      </c>
    </row>
    <row r="249" spans="2:2" x14ac:dyDescent="0.25">
      <c r="B249" s="21">
        <f t="shared" si="3"/>
        <v>246</v>
      </c>
    </row>
    <row r="250" spans="2:2" x14ac:dyDescent="0.25">
      <c r="B250" s="21">
        <f t="shared" si="3"/>
        <v>247</v>
      </c>
    </row>
    <row r="251" spans="2:2" x14ac:dyDescent="0.25">
      <c r="B251" s="21">
        <f t="shared" si="3"/>
        <v>248</v>
      </c>
    </row>
    <row r="252" spans="2:2" x14ac:dyDescent="0.25">
      <c r="B252" s="21">
        <f t="shared" si="3"/>
        <v>249</v>
      </c>
    </row>
    <row r="253" spans="2:2" x14ac:dyDescent="0.25">
      <c r="B253" s="21">
        <f t="shared" si="3"/>
        <v>250</v>
      </c>
    </row>
    <row r="254" spans="2:2" x14ac:dyDescent="0.25">
      <c r="B254" s="21">
        <f t="shared" si="3"/>
        <v>251</v>
      </c>
    </row>
    <row r="255" spans="2:2" x14ac:dyDescent="0.25">
      <c r="B255" s="21">
        <f t="shared" si="3"/>
        <v>252</v>
      </c>
    </row>
    <row r="256" spans="2:2" x14ac:dyDescent="0.25">
      <c r="B256" s="21">
        <f t="shared" si="3"/>
        <v>253</v>
      </c>
    </row>
    <row r="257" spans="2:2" x14ac:dyDescent="0.25">
      <c r="B257" s="21">
        <f t="shared" si="3"/>
        <v>254</v>
      </c>
    </row>
    <row r="258" spans="2:2" x14ac:dyDescent="0.25">
      <c r="B258" s="21">
        <f t="shared" si="3"/>
        <v>255</v>
      </c>
    </row>
    <row r="259" spans="2:2" x14ac:dyDescent="0.25">
      <c r="B259" s="21">
        <f t="shared" si="3"/>
        <v>256</v>
      </c>
    </row>
    <row r="260" spans="2:2" x14ac:dyDescent="0.25">
      <c r="B260" s="21">
        <f t="shared" si="3"/>
        <v>257</v>
      </c>
    </row>
    <row r="261" spans="2:2" x14ac:dyDescent="0.25">
      <c r="B261" s="21">
        <f t="shared" si="3"/>
        <v>258</v>
      </c>
    </row>
    <row r="262" spans="2:2" x14ac:dyDescent="0.25">
      <c r="B262" s="21">
        <f t="shared" si="3"/>
        <v>259</v>
      </c>
    </row>
    <row r="263" spans="2:2" x14ac:dyDescent="0.25">
      <c r="B263" s="21">
        <f t="shared" ref="B263:B326" si="4">B262+1</f>
        <v>260</v>
      </c>
    </row>
    <row r="264" spans="2:2" x14ac:dyDescent="0.25">
      <c r="B264" s="21">
        <f t="shared" si="4"/>
        <v>261</v>
      </c>
    </row>
    <row r="265" spans="2:2" x14ac:dyDescent="0.25">
      <c r="B265" s="21">
        <f t="shared" si="4"/>
        <v>262</v>
      </c>
    </row>
    <row r="266" spans="2:2" x14ac:dyDescent="0.25">
      <c r="B266" s="21">
        <f t="shared" si="4"/>
        <v>263</v>
      </c>
    </row>
    <row r="267" spans="2:2" x14ac:dyDescent="0.25">
      <c r="B267" s="21">
        <f t="shared" si="4"/>
        <v>264</v>
      </c>
    </row>
    <row r="268" spans="2:2" x14ac:dyDescent="0.25">
      <c r="B268" s="21">
        <f t="shared" si="4"/>
        <v>265</v>
      </c>
    </row>
    <row r="269" spans="2:2" x14ac:dyDescent="0.25">
      <c r="B269" s="21">
        <f t="shared" si="4"/>
        <v>266</v>
      </c>
    </row>
    <row r="270" spans="2:2" x14ac:dyDescent="0.25">
      <c r="B270" s="21">
        <f t="shared" si="4"/>
        <v>267</v>
      </c>
    </row>
    <row r="271" spans="2:2" x14ac:dyDescent="0.25">
      <c r="B271" s="21">
        <f t="shared" si="4"/>
        <v>268</v>
      </c>
    </row>
    <row r="272" spans="2:2" x14ac:dyDescent="0.25">
      <c r="B272" s="21">
        <f t="shared" si="4"/>
        <v>269</v>
      </c>
    </row>
    <row r="273" spans="2:2" x14ac:dyDescent="0.25">
      <c r="B273" s="21">
        <f t="shared" si="4"/>
        <v>270</v>
      </c>
    </row>
    <row r="274" spans="2:2" x14ac:dyDescent="0.25">
      <c r="B274" s="21">
        <f t="shared" si="4"/>
        <v>271</v>
      </c>
    </row>
    <row r="275" spans="2:2" x14ac:dyDescent="0.25">
      <c r="B275" s="21">
        <f t="shared" si="4"/>
        <v>272</v>
      </c>
    </row>
    <row r="276" spans="2:2" x14ac:dyDescent="0.25">
      <c r="B276" s="21">
        <f t="shared" si="4"/>
        <v>273</v>
      </c>
    </row>
    <row r="277" spans="2:2" x14ac:dyDescent="0.25">
      <c r="B277" s="21">
        <f t="shared" si="4"/>
        <v>274</v>
      </c>
    </row>
    <row r="278" spans="2:2" x14ac:dyDescent="0.25">
      <c r="B278" s="21">
        <f t="shared" si="4"/>
        <v>275</v>
      </c>
    </row>
    <row r="279" spans="2:2" x14ac:dyDescent="0.25">
      <c r="B279" s="21">
        <f t="shared" si="4"/>
        <v>276</v>
      </c>
    </row>
    <row r="280" spans="2:2" x14ac:dyDescent="0.25">
      <c r="B280" s="21">
        <f t="shared" si="4"/>
        <v>277</v>
      </c>
    </row>
    <row r="281" spans="2:2" x14ac:dyDescent="0.25">
      <c r="B281" s="21">
        <f t="shared" si="4"/>
        <v>278</v>
      </c>
    </row>
    <row r="282" spans="2:2" x14ac:dyDescent="0.25">
      <c r="B282" s="21">
        <f t="shared" si="4"/>
        <v>279</v>
      </c>
    </row>
    <row r="283" spans="2:2" x14ac:dyDescent="0.25">
      <c r="B283" s="21">
        <f t="shared" si="4"/>
        <v>280</v>
      </c>
    </row>
    <row r="284" spans="2:2" x14ac:dyDescent="0.25">
      <c r="B284" s="21">
        <f t="shared" si="4"/>
        <v>281</v>
      </c>
    </row>
    <row r="285" spans="2:2" x14ac:dyDescent="0.25">
      <c r="B285" s="21">
        <f t="shared" si="4"/>
        <v>282</v>
      </c>
    </row>
    <row r="286" spans="2:2" x14ac:dyDescent="0.25">
      <c r="B286" s="21">
        <f t="shared" si="4"/>
        <v>283</v>
      </c>
    </row>
    <row r="287" spans="2:2" x14ac:dyDescent="0.25">
      <c r="B287" s="21">
        <f t="shared" si="4"/>
        <v>284</v>
      </c>
    </row>
    <row r="288" spans="2:2" x14ac:dyDescent="0.25">
      <c r="B288" s="21">
        <f t="shared" si="4"/>
        <v>285</v>
      </c>
    </row>
    <row r="289" spans="2:2" x14ac:dyDescent="0.25">
      <c r="B289" s="21">
        <f t="shared" si="4"/>
        <v>286</v>
      </c>
    </row>
    <row r="290" spans="2:2" x14ac:dyDescent="0.25">
      <c r="B290" s="21">
        <f t="shared" si="4"/>
        <v>287</v>
      </c>
    </row>
    <row r="291" spans="2:2" x14ac:dyDescent="0.25">
      <c r="B291" s="21">
        <f t="shared" si="4"/>
        <v>288</v>
      </c>
    </row>
    <row r="292" spans="2:2" x14ac:dyDescent="0.25">
      <c r="B292" s="21">
        <f t="shared" si="4"/>
        <v>289</v>
      </c>
    </row>
    <row r="293" spans="2:2" x14ac:dyDescent="0.25">
      <c r="B293" s="21">
        <f t="shared" si="4"/>
        <v>290</v>
      </c>
    </row>
    <row r="294" spans="2:2" x14ac:dyDescent="0.25">
      <c r="B294" s="21">
        <f t="shared" si="4"/>
        <v>291</v>
      </c>
    </row>
    <row r="295" spans="2:2" x14ac:dyDescent="0.25">
      <c r="B295" s="21">
        <f t="shared" si="4"/>
        <v>292</v>
      </c>
    </row>
    <row r="296" spans="2:2" x14ac:dyDescent="0.25">
      <c r="B296" s="21">
        <f t="shared" si="4"/>
        <v>293</v>
      </c>
    </row>
    <row r="297" spans="2:2" x14ac:dyDescent="0.25">
      <c r="B297" s="21">
        <f t="shared" si="4"/>
        <v>294</v>
      </c>
    </row>
    <row r="298" spans="2:2" x14ac:dyDescent="0.25">
      <c r="B298" s="21">
        <f t="shared" si="4"/>
        <v>295</v>
      </c>
    </row>
    <row r="299" spans="2:2" x14ac:dyDescent="0.25">
      <c r="B299" s="21">
        <f t="shared" si="4"/>
        <v>296</v>
      </c>
    </row>
    <row r="300" spans="2:2" x14ac:dyDescent="0.25">
      <c r="B300" s="21">
        <f t="shared" si="4"/>
        <v>297</v>
      </c>
    </row>
    <row r="301" spans="2:2" x14ac:dyDescent="0.25">
      <c r="B301" s="21">
        <f t="shared" si="4"/>
        <v>298</v>
      </c>
    </row>
    <row r="302" spans="2:2" x14ac:dyDescent="0.25">
      <c r="B302" s="21">
        <f t="shared" si="4"/>
        <v>299</v>
      </c>
    </row>
    <row r="303" spans="2:2" x14ac:dyDescent="0.25">
      <c r="B303" s="21">
        <f t="shared" si="4"/>
        <v>300</v>
      </c>
    </row>
    <row r="304" spans="2:2" x14ac:dyDescent="0.25">
      <c r="B304" s="21">
        <f t="shared" si="4"/>
        <v>301</v>
      </c>
    </row>
    <row r="305" spans="2:2" x14ac:dyDescent="0.25">
      <c r="B305" s="21">
        <f t="shared" si="4"/>
        <v>302</v>
      </c>
    </row>
    <row r="306" spans="2:2" x14ac:dyDescent="0.25">
      <c r="B306" s="21">
        <f t="shared" si="4"/>
        <v>303</v>
      </c>
    </row>
    <row r="307" spans="2:2" x14ac:dyDescent="0.25">
      <c r="B307" s="21">
        <f t="shared" si="4"/>
        <v>304</v>
      </c>
    </row>
    <row r="308" spans="2:2" x14ac:dyDescent="0.25">
      <c r="B308" s="21">
        <f t="shared" si="4"/>
        <v>305</v>
      </c>
    </row>
    <row r="309" spans="2:2" x14ac:dyDescent="0.25">
      <c r="B309" s="21">
        <f t="shared" si="4"/>
        <v>306</v>
      </c>
    </row>
    <row r="310" spans="2:2" x14ac:dyDescent="0.25">
      <c r="B310" s="21">
        <f t="shared" si="4"/>
        <v>307</v>
      </c>
    </row>
    <row r="311" spans="2:2" x14ac:dyDescent="0.25">
      <c r="B311" s="21">
        <f t="shared" si="4"/>
        <v>308</v>
      </c>
    </row>
    <row r="312" spans="2:2" x14ac:dyDescent="0.25">
      <c r="B312" s="21">
        <f t="shared" si="4"/>
        <v>309</v>
      </c>
    </row>
    <row r="313" spans="2:2" x14ac:dyDescent="0.25">
      <c r="B313" s="21">
        <f t="shared" si="4"/>
        <v>310</v>
      </c>
    </row>
    <row r="314" spans="2:2" x14ac:dyDescent="0.25">
      <c r="B314" s="21">
        <f t="shared" si="4"/>
        <v>311</v>
      </c>
    </row>
    <row r="315" spans="2:2" x14ac:dyDescent="0.25">
      <c r="B315" s="21">
        <f t="shared" si="4"/>
        <v>312</v>
      </c>
    </row>
    <row r="316" spans="2:2" x14ac:dyDescent="0.25">
      <c r="B316" s="21">
        <f t="shared" si="4"/>
        <v>313</v>
      </c>
    </row>
    <row r="317" spans="2:2" x14ac:dyDescent="0.25">
      <c r="B317" s="21">
        <f t="shared" si="4"/>
        <v>314</v>
      </c>
    </row>
    <row r="318" spans="2:2" x14ac:dyDescent="0.25">
      <c r="B318" s="21">
        <f t="shared" si="4"/>
        <v>315</v>
      </c>
    </row>
    <row r="319" spans="2:2" x14ac:dyDescent="0.25">
      <c r="B319" s="21">
        <f t="shared" si="4"/>
        <v>316</v>
      </c>
    </row>
    <row r="320" spans="2:2" x14ac:dyDescent="0.25">
      <c r="B320" s="21">
        <f t="shared" si="4"/>
        <v>317</v>
      </c>
    </row>
    <row r="321" spans="2:2" x14ac:dyDescent="0.25">
      <c r="B321" s="21">
        <f t="shared" si="4"/>
        <v>318</v>
      </c>
    </row>
    <row r="322" spans="2:2" x14ac:dyDescent="0.25">
      <c r="B322" s="21">
        <f t="shared" si="4"/>
        <v>319</v>
      </c>
    </row>
    <row r="323" spans="2:2" x14ac:dyDescent="0.25">
      <c r="B323" s="21">
        <f t="shared" si="4"/>
        <v>320</v>
      </c>
    </row>
    <row r="324" spans="2:2" x14ac:dyDescent="0.25">
      <c r="B324" s="21">
        <f t="shared" si="4"/>
        <v>321</v>
      </c>
    </row>
    <row r="325" spans="2:2" x14ac:dyDescent="0.25">
      <c r="B325" s="21">
        <f t="shared" si="4"/>
        <v>322</v>
      </c>
    </row>
    <row r="326" spans="2:2" x14ac:dyDescent="0.25">
      <c r="B326" s="21">
        <f t="shared" si="4"/>
        <v>323</v>
      </c>
    </row>
    <row r="327" spans="2:2" x14ac:dyDescent="0.25">
      <c r="B327" s="21">
        <f t="shared" ref="B327:B382" si="5">B326+1</f>
        <v>324</v>
      </c>
    </row>
    <row r="328" spans="2:2" x14ac:dyDescent="0.25">
      <c r="B328" s="21">
        <f t="shared" si="5"/>
        <v>325</v>
      </c>
    </row>
    <row r="329" spans="2:2" x14ac:dyDescent="0.25">
      <c r="B329" s="21">
        <f t="shared" si="5"/>
        <v>326</v>
      </c>
    </row>
    <row r="330" spans="2:2" x14ac:dyDescent="0.25">
      <c r="B330" s="21">
        <f t="shared" si="5"/>
        <v>327</v>
      </c>
    </row>
    <row r="331" spans="2:2" x14ac:dyDescent="0.25">
      <c r="B331" s="21">
        <f t="shared" si="5"/>
        <v>328</v>
      </c>
    </row>
    <row r="332" spans="2:2" x14ac:dyDescent="0.25">
      <c r="B332" s="21">
        <f t="shared" si="5"/>
        <v>329</v>
      </c>
    </row>
    <row r="333" spans="2:2" x14ac:dyDescent="0.25">
      <c r="B333" s="21">
        <f t="shared" si="5"/>
        <v>330</v>
      </c>
    </row>
    <row r="334" spans="2:2" x14ac:dyDescent="0.25">
      <c r="B334" s="21">
        <f t="shared" si="5"/>
        <v>331</v>
      </c>
    </row>
    <row r="335" spans="2:2" x14ac:dyDescent="0.25">
      <c r="B335" s="21">
        <f t="shared" si="5"/>
        <v>332</v>
      </c>
    </row>
    <row r="336" spans="2:2" x14ac:dyDescent="0.25">
      <c r="B336" s="21">
        <f t="shared" si="5"/>
        <v>333</v>
      </c>
    </row>
    <row r="337" spans="2:2" x14ac:dyDescent="0.25">
      <c r="B337" s="21">
        <f t="shared" si="5"/>
        <v>334</v>
      </c>
    </row>
    <row r="338" spans="2:2" x14ac:dyDescent="0.25">
      <c r="B338" s="21">
        <f t="shared" si="5"/>
        <v>335</v>
      </c>
    </row>
    <row r="339" spans="2:2" x14ac:dyDescent="0.25">
      <c r="B339" s="21">
        <f t="shared" si="5"/>
        <v>336</v>
      </c>
    </row>
    <row r="340" spans="2:2" x14ac:dyDescent="0.25">
      <c r="B340" s="21">
        <f t="shared" si="5"/>
        <v>337</v>
      </c>
    </row>
    <row r="341" spans="2:2" x14ac:dyDescent="0.25">
      <c r="B341" s="21">
        <f t="shared" si="5"/>
        <v>338</v>
      </c>
    </row>
    <row r="342" spans="2:2" x14ac:dyDescent="0.25">
      <c r="B342" s="21">
        <f t="shared" si="5"/>
        <v>339</v>
      </c>
    </row>
    <row r="343" spans="2:2" x14ac:dyDescent="0.25">
      <c r="B343" s="21">
        <f t="shared" si="5"/>
        <v>340</v>
      </c>
    </row>
    <row r="344" spans="2:2" x14ac:dyDescent="0.25">
      <c r="B344" s="21">
        <f t="shared" si="5"/>
        <v>341</v>
      </c>
    </row>
    <row r="345" spans="2:2" x14ac:dyDescent="0.25">
      <c r="B345" s="21">
        <f t="shared" si="5"/>
        <v>342</v>
      </c>
    </row>
    <row r="346" spans="2:2" x14ac:dyDescent="0.25">
      <c r="B346" s="21">
        <f t="shared" si="5"/>
        <v>343</v>
      </c>
    </row>
    <row r="347" spans="2:2" x14ac:dyDescent="0.25">
      <c r="B347" s="21">
        <f t="shared" si="5"/>
        <v>344</v>
      </c>
    </row>
    <row r="348" spans="2:2" x14ac:dyDescent="0.25">
      <c r="B348" s="21">
        <f t="shared" si="5"/>
        <v>345</v>
      </c>
    </row>
    <row r="349" spans="2:2" x14ac:dyDescent="0.25">
      <c r="B349" s="21">
        <f t="shared" si="5"/>
        <v>346</v>
      </c>
    </row>
    <row r="350" spans="2:2" x14ac:dyDescent="0.25">
      <c r="B350" s="21">
        <f t="shared" si="5"/>
        <v>347</v>
      </c>
    </row>
    <row r="351" spans="2:2" x14ac:dyDescent="0.25">
      <c r="B351" s="21">
        <f t="shared" si="5"/>
        <v>348</v>
      </c>
    </row>
    <row r="352" spans="2:2" x14ac:dyDescent="0.25">
      <c r="B352" s="21">
        <f t="shared" si="5"/>
        <v>349</v>
      </c>
    </row>
    <row r="353" spans="2:2" x14ac:dyDescent="0.25">
      <c r="B353" s="21">
        <f t="shared" si="5"/>
        <v>350</v>
      </c>
    </row>
    <row r="354" spans="2:2" x14ac:dyDescent="0.25">
      <c r="B354" s="21">
        <f t="shared" si="5"/>
        <v>351</v>
      </c>
    </row>
    <row r="355" spans="2:2" x14ac:dyDescent="0.25">
      <c r="B355" s="21">
        <f t="shared" si="5"/>
        <v>352</v>
      </c>
    </row>
    <row r="356" spans="2:2" x14ac:dyDescent="0.25">
      <c r="B356" s="21">
        <f t="shared" si="5"/>
        <v>353</v>
      </c>
    </row>
    <row r="357" spans="2:2" x14ac:dyDescent="0.25">
      <c r="B357" s="21">
        <f t="shared" si="5"/>
        <v>354</v>
      </c>
    </row>
    <row r="358" spans="2:2" x14ac:dyDescent="0.25">
      <c r="B358" s="21">
        <f t="shared" si="5"/>
        <v>355</v>
      </c>
    </row>
    <row r="359" spans="2:2" x14ac:dyDescent="0.25">
      <c r="B359" s="21">
        <f t="shared" si="5"/>
        <v>356</v>
      </c>
    </row>
    <row r="360" spans="2:2" x14ac:dyDescent="0.25">
      <c r="B360" s="21">
        <f t="shared" si="5"/>
        <v>357</v>
      </c>
    </row>
    <row r="361" spans="2:2" x14ac:dyDescent="0.25">
      <c r="B361" s="21">
        <f t="shared" si="5"/>
        <v>358</v>
      </c>
    </row>
    <row r="362" spans="2:2" x14ac:dyDescent="0.25">
      <c r="B362" s="21">
        <f t="shared" si="5"/>
        <v>359</v>
      </c>
    </row>
    <row r="363" spans="2:2" x14ac:dyDescent="0.25">
      <c r="B363" s="21">
        <f t="shared" si="5"/>
        <v>360</v>
      </c>
    </row>
    <row r="364" spans="2:2" x14ac:dyDescent="0.25">
      <c r="B364" s="21">
        <f t="shared" si="5"/>
        <v>361</v>
      </c>
    </row>
    <row r="365" spans="2:2" x14ac:dyDescent="0.25">
      <c r="B365" s="21">
        <f t="shared" si="5"/>
        <v>362</v>
      </c>
    </row>
    <row r="366" spans="2:2" x14ac:dyDescent="0.25">
      <c r="B366" s="21">
        <f t="shared" si="5"/>
        <v>363</v>
      </c>
    </row>
    <row r="367" spans="2:2" x14ac:dyDescent="0.25">
      <c r="B367" s="21">
        <f t="shared" si="5"/>
        <v>364</v>
      </c>
    </row>
    <row r="368" spans="2:2" x14ac:dyDescent="0.25">
      <c r="B368" s="21">
        <f t="shared" si="5"/>
        <v>365</v>
      </c>
    </row>
    <row r="369" spans="2:2" x14ac:dyDescent="0.25">
      <c r="B369" s="21">
        <f t="shared" si="5"/>
        <v>366</v>
      </c>
    </row>
    <row r="370" spans="2:2" x14ac:dyDescent="0.25">
      <c r="B370" s="21">
        <f t="shared" si="5"/>
        <v>367</v>
      </c>
    </row>
    <row r="371" spans="2:2" x14ac:dyDescent="0.25">
      <c r="B371" s="21">
        <f t="shared" si="5"/>
        <v>368</v>
      </c>
    </row>
    <row r="372" spans="2:2" x14ac:dyDescent="0.25">
      <c r="B372" s="21">
        <f t="shared" si="5"/>
        <v>369</v>
      </c>
    </row>
    <row r="373" spans="2:2" x14ac:dyDescent="0.25">
      <c r="B373" s="21">
        <f t="shared" si="5"/>
        <v>370</v>
      </c>
    </row>
    <row r="374" spans="2:2" x14ac:dyDescent="0.25">
      <c r="B374" s="21">
        <f t="shared" si="5"/>
        <v>371</v>
      </c>
    </row>
    <row r="375" spans="2:2" x14ac:dyDescent="0.25">
      <c r="B375" s="21">
        <f t="shared" si="5"/>
        <v>372</v>
      </c>
    </row>
    <row r="376" spans="2:2" x14ac:dyDescent="0.25">
      <c r="B376" s="21">
        <f t="shared" si="5"/>
        <v>373</v>
      </c>
    </row>
    <row r="377" spans="2:2" x14ac:dyDescent="0.25">
      <c r="B377" s="21">
        <f t="shared" si="5"/>
        <v>374</v>
      </c>
    </row>
    <row r="378" spans="2:2" x14ac:dyDescent="0.25">
      <c r="B378" s="21">
        <f t="shared" si="5"/>
        <v>375</v>
      </c>
    </row>
    <row r="379" spans="2:2" x14ac:dyDescent="0.25">
      <c r="B379" s="21">
        <f t="shared" si="5"/>
        <v>376</v>
      </c>
    </row>
    <row r="380" spans="2:2" x14ac:dyDescent="0.25">
      <c r="B380" s="21">
        <f t="shared" si="5"/>
        <v>377</v>
      </c>
    </row>
    <row r="381" spans="2:2" x14ac:dyDescent="0.25">
      <c r="B381" s="21">
        <f t="shared" si="5"/>
        <v>378</v>
      </c>
    </row>
    <row r="382" spans="2:2" x14ac:dyDescent="0.25">
      <c r="B382" s="21">
        <f t="shared" si="5"/>
        <v>379</v>
      </c>
    </row>
    <row r="383" spans="2:2" x14ac:dyDescent="0.25">
      <c r="B383" s="21"/>
    </row>
    <row r="384" spans="2:2" x14ac:dyDescent="0.25">
      <c r="B384" s="21"/>
    </row>
  </sheetData>
  <mergeCells count="51">
    <mergeCell ref="U36:AB36"/>
    <mergeCell ref="BA1:BB1"/>
    <mergeCell ref="CG1:CH1"/>
    <mergeCell ref="CA1:CB1"/>
    <mergeCell ref="L1:M1"/>
    <mergeCell ref="U1:V1"/>
    <mergeCell ref="AD1:AE1"/>
    <mergeCell ref="CI1:CJ1"/>
    <mergeCell ref="CQ1:CR1"/>
    <mergeCell ref="BC3:BJ3"/>
    <mergeCell ref="BK3:BR3"/>
    <mergeCell ref="BS3:BZ3"/>
    <mergeCell ref="CA3:CH3"/>
    <mergeCell ref="CI3:CP3"/>
    <mergeCell ref="BC1:BD1"/>
    <mergeCell ref="BK1:BL1"/>
    <mergeCell ref="BS1:BT1"/>
    <mergeCell ref="CQ3:CX3"/>
    <mergeCell ref="CO1:CP1"/>
    <mergeCell ref="CW1:CX1"/>
    <mergeCell ref="BI1:BJ1"/>
    <mergeCell ref="BQ1:BR1"/>
    <mergeCell ref="BY1:BZ1"/>
    <mergeCell ref="C1:D1"/>
    <mergeCell ref="U3:AB3"/>
    <mergeCell ref="AD3:AK3"/>
    <mergeCell ref="AM3:AT3"/>
    <mergeCell ref="AU3:BB3"/>
    <mergeCell ref="C2:D2"/>
    <mergeCell ref="I2:J2"/>
    <mergeCell ref="C3:J3"/>
    <mergeCell ref="L3:S3"/>
    <mergeCell ref="AM1:AN1"/>
    <mergeCell ref="AU1:AV1"/>
    <mergeCell ref="R1:S1"/>
    <mergeCell ref="AA1:AB1"/>
    <mergeCell ref="I1:J1"/>
    <mergeCell ref="AJ1:AK1"/>
    <mergeCell ref="AS1:AT1"/>
    <mergeCell ref="CQ38:CR44"/>
    <mergeCell ref="CI38:CJ44"/>
    <mergeCell ref="CA38:CB44"/>
    <mergeCell ref="BS38:BT44"/>
    <mergeCell ref="BK38:BL44"/>
    <mergeCell ref="U38:V44"/>
    <mergeCell ref="L38:M44"/>
    <mergeCell ref="C38:D44"/>
    <mergeCell ref="BC38:BD44"/>
    <mergeCell ref="AU38:AV44"/>
    <mergeCell ref="AD38:AE44"/>
    <mergeCell ref="AM38:AN44"/>
  </mergeCells>
  <conditionalFormatting sqref="CS44:CX44 E44:J44">
    <cfRule type="containsBlanks" dxfId="31" priority="13">
      <formula>LEN(TRIM(E44))=0</formula>
    </cfRule>
  </conditionalFormatting>
  <conditionalFormatting sqref="CC44:CH44">
    <cfRule type="containsBlanks" dxfId="30" priority="11">
      <formula>LEN(TRIM(CC44))=0</formula>
    </cfRule>
  </conditionalFormatting>
  <conditionalFormatting sqref="BU44:BZ44">
    <cfRule type="containsBlanks" dxfId="29" priority="10">
      <formula>LEN(TRIM(BU44))=0</formula>
    </cfRule>
  </conditionalFormatting>
  <conditionalFormatting sqref="BE44:BJ44">
    <cfRule type="containsBlanks" dxfId="28" priority="8">
      <formula>LEN(TRIM(BE44))=0</formula>
    </cfRule>
  </conditionalFormatting>
  <conditionalFormatting sqref="AW44:BB44">
    <cfRule type="containsBlanks" dxfId="27" priority="7">
      <formula>LEN(TRIM(AW44))=0</formula>
    </cfRule>
  </conditionalFormatting>
  <conditionalFormatting sqref="AO44:AT44">
    <cfRule type="containsBlanks" dxfId="26" priority="6">
      <formula>LEN(TRIM(AO44))=0</formula>
    </cfRule>
  </conditionalFormatting>
  <conditionalFormatting sqref="AF44:AK44">
    <cfRule type="containsBlanks" dxfId="25" priority="5">
      <formula>LEN(TRIM(AF44))=0</formula>
    </cfRule>
  </conditionalFormatting>
  <conditionalFormatting sqref="N44:S44">
    <cfRule type="containsBlanks" dxfId="24" priority="3">
      <formula>LEN(TRIM(N44))=0</formula>
    </cfRule>
  </conditionalFormatting>
  <printOptions horizontalCentered="1"/>
  <pageMargins left="0.39370078740157483" right="0.39370078740157483" top="0.6692913385826772" bottom="0.39370078740157483" header="0.19685039370078741" footer="3.937007874015748E-2"/>
  <pageSetup paperSize="5" fitToWidth="12" orientation="portrait" r:id="rId1"/>
  <headerFooter scaleWithDoc="0" alignWithMargins="0">
    <oddFooter>&amp;CAl Houda Community Center</oddFooter>
  </headerFooter>
  <colBreaks count="11" manualBreakCount="11">
    <brk id="11" max="1048575" man="1"/>
    <brk id="20" max="1048575" man="1"/>
    <brk id="29" max="1048575" man="1"/>
    <brk id="38" max="1048575" man="1"/>
    <brk id="46" max="1048575" man="1"/>
    <brk id="54" max="1048575" man="1"/>
    <brk id="62" max="1048575" man="1"/>
    <brk id="70" max="1048575" man="1"/>
    <brk id="78" max="1048575" man="1"/>
    <brk id="86" max="1048575" man="1"/>
    <brk id="94" max="1048575" man="1"/>
  </colBreaks>
  <drawing r:id="rId2"/>
  <tableParts count="2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8" workbookViewId="0">
      <selection activeCell="J12" sqref="J12"/>
    </sheetView>
  </sheetViews>
  <sheetFormatPr defaultColWidth="11.5703125"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8"/>
  <sheetViews>
    <sheetView workbookViewId="0">
      <selection activeCell="A3" sqref="A3"/>
    </sheetView>
  </sheetViews>
  <sheetFormatPr defaultRowHeight="15" x14ac:dyDescent="0.25"/>
  <cols>
    <col min="1" max="1" width="8.7109375" style="5"/>
    <col min="2" max="2" width="8.7109375" style="17"/>
  </cols>
  <sheetData>
    <row r="1" spans="1:5" ht="18" x14ac:dyDescent="0.35">
      <c r="A1" s="5">
        <v>1</v>
      </c>
      <c r="B1" s="12" t="s">
        <v>10</v>
      </c>
      <c r="E1" t="s">
        <v>32</v>
      </c>
    </row>
    <row r="2" spans="1:5" ht="18" x14ac:dyDescent="0.35">
      <c r="A2" s="5">
        <v>2</v>
      </c>
      <c r="B2" s="12" t="s">
        <v>11</v>
      </c>
      <c r="E2" t="s">
        <v>30</v>
      </c>
    </row>
    <row r="3" spans="1:5" ht="18" x14ac:dyDescent="0.35">
      <c r="A3" s="5">
        <v>3</v>
      </c>
      <c r="B3" s="12" t="s">
        <v>12</v>
      </c>
      <c r="E3" t="s">
        <v>31</v>
      </c>
    </row>
    <row r="4" spans="1:5" ht="18" x14ac:dyDescent="0.35">
      <c r="A4" s="5">
        <v>4</v>
      </c>
      <c r="B4" s="12" t="s">
        <v>13</v>
      </c>
      <c r="E4" t="s">
        <v>33</v>
      </c>
    </row>
    <row r="5" spans="1:5" ht="18" x14ac:dyDescent="0.35">
      <c r="A5" s="5">
        <v>5</v>
      </c>
      <c r="B5" s="12" t="s">
        <v>14</v>
      </c>
    </row>
    <row r="6" spans="1:5" ht="18" x14ac:dyDescent="0.35">
      <c r="A6" s="5">
        <v>6</v>
      </c>
      <c r="B6" s="12" t="s">
        <v>8</v>
      </c>
    </row>
    <row r="7" spans="1:5" ht="18" x14ac:dyDescent="0.35">
      <c r="A7" s="5">
        <v>7</v>
      </c>
      <c r="B7" s="12" t="s">
        <v>9</v>
      </c>
    </row>
    <row r="8" spans="1:5" ht="18" x14ac:dyDescent="0.35">
      <c r="A8" s="5">
        <v>8</v>
      </c>
      <c r="B8" s="12" t="s">
        <v>10</v>
      </c>
    </row>
    <row r="9" spans="1:5" ht="18" x14ac:dyDescent="0.35">
      <c r="A9" s="5">
        <v>9</v>
      </c>
      <c r="B9" s="12" t="s">
        <v>11</v>
      </c>
    </row>
    <row r="10" spans="1:5" ht="18" x14ac:dyDescent="0.35">
      <c r="A10" s="5">
        <v>10</v>
      </c>
      <c r="B10" s="12" t="s">
        <v>12</v>
      </c>
    </row>
    <row r="11" spans="1:5" ht="18" x14ac:dyDescent="0.35">
      <c r="A11" s="5">
        <v>11</v>
      </c>
      <c r="B11" s="12" t="s">
        <v>13</v>
      </c>
    </row>
    <row r="12" spans="1:5" ht="18" x14ac:dyDescent="0.35">
      <c r="A12" s="5">
        <v>12</v>
      </c>
      <c r="B12" s="12" t="s">
        <v>14</v>
      </c>
    </row>
    <row r="13" spans="1:5" ht="18" x14ac:dyDescent="0.35">
      <c r="A13" s="5">
        <v>13</v>
      </c>
      <c r="B13" s="12" t="s">
        <v>8</v>
      </c>
    </row>
    <row r="14" spans="1:5" ht="18" x14ac:dyDescent="0.35">
      <c r="A14" s="5">
        <v>14</v>
      </c>
      <c r="B14" s="12" t="s">
        <v>9</v>
      </c>
    </row>
    <row r="15" spans="1:5" ht="18" x14ac:dyDescent="0.35">
      <c r="A15" s="5">
        <v>15</v>
      </c>
      <c r="B15" s="12" t="s">
        <v>10</v>
      </c>
    </row>
    <row r="16" spans="1:5" ht="18" x14ac:dyDescent="0.35">
      <c r="A16" s="5">
        <v>16</v>
      </c>
      <c r="B16" s="12" t="s">
        <v>11</v>
      </c>
    </row>
    <row r="17" spans="1:2" ht="18" x14ac:dyDescent="0.35">
      <c r="A17" s="5">
        <v>17</v>
      </c>
      <c r="B17" s="12" t="s">
        <v>12</v>
      </c>
    </row>
    <row r="18" spans="1:2" ht="18" x14ac:dyDescent="0.35">
      <c r="A18" s="5">
        <v>18</v>
      </c>
      <c r="B18" s="12" t="s">
        <v>13</v>
      </c>
    </row>
    <row r="19" spans="1:2" ht="18" x14ac:dyDescent="0.35">
      <c r="A19" s="5">
        <v>19</v>
      </c>
      <c r="B19" s="12" t="s">
        <v>14</v>
      </c>
    </row>
    <row r="20" spans="1:2" ht="18" x14ac:dyDescent="0.35">
      <c r="A20" s="5">
        <v>20</v>
      </c>
      <c r="B20" s="12" t="s">
        <v>8</v>
      </c>
    </row>
    <row r="21" spans="1:2" ht="18" x14ac:dyDescent="0.35">
      <c r="A21" s="5">
        <v>21</v>
      </c>
      <c r="B21" s="12" t="s">
        <v>9</v>
      </c>
    </row>
    <row r="22" spans="1:2" ht="18.75" x14ac:dyDescent="0.25">
      <c r="A22" s="5">
        <v>22</v>
      </c>
      <c r="B22" s="12" t="s">
        <v>10</v>
      </c>
    </row>
    <row r="23" spans="1:2" ht="18.75" x14ac:dyDescent="0.25">
      <c r="A23" s="5">
        <v>23</v>
      </c>
      <c r="B23" s="12" t="s">
        <v>11</v>
      </c>
    </row>
    <row r="24" spans="1:2" ht="18.75" x14ac:dyDescent="0.25">
      <c r="A24" s="5">
        <v>24</v>
      </c>
      <c r="B24" s="12" t="s">
        <v>12</v>
      </c>
    </row>
    <row r="25" spans="1:2" ht="18.75" x14ac:dyDescent="0.25">
      <c r="A25" s="5">
        <v>25</v>
      </c>
      <c r="B25" s="12" t="s">
        <v>13</v>
      </c>
    </row>
    <row r="26" spans="1:2" ht="18.75" x14ac:dyDescent="0.25">
      <c r="A26" s="5">
        <v>26</v>
      </c>
      <c r="B26" s="12" t="s">
        <v>14</v>
      </c>
    </row>
    <row r="27" spans="1:2" ht="18.75" x14ac:dyDescent="0.25">
      <c r="A27" s="5">
        <v>27</v>
      </c>
      <c r="B27" s="12" t="s">
        <v>8</v>
      </c>
    </row>
    <row r="28" spans="1:2" ht="18.75" x14ac:dyDescent="0.25">
      <c r="A28" s="5">
        <v>28</v>
      </c>
      <c r="B28" s="12" t="s">
        <v>9</v>
      </c>
    </row>
    <row r="29" spans="1:2" ht="18.75" x14ac:dyDescent="0.25">
      <c r="A29" s="5">
        <v>29</v>
      </c>
      <c r="B29" s="12" t="s">
        <v>10</v>
      </c>
    </row>
    <row r="30" spans="1:2" ht="18.75" x14ac:dyDescent="0.25">
      <c r="A30" s="5">
        <v>30</v>
      </c>
      <c r="B30" s="12" t="s">
        <v>11</v>
      </c>
    </row>
    <row r="31" spans="1:2" ht="18.75" x14ac:dyDescent="0.25">
      <c r="A31" s="5">
        <v>31</v>
      </c>
      <c r="B31" s="12" t="s">
        <v>12</v>
      </c>
    </row>
    <row r="32" spans="1:2" ht="18.75" x14ac:dyDescent="0.25">
      <c r="A32" s="5">
        <v>32</v>
      </c>
      <c r="B32" s="12" t="s">
        <v>13</v>
      </c>
    </row>
    <row r="33" spans="1:2" ht="18.75" x14ac:dyDescent="0.25">
      <c r="A33" s="5">
        <v>33</v>
      </c>
      <c r="B33" s="12" t="s">
        <v>14</v>
      </c>
    </row>
    <row r="34" spans="1:2" ht="18.75" x14ac:dyDescent="0.25">
      <c r="A34" s="5">
        <v>34</v>
      </c>
      <c r="B34" s="12" t="s">
        <v>8</v>
      </c>
    </row>
    <row r="35" spans="1:2" ht="18.75" x14ac:dyDescent="0.25">
      <c r="A35" s="5">
        <v>35</v>
      </c>
      <c r="B35" s="12" t="s">
        <v>9</v>
      </c>
    </row>
    <row r="36" spans="1:2" ht="18.75" x14ac:dyDescent="0.25">
      <c r="A36" s="5">
        <v>36</v>
      </c>
      <c r="B36" s="12" t="s">
        <v>10</v>
      </c>
    </row>
    <row r="37" spans="1:2" ht="18.75" x14ac:dyDescent="0.25">
      <c r="A37" s="5">
        <v>37</v>
      </c>
      <c r="B37" s="12" t="s">
        <v>11</v>
      </c>
    </row>
    <row r="38" spans="1:2" ht="18.75" x14ac:dyDescent="0.25">
      <c r="A38" s="5">
        <v>38</v>
      </c>
      <c r="B38" s="12" t="s">
        <v>12</v>
      </c>
    </row>
    <row r="39" spans="1:2" ht="18.75" x14ac:dyDescent="0.25">
      <c r="A39" s="5">
        <v>39</v>
      </c>
      <c r="B39" s="12" t="s">
        <v>13</v>
      </c>
    </row>
    <row r="40" spans="1:2" ht="18.75" x14ac:dyDescent="0.25">
      <c r="A40" s="5">
        <v>40</v>
      </c>
      <c r="B40" s="12" t="s">
        <v>14</v>
      </c>
    </row>
    <row r="41" spans="1:2" ht="18.75" x14ac:dyDescent="0.25">
      <c r="A41" s="5">
        <v>41</v>
      </c>
      <c r="B41" s="12" t="s">
        <v>8</v>
      </c>
    </row>
    <row r="42" spans="1:2" ht="18.75" x14ac:dyDescent="0.25">
      <c r="A42" s="5">
        <v>42</v>
      </c>
      <c r="B42" s="12" t="s">
        <v>9</v>
      </c>
    </row>
    <row r="43" spans="1:2" ht="18.75" x14ac:dyDescent="0.25">
      <c r="A43" s="5">
        <v>43</v>
      </c>
      <c r="B43" s="12" t="s">
        <v>10</v>
      </c>
    </row>
    <row r="44" spans="1:2" ht="18.75" x14ac:dyDescent="0.25">
      <c r="A44" s="5">
        <v>44</v>
      </c>
      <c r="B44" s="12" t="s">
        <v>11</v>
      </c>
    </row>
    <row r="45" spans="1:2" ht="18.75" x14ac:dyDescent="0.25">
      <c r="A45" s="5">
        <v>45</v>
      </c>
      <c r="B45" s="12" t="s">
        <v>12</v>
      </c>
    </row>
    <row r="46" spans="1:2" ht="18.75" x14ac:dyDescent="0.25">
      <c r="A46" s="5">
        <v>46</v>
      </c>
      <c r="B46" s="12" t="s">
        <v>13</v>
      </c>
    </row>
    <row r="47" spans="1:2" ht="18.75" x14ac:dyDescent="0.25">
      <c r="A47" s="5">
        <v>47</v>
      </c>
      <c r="B47" s="12" t="s">
        <v>14</v>
      </c>
    </row>
    <row r="48" spans="1:2" ht="18.75" x14ac:dyDescent="0.25">
      <c r="A48" s="5">
        <v>48</v>
      </c>
      <c r="B48" s="12" t="s">
        <v>8</v>
      </c>
    </row>
    <row r="49" spans="1:2" ht="18.75" x14ac:dyDescent="0.25">
      <c r="A49" s="5">
        <v>49</v>
      </c>
      <c r="B49" s="12" t="s">
        <v>9</v>
      </c>
    </row>
    <row r="50" spans="1:2" ht="18.75" x14ac:dyDescent="0.25">
      <c r="A50" s="5">
        <v>50</v>
      </c>
      <c r="B50" s="12" t="s">
        <v>10</v>
      </c>
    </row>
    <row r="51" spans="1:2" ht="18.75" x14ac:dyDescent="0.25">
      <c r="A51" s="5">
        <v>51</v>
      </c>
      <c r="B51" s="12" t="s">
        <v>11</v>
      </c>
    </row>
    <row r="52" spans="1:2" ht="18.75" x14ac:dyDescent="0.25">
      <c r="A52" s="5">
        <v>52</v>
      </c>
      <c r="B52" s="12" t="s">
        <v>12</v>
      </c>
    </row>
    <row r="53" spans="1:2" ht="18.75" x14ac:dyDescent="0.25">
      <c r="A53" s="5">
        <v>53</v>
      </c>
      <c r="B53" s="12" t="s">
        <v>13</v>
      </c>
    </row>
    <row r="54" spans="1:2" ht="18.75" x14ac:dyDescent="0.25">
      <c r="A54" s="5">
        <v>54</v>
      </c>
      <c r="B54" s="12" t="s">
        <v>14</v>
      </c>
    </row>
    <row r="55" spans="1:2" ht="18.75" x14ac:dyDescent="0.25">
      <c r="A55" s="5">
        <v>55</v>
      </c>
      <c r="B55" s="12" t="s">
        <v>8</v>
      </c>
    </row>
    <row r="56" spans="1:2" ht="18.75" x14ac:dyDescent="0.25">
      <c r="A56" s="5">
        <v>56</v>
      </c>
      <c r="B56" s="12" t="s">
        <v>9</v>
      </c>
    </row>
    <row r="57" spans="1:2" ht="18.75" x14ac:dyDescent="0.25">
      <c r="A57" s="5">
        <v>57</v>
      </c>
      <c r="B57" s="12" t="s">
        <v>10</v>
      </c>
    </row>
    <row r="58" spans="1:2" ht="18.75" x14ac:dyDescent="0.25">
      <c r="A58" s="5">
        <v>58</v>
      </c>
      <c r="B58" s="12" t="s">
        <v>11</v>
      </c>
    </row>
    <row r="59" spans="1:2" ht="18.75" x14ac:dyDescent="0.25">
      <c r="A59" s="5">
        <v>59</v>
      </c>
      <c r="B59" s="12" t="s">
        <v>12</v>
      </c>
    </row>
    <row r="60" spans="1:2" ht="18.75" x14ac:dyDescent="0.25">
      <c r="A60" s="5">
        <v>60</v>
      </c>
      <c r="B60" s="12" t="s">
        <v>13</v>
      </c>
    </row>
    <row r="61" spans="1:2" ht="18.75" x14ac:dyDescent="0.25">
      <c r="A61" s="5">
        <v>61</v>
      </c>
      <c r="B61" s="12" t="s">
        <v>14</v>
      </c>
    </row>
    <row r="62" spans="1:2" ht="18.75" x14ac:dyDescent="0.25">
      <c r="A62" s="5">
        <v>62</v>
      </c>
      <c r="B62" s="12" t="s">
        <v>8</v>
      </c>
    </row>
    <row r="63" spans="1:2" ht="18.75" x14ac:dyDescent="0.25">
      <c r="A63" s="5">
        <v>63</v>
      </c>
      <c r="B63" s="12" t="s">
        <v>9</v>
      </c>
    </row>
    <row r="64" spans="1:2" ht="18.75" x14ac:dyDescent="0.25">
      <c r="A64" s="5">
        <v>64</v>
      </c>
      <c r="B64" s="12" t="s">
        <v>10</v>
      </c>
    </row>
    <row r="65" spans="1:2" ht="18.75" x14ac:dyDescent="0.25">
      <c r="A65" s="5">
        <v>65</v>
      </c>
      <c r="B65" s="12" t="s">
        <v>11</v>
      </c>
    </row>
    <row r="66" spans="1:2" ht="18.75" x14ac:dyDescent="0.25">
      <c r="A66" s="5">
        <v>66</v>
      </c>
      <c r="B66" s="12" t="s">
        <v>12</v>
      </c>
    </row>
    <row r="67" spans="1:2" ht="18.75" x14ac:dyDescent="0.25">
      <c r="A67" s="5">
        <v>67</v>
      </c>
      <c r="B67" s="12" t="s">
        <v>13</v>
      </c>
    </row>
    <row r="68" spans="1:2" ht="18.75" x14ac:dyDescent="0.25">
      <c r="A68" s="5">
        <v>68</v>
      </c>
      <c r="B68" s="12" t="s">
        <v>14</v>
      </c>
    </row>
    <row r="69" spans="1:2" ht="18.75" x14ac:dyDescent="0.25">
      <c r="A69" s="5">
        <v>69</v>
      </c>
      <c r="B69" s="12" t="s">
        <v>8</v>
      </c>
    </row>
    <row r="70" spans="1:2" ht="18.75" x14ac:dyDescent="0.25">
      <c r="A70" s="5">
        <v>70</v>
      </c>
      <c r="B70" s="12" t="s">
        <v>9</v>
      </c>
    </row>
    <row r="71" spans="1:2" ht="18.75" x14ac:dyDescent="0.25">
      <c r="A71" s="5">
        <v>71</v>
      </c>
      <c r="B71" s="12" t="s">
        <v>10</v>
      </c>
    </row>
    <row r="72" spans="1:2" ht="18.75" x14ac:dyDescent="0.25">
      <c r="A72" s="5">
        <v>72</v>
      </c>
      <c r="B72" s="12" t="s">
        <v>11</v>
      </c>
    </row>
    <row r="73" spans="1:2" ht="18.75" x14ac:dyDescent="0.25">
      <c r="A73" s="5">
        <v>73</v>
      </c>
      <c r="B73" s="12" t="s">
        <v>12</v>
      </c>
    </row>
    <row r="74" spans="1:2" ht="18.75" x14ac:dyDescent="0.25">
      <c r="A74" s="5">
        <v>74</v>
      </c>
      <c r="B74" s="12" t="s">
        <v>13</v>
      </c>
    </row>
    <row r="75" spans="1:2" ht="18.75" x14ac:dyDescent="0.25">
      <c r="A75" s="5">
        <v>75</v>
      </c>
      <c r="B75" s="12" t="s">
        <v>14</v>
      </c>
    </row>
    <row r="76" spans="1:2" ht="18.75" x14ac:dyDescent="0.25">
      <c r="A76" s="5">
        <v>76</v>
      </c>
      <c r="B76" s="12" t="s">
        <v>8</v>
      </c>
    </row>
    <row r="77" spans="1:2" ht="18.75" x14ac:dyDescent="0.25">
      <c r="A77" s="5">
        <v>77</v>
      </c>
      <c r="B77" s="12" t="s">
        <v>9</v>
      </c>
    </row>
    <row r="78" spans="1:2" ht="18.75" x14ac:dyDescent="0.25">
      <c r="A78" s="5">
        <v>78</v>
      </c>
      <c r="B78" s="12" t="s">
        <v>10</v>
      </c>
    </row>
    <row r="79" spans="1:2" ht="18.75" x14ac:dyDescent="0.25">
      <c r="A79" s="5">
        <v>79</v>
      </c>
      <c r="B79" s="12" t="s">
        <v>11</v>
      </c>
    </row>
    <row r="80" spans="1:2" ht="18.75" x14ac:dyDescent="0.25">
      <c r="A80" s="5">
        <v>80</v>
      </c>
      <c r="B80" s="12" t="s">
        <v>12</v>
      </c>
    </row>
    <row r="81" spans="1:2" ht="18.75" x14ac:dyDescent="0.25">
      <c r="A81" s="5">
        <v>81</v>
      </c>
      <c r="B81" s="12" t="s">
        <v>13</v>
      </c>
    </row>
    <row r="82" spans="1:2" ht="18.75" x14ac:dyDescent="0.25">
      <c r="A82" s="5">
        <v>82</v>
      </c>
      <c r="B82" s="12" t="s">
        <v>14</v>
      </c>
    </row>
    <row r="83" spans="1:2" ht="18.75" x14ac:dyDescent="0.25">
      <c r="A83" s="5">
        <v>83</v>
      </c>
      <c r="B83" s="12" t="s">
        <v>8</v>
      </c>
    </row>
    <row r="84" spans="1:2" ht="18.75" x14ac:dyDescent="0.25">
      <c r="A84" s="5">
        <v>84</v>
      </c>
      <c r="B84" s="12" t="s">
        <v>9</v>
      </c>
    </row>
    <row r="85" spans="1:2" ht="18.75" x14ac:dyDescent="0.25">
      <c r="A85" s="5">
        <v>85</v>
      </c>
      <c r="B85" s="12" t="s">
        <v>10</v>
      </c>
    </row>
    <row r="86" spans="1:2" ht="18.75" x14ac:dyDescent="0.25">
      <c r="A86" s="5">
        <v>86</v>
      </c>
      <c r="B86" s="12" t="s">
        <v>11</v>
      </c>
    </row>
    <row r="87" spans="1:2" ht="18.75" x14ac:dyDescent="0.25">
      <c r="A87" s="5">
        <v>87</v>
      </c>
      <c r="B87" s="12" t="s">
        <v>12</v>
      </c>
    </row>
    <row r="88" spans="1:2" ht="18.75" x14ac:dyDescent="0.25">
      <c r="A88" s="5">
        <v>88</v>
      </c>
      <c r="B88" s="12" t="s">
        <v>13</v>
      </c>
    </row>
    <row r="89" spans="1:2" ht="18.75" x14ac:dyDescent="0.25">
      <c r="A89" s="5">
        <v>89</v>
      </c>
      <c r="B89" s="12" t="s">
        <v>14</v>
      </c>
    </row>
    <row r="90" spans="1:2" ht="18.75" x14ac:dyDescent="0.25">
      <c r="A90" s="5">
        <v>90</v>
      </c>
      <c r="B90" s="12" t="s">
        <v>8</v>
      </c>
    </row>
    <row r="91" spans="1:2" ht="18.75" x14ac:dyDescent="0.25">
      <c r="A91" s="5">
        <v>91</v>
      </c>
      <c r="B91" s="12" t="s">
        <v>9</v>
      </c>
    </row>
    <row r="92" spans="1:2" ht="18.75" x14ac:dyDescent="0.25">
      <c r="A92" s="5">
        <v>92</v>
      </c>
      <c r="B92" s="12" t="s">
        <v>10</v>
      </c>
    </row>
    <row r="93" spans="1:2" ht="18.75" x14ac:dyDescent="0.25">
      <c r="A93" s="5">
        <v>93</v>
      </c>
      <c r="B93" s="12" t="s">
        <v>11</v>
      </c>
    </row>
    <row r="94" spans="1:2" ht="18.75" x14ac:dyDescent="0.25">
      <c r="A94" s="5">
        <v>94</v>
      </c>
      <c r="B94" s="12" t="s">
        <v>12</v>
      </c>
    </row>
    <row r="95" spans="1:2" ht="18.75" x14ac:dyDescent="0.25">
      <c r="A95" s="5">
        <v>95</v>
      </c>
      <c r="B95" s="12" t="s">
        <v>13</v>
      </c>
    </row>
    <row r="96" spans="1:2" ht="18.75" x14ac:dyDescent="0.25">
      <c r="A96" s="5">
        <v>96</v>
      </c>
      <c r="B96" s="12" t="s">
        <v>14</v>
      </c>
    </row>
    <row r="97" spans="1:2" ht="18.75" x14ac:dyDescent="0.25">
      <c r="A97" s="5">
        <v>97</v>
      </c>
      <c r="B97" s="12" t="s">
        <v>8</v>
      </c>
    </row>
    <row r="98" spans="1:2" ht="18.75" x14ac:dyDescent="0.25">
      <c r="A98" s="5">
        <v>98</v>
      </c>
      <c r="B98" s="12" t="s">
        <v>9</v>
      </c>
    </row>
    <row r="99" spans="1:2" ht="18.75" x14ac:dyDescent="0.25">
      <c r="A99" s="5">
        <v>99</v>
      </c>
      <c r="B99" s="12" t="s">
        <v>10</v>
      </c>
    </row>
    <row r="100" spans="1:2" ht="18.75" x14ac:dyDescent="0.25">
      <c r="A100" s="5">
        <v>100</v>
      </c>
      <c r="B100" s="12" t="s">
        <v>11</v>
      </c>
    </row>
    <row r="101" spans="1:2" ht="18.75" x14ac:dyDescent="0.25">
      <c r="A101" s="5">
        <v>101</v>
      </c>
      <c r="B101" s="12" t="s">
        <v>12</v>
      </c>
    </row>
    <row r="102" spans="1:2" ht="18.75" x14ac:dyDescent="0.25">
      <c r="A102" s="5">
        <v>102</v>
      </c>
      <c r="B102" s="12" t="s">
        <v>13</v>
      </c>
    </row>
    <row r="103" spans="1:2" ht="18.75" x14ac:dyDescent="0.25">
      <c r="A103" s="5">
        <v>103</v>
      </c>
      <c r="B103" s="12" t="s">
        <v>14</v>
      </c>
    </row>
    <row r="104" spans="1:2" ht="18.75" x14ac:dyDescent="0.25">
      <c r="A104" s="5">
        <v>104</v>
      </c>
      <c r="B104" s="12" t="s">
        <v>8</v>
      </c>
    </row>
    <row r="105" spans="1:2" ht="18.75" x14ac:dyDescent="0.25">
      <c r="A105" s="5">
        <v>105</v>
      </c>
      <c r="B105" s="12" t="s">
        <v>9</v>
      </c>
    </row>
    <row r="106" spans="1:2" ht="18.75" x14ac:dyDescent="0.25">
      <c r="A106" s="5">
        <v>106</v>
      </c>
      <c r="B106" s="12" t="s">
        <v>10</v>
      </c>
    </row>
    <row r="107" spans="1:2" ht="18.75" x14ac:dyDescent="0.25">
      <c r="A107" s="5">
        <v>107</v>
      </c>
      <c r="B107" s="12" t="s">
        <v>11</v>
      </c>
    </row>
    <row r="108" spans="1:2" ht="18.75" x14ac:dyDescent="0.25">
      <c r="A108" s="5">
        <v>108</v>
      </c>
      <c r="B108" s="12" t="s">
        <v>12</v>
      </c>
    </row>
    <row r="109" spans="1:2" ht="18.75" x14ac:dyDescent="0.25">
      <c r="A109" s="5">
        <v>109</v>
      </c>
      <c r="B109" s="12" t="s">
        <v>13</v>
      </c>
    </row>
    <row r="110" spans="1:2" ht="18.75" x14ac:dyDescent="0.25">
      <c r="A110" s="5">
        <v>110</v>
      </c>
      <c r="B110" s="12" t="s">
        <v>14</v>
      </c>
    </row>
    <row r="111" spans="1:2" ht="18.75" x14ac:dyDescent="0.25">
      <c r="A111" s="5">
        <v>111</v>
      </c>
      <c r="B111" s="12" t="s">
        <v>8</v>
      </c>
    </row>
    <row r="112" spans="1:2" ht="18.75" x14ac:dyDescent="0.25">
      <c r="A112" s="5">
        <v>112</v>
      </c>
      <c r="B112" s="12" t="s">
        <v>9</v>
      </c>
    </row>
    <row r="113" spans="1:2" ht="18.75" x14ac:dyDescent="0.25">
      <c r="A113" s="5">
        <v>113</v>
      </c>
      <c r="B113" s="12" t="s">
        <v>10</v>
      </c>
    </row>
    <row r="114" spans="1:2" ht="18.75" x14ac:dyDescent="0.25">
      <c r="A114" s="5">
        <v>114</v>
      </c>
      <c r="B114" s="12" t="s">
        <v>11</v>
      </c>
    </row>
    <row r="115" spans="1:2" ht="18.75" x14ac:dyDescent="0.25">
      <c r="A115" s="5">
        <v>115</v>
      </c>
      <c r="B115" s="12" t="s">
        <v>12</v>
      </c>
    </row>
    <row r="116" spans="1:2" ht="18.75" x14ac:dyDescent="0.25">
      <c r="A116" s="5">
        <v>116</v>
      </c>
      <c r="B116" s="12" t="s">
        <v>13</v>
      </c>
    </row>
    <row r="117" spans="1:2" ht="18.75" x14ac:dyDescent="0.25">
      <c r="A117" s="5">
        <v>117</v>
      </c>
      <c r="B117" s="12" t="s">
        <v>14</v>
      </c>
    </row>
    <row r="118" spans="1:2" ht="18.75" x14ac:dyDescent="0.25">
      <c r="A118" s="5">
        <v>118</v>
      </c>
      <c r="B118" s="12" t="s">
        <v>8</v>
      </c>
    </row>
    <row r="119" spans="1:2" ht="18.75" x14ac:dyDescent="0.25">
      <c r="A119" s="5">
        <v>119</v>
      </c>
      <c r="B119" s="12" t="s">
        <v>9</v>
      </c>
    </row>
    <row r="120" spans="1:2" ht="18.75" x14ac:dyDescent="0.25">
      <c r="A120" s="5">
        <v>120</v>
      </c>
      <c r="B120" s="12" t="s">
        <v>10</v>
      </c>
    </row>
    <row r="121" spans="1:2" ht="18.75" x14ac:dyDescent="0.25">
      <c r="A121" s="5">
        <v>121</v>
      </c>
      <c r="B121" s="12" t="s">
        <v>11</v>
      </c>
    </row>
    <row r="122" spans="1:2" ht="18.75" x14ac:dyDescent="0.25">
      <c r="A122" s="5">
        <v>122</v>
      </c>
      <c r="B122" s="12" t="s">
        <v>12</v>
      </c>
    </row>
    <row r="123" spans="1:2" ht="18.75" x14ac:dyDescent="0.25">
      <c r="A123" s="5">
        <v>123</v>
      </c>
      <c r="B123" s="12" t="s">
        <v>13</v>
      </c>
    </row>
    <row r="124" spans="1:2" ht="18.75" x14ac:dyDescent="0.25">
      <c r="A124" s="5">
        <v>124</v>
      </c>
      <c r="B124" s="12" t="s">
        <v>14</v>
      </c>
    </row>
    <row r="125" spans="1:2" ht="18.75" x14ac:dyDescent="0.25">
      <c r="A125" s="5">
        <v>125</v>
      </c>
      <c r="B125" s="12" t="s">
        <v>8</v>
      </c>
    </row>
    <row r="126" spans="1:2" ht="18.75" x14ac:dyDescent="0.25">
      <c r="A126" s="5">
        <v>126</v>
      </c>
      <c r="B126" s="12" t="s">
        <v>9</v>
      </c>
    </row>
    <row r="127" spans="1:2" ht="18.75" x14ac:dyDescent="0.25">
      <c r="A127" s="5">
        <v>127</v>
      </c>
      <c r="B127" s="12" t="s">
        <v>10</v>
      </c>
    </row>
    <row r="128" spans="1:2" ht="18.75" x14ac:dyDescent="0.25">
      <c r="A128" s="5">
        <v>128</v>
      </c>
      <c r="B128" s="12" t="s">
        <v>11</v>
      </c>
    </row>
    <row r="129" spans="1:2" ht="18.75" x14ac:dyDescent="0.25">
      <c r="A129" s="5">
        <v>129</v>
      </c>
      <c r="B129" s="12" t="s">
        <v>12</v>
      </c>
    </row>
    <row r="130" spans="1:2" ht="18.75" x14ac:dyDescent="0.25">
      <c r="A130" s="5">
        <v>130</v>
      </c>
      <c r="B130" s="12" t="s">
        <v>13</v>
      </c>
    </row>
    <row r="131" spans="1:2" ht="18.75" x14ac:dyDescent="0.25">
      <c r="A131" s="5">
        <v>131</v>
      </c>
      <c r="B131" s="12" t="s">
        <v>14</v>
      </c>
    </row>
    <row r="132" spans="1:2" ht="18.75" x14ac:dyDescent="0.25">
      <c r="A132" s="5">
        <v>132</v>
      </c>
      <c r="B132" s="12" t="s">
        <v>8</v>
      </c>
    </row>
    <row r="133" spans="1:2" ht="18.75" x14ac:dyDescent="0.25">
      <c r="A133" s="5">
        <v>133</v>
      </c>
      <c r="B133" s="12" t="s">
        <v>9</v>
      </c>
    </row>
    <row r="134" spans="1:2" ht="18.75" x14ac:dyDescent="0.25">
      <c r="A134" s="5">
        <v>134</v>
      </c>
      <c r="B134" s="12" t="s">
        <v>10</v>
      </c>
    </row>
    <row r="135" spans="1:2" ht="18.75" x14ac:dyDescent="0.25">
      <c r="A135" s="5">
        <v>135</v>
      </c>
      <c r="B135" s="12" t="s">
        <v>11</v>
      </c>
    </row>
    <row r="136" spans="1:2" ht="18.75" x14ac:dyDescent="0.25">
      <c r="A136" s="5">
        <v>136</v>
      </c>
      <c r="B136" s="12" t="s">
        <v>12</v>
      </c>
    </row>
    <row r="137" spans="1:2" ht="18.75" x14ac:dyDescent="0.25">
      <c r="A137" s="5">
        <v>137</v>
      </c>
      <c r="B137" s="12" t="s">
        <v>13</v>
      </c>
    </row>
    <row r="138" spans="1:2" ht="18.75" x14ac:dyDescent="0.25">
      <c r="A138" s="5">
        <v>138</v>
      </c>
      <c r="B138" s="12" t="s">
        <v>14</v>
      </c>
    </row>
    <row r="139" spans="1:2" ht="18.75" x14ac:dyDescent="0.25">
      <c r="A139" s="5">
        <v>139</v>
      </c>
      <c r="B139" s="12" t="s">
        <v>8</v>
      </c>
    </row>
    <row r="140" spans="1:2" ht="18.75" x14ac:dyDescent="0.25">
      <c r="A140" s="5">
        <v>140</v>
      </c>
      <c r="B140" s="12" t="s">
        <v>9</v>
      </c>
    </row>
    <row r="141" spans="1:2" ht="18.75" x14ac:dyDescent="0.25">
      <c r="A141" s="5">
        <v>141</v>
      </c>
      <c r="B141" s="12" t="s">
        <v>10</v>
      </c>
    </row>
    <row r="142" spans="1:2" ht="18.75" x14ac:dyDescent="0.25">
      <c r="A142" s="5">
        <v>142</v>
      </c>
      <c r="B142" s="12" t="s">
        <v>11</v>
      </c>
    </row>
    <row r="143" spans="1:2" ht="18.75" x14ac:dyDescent="0.25">
      <c r="A143" s="5">
        <v>143</v>
      </c>
      <c r="B143" s="12" t="s">
        <v>12</v>
      </c>
    </row>
    <row r="144" spans="1:2" ht="18.75" x14ac:dyDescent="0.25">
      <c r="A144" s="5">
        <v>144</v>
      </c>
      <c r="B144" s="12" t="s">
        <v>13</v>
      </c>
    </row>
    <row r="145" spans="1:2" ht="18.75" x14ac:dyDescent="0.25">
      <c r="A145" s="5">
        <v>145</v>
      </c>
      <c r="B145" s="12" t="s">
        <v>14</v>
      </c>
    </row>
    <row r="146" spans="1:2" ht="18.75" x14ac:dyDescent="0.25">
      <c r="A146" s="5">
        <v>146</v>
      </c>
      <c r="B146" s="12" t="s">
        <v>8</v>
      </c>
    </row>
    <row r="147" spans="1:2" ht="18.75" x14ac:dyDescent="0.25">
      <c r="A147" s="5">
        <v>147</v>
      </c>
      <c r="B147" s="12" t="s">
        <v>9</v>
      </c>
    </row>
    <row r="148" spans="1:2" ht="18.75" x14ac:dyDescent="0.25">
      <c r="A148" s="5">
        <v>148</v>
      </c>
      <c r="B148" s="12" t="s">
        <v>10</v>
      </c>
    </row>
    <row r="149" spans="1:2" ht="18.75" x14ac:dyDescent="0.25">
      <c r="A149" s="5">
        <v>149</v>
      </c>
      <c r="B149" s="12" t="s">
        <v>11</v>
      </c>
    </row>
    <row r="150" spans="1:2" ht="18.75" x14ac:dyDescent="0.25">
      <c r="A150" s="5">
        <v>150</v>
      </c>
      <c r="B150" s="12" t="s">
        <v>12</v>
      </c>
    </row>
    <row r="151" spans="1:2" ht="18.75" x14ac:dyDescent="0.25">
      <c r="A151" s="5">
        <v>151</v>
      </c>
      <c r="B151" s="12" t="s">
        <v>13</v>
      </c>
    </row>
    <row r="152" spans="1:2" ht="18.75" x14ac:dyDescent="0.25">
      <c r="A152" s="5">
        <v>152</v>
      </c>
      <c r="B152" s="12" t="s">
        <v>14</v>
      </c>
    </row>
    <row r="153" spans="1:2" ht="18.75" x14ac:dyDescent="0.25">
      <c r="A153" s="5">
        <v>153</v>
      </c>
      <c r="B153" s="12" t="s">
        <v>8</v>
      </c>
    </row>
    <row r="154" spans="1:2" ht="18.75" x14ac:dyDescent="0.25">
      <c r="A154" s="5">
        <v>154</v>
      </c>
      <c r="B154" s="12" t="s">
        <v>9</v>
      </c>
    </row>
    <row r="155" spans="1:2" ht="18.75" x14ac:dyDescent="0.25">
      <c r="A155" s="5">
        <v>155</v>
      </c>
      <c r="B155" s="12" t="s">
        <v>10</v>
      </c>
    </row>
    <row r="156" spans="1:2" ht="18.75" x14ac:dyDescent="0.25">
      <c r="A156" s="5">
        <v>156</v>
      </c>
      <c r="B156" s="12" t="s">
        <v>11</v>
      </c>
    </row>
    <row r="157" spans="1:2" ht="18.75" x14ac:dyDescent="0.25">
      <c r="A157" s="5">
        <v>157</v>
      </c>
      <c r="B157" s="12" t="s">
        <v>12</v>
      </c>
    </row>
    <row r="158" spans="1:2" ht="18.75" x14ac:dyDescent="0.25">
      <c r="A158" s="5">
        <v>158</v>
      </c>
      <c r="B158" s="12" t="s">
        <v>13</v>
      </c>
    </row>
    <row r="159" spans="1:2" ht="18.75" x14ac:dyDescent="0.25">
      <c r="A159" s="5">
        <v>159</v>
      </c>
      <c r="B159" s="12" t="s">
        <v>14</v>
      </c>
    </row>
    <row r="160" spans="1:2" ht="18.75" x14ac:dyDescent="0.25">
      <c r="A160" s="5">
        <v>160</v>
      </c>
      <c r="B160" s="12" t="s">
        <v>8</v>
      </c>
    </row>
    <row r="161" spans="1:2" ht="18.75" x14ac:dyDescent="0.25">
      <c r="A161" s="5">
        <v>161</v>
      </c>
      <c r="B161" s="12" t="s">
        <v>9</v>
      </c>
    </row>
    <row r="162" spans="1:2" ht="18.75" x14ac:dyDescent="0.25">
      <c r="A162" s="5">
        <v>162</v>
      </c>
      <c r="B162" s="12" t="s">
        <v>10</v>
      </c>
    </row>
    <row r="163" spans="1:2" ht="18.75" x14ac:dyDescent="0.25">
      <c r="A163" s="5">
        <v>163</v>
      </c>
      <c r="B163" s="12" t="s">
        <v>11</v>
      </c>
    </row>
    <row r="164" spans="1:2" ht="18.75" x14ac:dyDescent="0.25">
      <c r="A164" s="5">
        <v>164</v>
      </c>
      <c r="B164" s="12" t="s">
        <v>12</v>
      </c>
    </row>
    <row r="165" spans="1:2" ht="18.75" x14ac:dyDescent="0.25">
      <c r="A165" s="5">
        <v>165</v>
      </c>
      <c r="B165" s="12" t="s">
        <v>13</v>
      </c>
    </row>
    <row r="166" spans="1:2" ht="18.75" x14ac:dyDescent="0.25">
      <c r="A166" s="5">
        <v>166</v>
      </c>
      <c r="B166" s="12" t="s">
        <v>14</v>
      </c>
    </row>
    <row r="167" spans="1:2" ht="18.75" x14ac:dyDescent="0.25">
      <c r="A167" s="5">
        <v>167</v>
      </c>
      <c r="B167" s="12" t="s">
        <v>8</v>
      </c>
    </row>
    <row r="168" spans="1:2" ht="18.75" x14ac:dyDescent="0.25">
      <c r="A168" s="5">
        <v>168</v>
      </c>
      <c r="B168" s="12" t="s">
        <v>9</v>
      </c>
    </row>
    <row r="169" spans="1:2" ht="18.75" x14ac:dyDescent="0.25">
      <c r="A169" s="5">
        <v>169</v>
      </c>
      <c r="B169" s="12" t="s">
        <v>10</v>
      </c>
    </row>
    <row r="170" spans="1:2" ht="18.75" x14ac:dyDescent="0.25">
      <c r="A170" s="5">
        <v>170</v>
      </c>
      <c r="B170" s="12" t="s">
        <v>11</v>
      </c>
    </row>
    <row r="171" spans="1:2" ht="18.75" x14ac:dyDescent="0.25">
      <c r="A171" s="5">
        <v>171</v>
      </c>
      <c r="B171" s="12" t="s">
        <v>12</v>
      </c>
    </row>
    <row r="172" spans="1:2" ht="18.75" x14ac:dyDescent="0.25">
      <c r="A172" s="5">
        <v>172</v>
      </c>
      <c r="B172" s="12" t="s">
        <v>13</v>
      </c>
    </row>
    <row r="173" spans="1:2" ht="18.75" x14ac:dyDescent="0.25">
      <c r="A173" s="5">
        <v>173</v>
      </c>
      <c r="B173" s="12" t="s">
        <v>14</v>
      </c>
    </row>
    <row r="174" spans="1:2" ht="18.75" x14ac:dyDescent="0.25">
      <c r="A174" s="5">
        <v>174</v>
      </c>
      <c r="B174" s="12" t="s">
        <v>8</v>
      </c>
    </row>
    <row r="175" spans="1:2" ht="18.75" x14ac:dyDescent="0.25">
      <c r="A175" s="5">
        <v>175</v>
      </c>
      <c r="B175" s="12" t="s">
        <v>9</v>
      </c>
    </row>
    <row r="176" spans="1:2" ht="18.75" x14ac:dyDescent="0.25">
      <c r="A176" s="5">
        <v>176</v>
      </c>
      <c r="B176" s="12" t="s">
        <v>10</v>
      </c>
    </row>
    <row r="177" spans="1:2" ht="18.75" x14ac:dyDescent="0.25">
      <c r="A177" s="5">
        <v>177</v>
      </c>
      <c r="B177" s="12" t="s">
        <v>11</v>
      </c>
    </row>
    <row r="178" spans="1:2" ht="18.75" x14ac:dyDescent="0.25">
      <c r="A178" s="5">
        <v>178</v>
      </c>
      <c r="B178" s="12" t="s">
        <v>12</v>
      </c>
    </row>
    <row r="179" spans="1:2" ht="18.75" x14ac:dyDescent="0.25">
      <c r="A179" s="5">
        <v>179</v>
      </c>
      <c r="B179" s="12" t="s">
        <v>13</v>
      </c>
    </row>
    <row r="180" spans="1:2" ht="18.75" x14ac:dyDescent="0.25">
      <c r="A180" s="5">
        <v>180</v>
      </c>
      <c r="B180" s="12" t="s">
        <v>14</v>
      </c>
    </row>
    <row r="181" spans="1:2" ht="18.75" x14ac:dyDescent="0.25">
      <c r="A181" s="5">
        <v>181</v>
      </c>
      <c r="B181" s="12" t="s">
        <v>8</v>
      </c>
    </row>
    <row r="182" spans="1:2" ht="18.75" x14ac:dyDescent="0.25">
      <c r="A182" s="5">
        <v>182</v>
      </c>
      <c r="B182" s="12" t="s">
        <v>9</v>
      </c>
    </row>
    <row r="183" spans="1:2" ht="18.75" x14ac:dyDescent="0.25">
      <c r="A183" s="5">
        <v>183</v>
      </c>
      <c r="B183" s="12" t="s">
        <v>10</v>
      </c>
    </row>
    <row r="184" spans="1:2" ht="18.75" x14ac:dyDescent="0.25">
      <c r="A184" s="5">
        <v>184</v>
      </c>
      <c r="B184" s="12" t="s">
        <v>11</v>
      </c>
    </row>
    <row r="185" spans="1:2" ht="18.75" x14ac:dyDescent="0.25">
      <c r="A185" s="5">
        <v>185</v>
      </c>
      <c r="B185" s="12" t="s">
        <v>12</v>
      </c>
    </row>
    <row r="186" spans="1:2" ht="18.75" x14ac:dyDescent="0.25">
      <c r="A186" s="5">
        <v>186</v>
      </c>
      <c r="B186" s="12" t="s">
        <v>13</v>
      </c>
    </row>
    <row r="187" spans="1:2" ht="18.75" x14ac:dyDescent="0.25">
      <c r="A187" s="5">
        <v>187</v>
      </c>
      <c r="B187" s="12" t="s">
        <v>14</v>
      </c>
    </row>
    <row r="188" spans="1:2" ht="18.75" x14ac:dyDescent="0.25">
      <c r="A188" s="5">
        <v>188</v>
      </c>
      <c r="B188" s="12" t="s">
        <v>8</v>
      </c>
    </row>
    <row r="189" spans="1:2" ht="18.75" x14ac:dyDescent="0.25">
      <c r="A189" s="5">
        <v>189</v>
      </c>
      <c r="B189" s="12" t="s">
        <v>9</v>
      </c>
    </row>
    <row r="190" spans="1:2" ht="18.75" x14ac:dyDescent="0.25">
      <c r="A190" s="5">
        <v>190</v>
      </c>
      <c r="B190" s="12" t="s">
        <v>10</v>
      </c>
    </row>
    <row r="191" spans="1:2" ht="18.75" x14ac:dyDescent="0.25">
      <c r="A191" s="5">
        <v>191</v>
      </c>
      <c r="B191" s="12" t="s">
        <v>11</v>
      </c>
    </row>
    <row r="192" spans="1:2" ht="18.75" x14ac:dyDescent="0.25">
      <c r="A192" s="5">
        <v>192</v>
      </c>
      <c r="B192" s="12" t="s">
        <v>12</v>
      </c>
    </row>
    <row r="193" spans="1:2" ht="18.75" x14ac:dyDescent="0.25">
      <c r="A193" s="5">
        <v>193</v>
      </c>
      <c r="B193" s="12" t="s">
        <v>13</v>
      </c>
    </row>
    <row r="194" spans="1:2" ht="18.75" x14ac:dyDescent="0.25">
      <c r="A194" s="5">
        <v>194</v>
      </c>
      <c r="B194" s="12" t="s">
        <v>14</v>
      </c>
    </row>
    <row r="195" spans="1:2" ht="18.75" x14ac:dyDescent="0.25">
      <c r="A195" s="5">
        <v>195</v>
      </c>
      <c r="B195" s="12" t="s">
        <v>8</v>
      </c>
    </row>
    <row r="196" spans="1:2" ht="18.75" x14ac:dyDescent="0.25">
      <c r="A196" s="5">
        <v>196</v>
      </c>
      <c r="B196" s="12" t="s">
        <v>9</v>
      </c>
    </row>
    <row r="197" spans="1:2" ht="18.75" x14ac:dyDescent="0.25">
      <c r="A197" s="5">
        <v>197</v>
      </c>
      <c r="B197" s="12" t="s">
        <v>10</v>
      </c>
    </row>
    <row r="198" spans="1:2" ht="18.75" x14ac:dyDescent="0.25">
      <c r="A198" s="5">
        <v>198</v>
      </c>
      <c r="B198" s="12" t="s">
        <v>11</v>
      </c>
    </row>
    <row r="199" spans="1:2" ht="18.75" x14ac:dyDescent="0.25">
      <c r="A199" s="5">
        <v>199</v>
      </c>
      <c r="B199" s="12" t="s">
        <v>12</v>
      </c>
    </row>
    <row r="200" spans="1:2" ht="18.75" x14ac:dyDescent="0.25">
      <c r="A200" s="5">
        <v>200</v>
      </c>
      <c r="B200" s="12" t="s">
        <v>13</v>
      </c>
    </row>
    <row r="201" spans="1:2" ht="18.75" x14ac:dyDescent="0.25">
      <c r="A201" s="5">
        <v>201</v>
      </c>
      <c r="B201" s="12" t="s">
        <v>14</v>
      </c>
    </row>
    <row r="202" spans="1:2" ht="18.75" x14ac:dyDescent="0.25">
      <c r="A202" s="5">
        <v>202</v>
      </c>
      <c r="B202" s="12" t="s">
        <v>8</v>
      </c>
    </row>
    <row r="203" spans="1:2" ht="18.75" x14ac:dyDescent="0.25">
      <c r="A203" s="5">
        <v>203</v>
      </c>
      <c r="B203" s="12" t="s">
        <v>9</v>
      </c>
    </row>
    <row r="204" spans="1:2" ht="18.75" x14ac:dyDescent="0.25">
      <c r="A204" s="5">
        <v>204</v>
      </c>
      <c r="B204" s="12" t="s">
        <v>10</v>
      </c>
    </row>
    <row r="205" spans="1:2" ht="18.75" x14ac:dyDescent="0.25">
      <c r="A205" s="5">
        <v>205</v>
      </c>
      <c r="B205" s="12" t="s">
        <v>11</v>
      </c>
    </row>
    <row r="206" spans="1:2" ht="18.75" x14ac:dyDescent="0.25">
      <c r="A206" s="5">
        <v>206</v>
      </c>
      <c r="B206" s="12" t="s">
        <v>12</v>
      </c>
    </row>
    <row r="207" spans="1:2" ht="18.75" x14ac:dyDescent="0.25">
      <c r="A207" s="5">
        <v>207</v>
      </c>
      <c r="B207" s="12" t="s">
        <v>13</v>
      </c>
    </row>
    <row r="208" spans="1:2" ht="18.75" x14ac:dyDescent="0.25">
      <c r="A208" s="5">
        <v>208</v>
      </c>
      <c r="B208" s="12" t="s">
        <v>14</v>
      </c>
    </row>
    <row r="209" spans="1:2" ht="18.75" x14ac:dyDescent="0.25">
      <c r="A209" s="5">
        <v>209</v>
      </c>
      <c r="B209" s="12" t="s">
        <v>8</v>
      </c>
    </row>
    <row r="210" spans="1:2" ht="18.75" x14ac:dyDescent="0.25">
      <c r="A210" s="5">
        <v>210</v>
      </c>
      <c r="B210" s="12" t="s">
        <v>9</v>
      </c>
    </row>
    <row r="211" spans="1:2" ht="18.75" x14ac:dyDescent="0.25">
      <c r="A211" s="5">
        <v>211</v>
      </c>
      <c r="B211" s="12" t="s">
        <v>10</v>
      </c>
    </row>
    <row r="212" spans="1:2" ht="18.75" x14ac:dyDescent="0.25">
      <c r="A212" s="5">
        <v>212</v>
      </c>
      <c r="B212" s="12" t="s">
        <v>11</v>
      </c>
    </row>
    <row r="213" spans="1:2" ht="18.75" x14ac:dyDescent="0.25">
      <c r="A213" s="5">
        <v>213</v>
      </c>
      <c r="B213" s="12" t="s">
        <v>12</v>
      </c>
    </row>
    <row r="214" spans="1:2" ht="18.75" x14ac:dyDescent="0.25">
      <c r="A214" s="5">
        <v>214</v>
      </c>
      <c r="B214" s="12" t="s">
        <v>13</v>
      </c>
    </row>
    <row r="215" spans="1:2" ht="18.75" x14ac:dyDescent="0.25">
      <c r="A215" s="5">
        <v>215</v>
      </c>
      <c r="B215" s="12" t="s">
        <v>14</v>
      </c>
    </row>
    <row r="216" spans="1:2" ht="18.75" x14ac:dyDescent="0.25">
      <c r="A216" s="5">
        <v>216</v>
      </c>
      <c r="B216" s="12" t="s">
        <v>8</v>
      </c>
    </row>
    <row r="217" spans="1:2" ht="18.75" x14ac:dyDescent="0.25">
      <c r="A217" s="5">
        <v>217</v>
      </c>
      <c r="B217" s="12" t="s">
        <v>9</v>
      </c>
    </row>
    <row r="218" spans="1:2" ht="18.75" x14ac:dyDescent="0.25">
      <c r="A218" s="5">
        <v>218</v>
      </c>
      <c r="B218" s="12" t="s">
        <v>10</v>
      </c>
    </row>
    <row r="219" spans="1:2" ht="18.75" x14ac:dyDescent="0.25">
      <c r="A219" s="5">
        <v>219</v>
      </c>
      <c r="B219" s="12" t="s">
        <v>11</v>
      </c>
    </row>
    <row r="220" spans="1:2" ht="18.75" x14ac:dyDescent="0.25">
      <c r="A220" s="5">
        <v>220</v>
      </c>
      <c r="B220" s="12" t="s">
        <v>12</v>
      </c>
    </row>
    <row r="221" spans="1:2" ht="18.75" x14ac:dyDescent="0.25">
      <c r="A221" s="5">
        <v>221</v>
      </c>
      <c r="B221" s="12" t="s">
        <v>13</v>
      </c>
    </row>
    <row r="222" spans="1:2" ht="18.75" x14ac:dyDescent="0.25">
      <c r="A222" s="5">
        <v>222</v>
      </c>
      <c r="B222" s="12" t="s">
        <v>14</v>
      </c>
    </row>
    <row r="223" spans="1:2" ht="18.75" x14ac:dyDescent="0.25">
      <c r="A223" s="5">
        <v>223</v>
      </c>
      <c r="B223" s="12" t="s">
        <v>8</v>
      </c>
    </row>
    <row r="224" spans="1:2" ht="18.75" x14ac:dyDescent="0.25">
      <c r="A224" s="5">
        <v>224</v>
      </c>
      <c r="B224" s="12" t="s">
        <v>9</v>
      </c>
    </row>
    <row r="225" spans="1:2" ht="18.75" x14ac:dyDescent="0.25">
      <c r="A225" s="5">
        <v>225</v>
      </c>
      <c r="B225" s="12" t="s">
        <v>10</v>
      </c>
    </row>
    <row r="226" spans="1:2" ht="18.75" x14ac:dyDescent="0.25">
      <c r="A226" s="5">
        <v>226</v>
      </c>
      <c r="B226" s="12" t="s">
        <v>11</v>
      </c>
    </row>
    <row r="227" spans="1:2" ht="18.75" x14ac:dyDescent="0.25">
      <c r="A227" s="5">
        <v>227</v>
      </c>
      <c r="B227" s="12" t="s">
        <v>12</v>
      </c>
    </row>
    <row r="228" spans="1:2" ht="18.75" x14ac:dyDescent="0.25">
      <c r="A228" s="5">
        <v>228</v>
      </c>
      <c r="B228" s="12" t="s">
        <v>13</v>
      </c>
    </row>
    <row r="229" spans="1:2" ht="18.75" x14ac:dyDescent="0.25">
      <c r="A229" s="5">
        <v>229</v>
      </c>
      <c r="B229" s="12" t="s">
        <v>14</v>
      </c>
    </row>
    <row r="230" spans="1:2" ht="18.75" x14ac:dyDescent="0.25">
      <c r="A230" s="5">
        <v>230</v>
      </c>
      <c r="B230" s="12" t="s">
        <v>8</v>
      </c>
    </row>
    <row r="231" spans="1:2" ht="18.75" x14ac:dyDescent="0.25">
      <c r="A231" s="5">
        <v>231</v>
      </c>
      <c r="B231" s="12" t="s">
        <v>9</v>
      </c>
    </row>
    <row r="232" spans="1:2" ht="18.75" x14ac:dyDescent="0.25">
      <c r="A232" s="5">
        <v>232</v>
      </c>
      <c r="B232" s="12" t="s">
        <v>10</v>
      </c>
    </row>
    <row r="233" spans="1:2" ht="18.75" x14ac:dyDescent="0.25">
      <c r="A233" s="5">
        <v>233</v>
      </c>
      <c r="B233" s="12" t="s">
        <v>11</v>
      </c>
    </row>
    <row r="234" spans="1:2" ht="18.75" x14ac:dyDescent="0.25">
      <c r="A234" s="5">
        <v>234</v>
      </c>
      <c r="B234" s="12" t="s">
        <v>12</v>
      </c>
    </row>
    <row r="235" spans="1:2" ht="18.75" x14ac:dyDescent="0.25">
      <c r="A235" s="5">
        <v>235</v>
      </c>
      <c r="B235" s="12" t="s">
        <v>13</v>
      </c>
    </row>
    <row r="236" spans="1:2" ht="18.75" x14ac:dyDescent="0.25">
      <c r="A236" s="5">
        <v>236</v>
      </c>
      <c r="B236" s="12" t="s">
        <v>14</v>
      </c>
    </row>
    <row r="237" spans="1:2" ht="18.75" x14ac:dyDescent="0.25">
      <c r="A237" s="5">
        <v>237</v>
      </c>
      <c r="B237" s="12" t="s">
        <v>8</v>
      </c>
    </row>
    <row r="238" spans="1:2" ht="18.75" x14ac:dyDescent="0.25">
      <c r="A238" s="5">
        <v>238</v>
      </c>
      <c r="B238" s="12" t="s">
        <v>9</v>
      </c>
    </row>
    <row r="239" spans="1:2" ht="18.75" x14ac:dyDescent="0.25">
      <c r="A239" s="5">
        <v>239</v>
      </c>
      <c r="B239" s="12" t="s">
        <v>10</v>
      </c>
    </row>
    <row r="240" spans="1:2" ht="18.75" x14ac:dyDescent="0.25">
      <c r="A240" s="5">
        <v>240</v>
      </c>
      <c r="B240" s="12" t="s">
        <v>11</v>
      </c>
    </row>
    <row r="241" spans="1:2" ht="18.75" x14ac:dyDescent="0.25">
      <c r="A241" s="5">
        <v>241</v>
      </c>
      <c r="B241" s="12" t="s">
        <v>12</v>
      </c>
    </row>
    <row r="242" spans="1:2" ht="18.75" x14ac:dyDescent="0.25">
      <c r="A242" s="5">
        <v>242</v>
      </c>
      <c r="B242" s="12" t="s">
        <v>13</v>
      </c>
    </row>
    <row r="243" spans="1:2" ht="18.75" x14ac:dyDescent="0.25">
      <c r="A243" s="5">
        <v>243</v>
      </c>
      <c r="B243" s="12" t="s">
        <v>14</v>
      </c>
    </row>
    <row r="244" spans="1:2" ht="18.75" x14ac:dyDescent="0.25">
      <c r="A244" s="5">
        <v>244</v>
      </c>
      <c r="B244" s="12" t="s">
        <v>8</v>
      </c>
    </row>
    <row r="245" spans="1:2" ht="18.75" x14ac:dyDescent="0.25">
      <c r="A245" s="5">
        <v>245</v>
      </c>
      <c r="B245" s="12" t="s">
        <v>9</v>
      </c>
    </row>
    <row r="246" spans="1:2" ht="18.75" x14ac:dyDescent="0.25">
      <c r="A246" s="5">
        <v>246</v>
      </c>
      <c r="B246" s="12" t="s">
        <v>10</v>
      </c>
    </row>
    <row r="247" spans="1:2" ht="18.75" x14ac:dyDescent="0.25">
      <c r="A247" s="5">
        <v>247</v>
      </c>
      <c r="B247" s="12" t="s">
        <v>11</v>
      </c>
    </row>
    <row r="248" spans="1:2" ht="18.75" x14ac:dyDescent="0.25">
      <c r="A248" s="5">
        <v>248</v>
      </c>
      <c r="B248" s="12" t="s">
        <v>12</v>
      </c>
    </row>
    <row r="249" spans="1:2" ht="18.75" x14ac:dyDescent="0.25">
      <c r="A249" s="5">
        <v>249</v>
      </c>
      <c r="B249" s="12" t="s">
        <v>13</v>
      </c>
    </row>
    <row r="250" spans="1:2" ht="18.75" x14ac:dyDescent="0.25">
      <c r="A250" s="5">
        <v>250</v>
      </c>
      <c r="B250" s="12" t="s">
        <v>14</v>
      </c>
    </row>
    <row r="251" spans="1:2" ht="18.75" x14ac:dyDescent="0.25">
      <c r="A251" s="5">
        <v>251</v>
      </c>
      <c r="B251" s="12" t="s">
        <v>8</v>
      </c>
    </row>
    <row r="252" spans="1:2" ht="18.75" x14ac:dyDescent="0.25">
      <c r="A252" s="5">
        <v>252</v>
      </c>
      <c r="B252" s="12" t="s">
        <v>9</v>
      </c>
    </row>
    <row r="253" spans="1:2" ht="18.75" x14ac:dyDescent="0.25">
      <c r="A253" s="5">
        <v>253</v>
      </c>
      <c r="B253" s="12" t="s">
        <v>10</v>
      </c>
    </row>
    <row r="254" spans="1:2" ht="18.75" x14ac:dyDescent="0.25">
      <c r="A254" s="5">
        <v>254</v>
      </c>
      <c r="B254" s="12" t="s">
        <v>11</v>
      </c>
    </row>
    <row r="255" spans="1:2" ht="18.75" x14ac:dyDescent="0.25">
      <c r="A255" s="5">
        <v>255</v>
      </c>
      <c r="B255" s="12" t="s">
        <v>12</v>
      </c>
    </row>
    <row r="256" spans="1:2" ht="18.75" x14ac:dyDescent="0.25">
      <c r="A256" s="5">
        <v>256</v>
      </c>
      <c r="B256" s="12" t="s">
        <v>13</v>
      </c>
    </row>
    <row r="257" spans="1:2" ht="18.75" x14ac:dyDescent="0.25">
      <c r="A257" s="5">
        <v>257</v>
      </c>
      <c r="B257" s="12" t="s">
        <v>14</v>
      </c>
    </row>
    <row r="258" spans="1:2" ht="18.75" x14ac:dyDescent="0.25">
      <c r="A258" s="5">
        <v>258</v>
      </c>
      <c r="B258" s="12" t="s">
        <v>8</v>
      </c>
    </row>
    <row r="259" spans="1:2" ht="18.75" x14ac:dyDescent="0.25">
      <c r="A259" s="5">
        <v>259</v>
      </c>
      <c r="B259" s="12" t="s">
        <v>9</v>
      </c>
    </row>
    <row r="260" spans="1:2" ht="18.75" x14ac:dyDescent="0.25">
      <c r="A260" s="5">
        <v>260</v>
      </c>
      <c r="B260" s="12" t="s">
        <v>10</v>
      </c>
    </row>
    <row r="261" spans="1:2" ht="18.75" x14ac:dyDescent="0.25">
      <c r="A261" s="5">
        <v>261</v>
      </c>
      <c r="B261" s="12" t="s">
        <v>11</v>
      </c>
    </row>
    <row r="262" spans="1:2" ht="18.75" x14ac:dyDescent="0.25">
      <c r="A262" s="5">
        <v>262</v>
      </c>
      <c r="B262" s="12" t="s">
        <v>12</v>
      </c>
    </row>
    <row r="263" spans="1:2" ht="18.75" x14ac:dyDescent="0.25">
      <c r="A263" s="5">
        <v>263</v>
      </c>
      <c r="B263" s="12" t="s">
        <v>13</v>
      </c>
    </row>
    <row r="264" spans="1:2" ht="18.75" x14ac:dyDescent="0.25">
      <c r="A264" s="5">
        <v>264</v>
      </c>
      <c r="B264" s="12" t="s">
        <v>14</v>
      </c>
    </row>
    <row r="265" spans="1:2" ht="18.75" x14ac:dyDescent="0.25">
      <c r="A265" s="5">
        <v>265</v>
      </c>
      <c r="B265" s="12" t="s">
        <v>8</v>
      </c>
    </row>
    <row r="266" spans="1:2" ht="18.75" x14ac:dyDescent="0.25">
      <c r="A266" s="5">
        <v>266</v>
      </c>
      <c r="B266" s="12" t="s">
        <v>9</v>
      </c>
    </row>
    <row r="267" spans="1:2" ht="18.75" x14ac:dyDescent="0.25">
      <c r="A267" s="5">
        <v>267</v>
      </c>
      <c r="B267" s="12" t="s">
        <v>10</v>
      </c>
    </row>
    <row r="268" spans="1:2" ht="18.75" x14ac:dyDescent="0.25">
      <c r="A268" s="5">
        <v>268</v>
      </c>
      <c r="B268" s="12" t="s">
        <v>11</v>
      </c>
    </row>
    <row r="269" spans="1:2" ht="18.75" x14ac:dyDescent="0.25">
      <c r="A269" s="5">
        <v>269</v>
      </c>
      <c r="B269" s="12" t="s">
        <v>12</v>
      </c>
    </row>
    <row r="270" spans="1:2" ht="18.75" x14ac:dyDescent="0.25">
      <c r="A270" s="5">
        <v>270</v>
      </c>
      <c r="B270" s="12" t="s">
        <v>13</v>
      </c>
    </row>
    <row r="271" spans="1:2" ht="18.75" x14ac:dyDescent="0.25">
      <c r="A271" s="5">
        <v>271</v>
      </c>
      <c r="B271" s="12" t="s">
        <v>14</v>
      </c>
    </row>
    <row r="272" spans="1:2" ht="18.75" x14ac:dyDescent="0.25">
      <c r="A272" s="5">
        <v>272</v>
      </c>
      <c r="B272" s="12" t="s">
        <v>8</v>
      </c>
    </row>
    <row r="273" spans="1:2" ht="18.75" x14ac:dyDescent="0.25">
      <c r="A273" s="5">
        <v>273</v>
      </c>
      <c r="B273" s="12" t="s">
        <v>9</v>
      </c>
    </row>
    <row r="274" spans="1:2" ht="18.75" x14ac:dyDescent="0.25">
      <c r="A274" s="5">
        <v>274</v>
      </c>
      <c r="B274" s="12" t="s">
        <v>10</v>
      </c>
    </row>
    <row r="275" spans="1:2" ht="18.75" x14ac:dyDescent="0.25">
      <c r="A275" s="5">
        <v>275</v>
      </c>
      <c r="B275" s="12" t="s">
        <v>11</v>
      </c>
    </row>
    <row r="276" spans="1:2" ht="18.75" x14ac:dyDescent="0.25">
      <c r="A276" s="5">
        <v>276</v>
      </c>
      <c r="B276" s="12" t="s">
        <v>12</v>
      </c>
    </row>
    <row r="277" spans="1:2" ht="18.75" x14ac:dyDescent="0.25">
      <c r="A277" s="5">
        <v>277</v>
      </c>
      <c r="B277" s="12" t="s">
        <v>13</v>
      </c>
    </row>
    <row r="278" spans="1:2" ht="18.75" x14ac:dyDescent="0.25">
      <c r="A278" s="5">
        <v>278</v>
      </c>
      <c r="B278" s="12" t="s">
        <v>14</v>
      </c>
    </row>
    <row r="279" spans="1:2" ht="18.75" x14ac:dyDescent="0.25">
      <c r="A279" s="5">
        <v>279</v>
      </c>
      <c r="B279" s="12" t="s">
        <v>8</v>
      </c>
    </row>
    <row r="280" spans="1:2" ht="18.75" x14ac:dyDescent="0.25">
      <c r="A280" s="5">
        <v>280</v>
      </c>
      <c r="B280" s="12" t="s">
        <v>9</v>
      </c>
    </row>
    <row r="281" spans="1:2" ht="18.75" x14ac:dyDescent="0.25">
      <c r="A281" s="5">
        <v>281</v>
      </c>
      <c r="B281" s="12" t="s">
        <v>10</v>
      </c>
    </row>
    <row r="282" spans="1:2" ht="18.75" x14ac:dyDescent="0.25">
      <c r="A282" s="5">
        <v>282</v>
      </c>
      <c r="B282" s="12" t="s">
        <v>11</v>
      </c>
    </row>
    <row r="283" spans="1:2" ht="18.75" x14ac:dyDescent="0.25">
      <c r="A283" s="5">
        <v>283</v>
      </c>
      <c r="B283" s="12" t="s">
        <v>12</v>
      </c>
    </row>
    <row r="284" spans="1:2" ht="18.75" x14ac:dyDescent="0.25">
      <c r="A284" s="5">
        <v>284</v>
      </c>
      <c r="B284" s="12" t="s">
        <v>13</v>
      </c>
    </row>
    <row r="285" spans="1:2" ht="18.75" x14ac:dyDescent="0.25">
      <c r="A285" s="5">
        <v>285</v>
      </c>
      <c r="B285" s="12" t="s">
        <v>14</v>
      </c>
    </row>
    <row r="286" spans="1:2" ht="18.75" x14ac:dyDescent="0.25">
      <c r="A286" s="5">
        <v>286</v>
      </c>
      <c r="B286" s="12" t="s">
        <v>8</v>
      </c>
    </row>
    <row r="287" spans="1:2" ht="18.75" x14ac:dyDescent="0.25">
      <c r="A287" s="5">
        <v>287</v>
      </c>
      <c r="B287" s="12" t="s">
        <v>9</v>
      </c>
    </row>
    <row r="288" spans="1:2" ht="18.75" x14ac:dyDescent="0.25">
      <c r="A288" s="5">
        <v>288</v>
      </c>
      <c r="B288" s="12" t="s">
        <v>10</v>
      </c>
    </row>
    <row r="289" spans="1:2" ht="18.75" x14ac:dyDescent="0.25">
      <c r="A289" s="5">
        <v>289</v>
      </c>
      <c r="B289" s="12" t="s">
        <v>11</v>
      </c>
    </row>
    <row r="290" spans="1:2" ht="18.75" x14ac:dyDescent="0.25">
      <c r="A290" s="5">
        <v>290</v>
      </c>
      <c r="B290" s="12" t="s">
        <v>12</v>
      </c>
    </row>
    <row r="291" spans="1:2" ht="18.75" x14ac:dyDescent="0.25">
      <c r="A291" s="5">
        <v>291</v>
      </c>
      <c r="B291" s="12" t="s">
        <v>13</v>
      </c>
    </row>
    <row r="292" spans="1:2" ht="18.75" x14ac:dyDescent="0.25">
      <c r="A292" s="5">
        <v>292</v>
      </c>
      <c r="B292" s="12" t="s">
        <v>14</v>
      </c>
    </row>
    <row r="293" spans="1:2" ht="18.75" x14ac:dyDescent="0.25">
      <c r="A293" s="5">
        <v>293</v>
      </c>
      <c r="B293" s="12" t="s">
        <v>8</v>
      </c>
    </row>
    <row r="294" spans="1:2" ht="18.75" x14ac:dyDescent="0.25">
      <c r="A294" s="5">
        <v>294</v>
      </c>
      <c r="B294" s="12" t="s">
        <v>9</v>
      </c>
    </row>
    <row r="295" spans="1:2" ht="18.75" x14ac:dyDescent="0.25">
      <c r="A295" s="5">
        <v>295</v>
      </c>
      <c r="B295" s="12" t="s">
        <v>10</v>
      </c>
    </row>
    <row r="296" spans="1:2" ht="18.75" x14ac:dyDescent="0.25">
      <c r="A296" s="5">
        <v>296</v>
      </c>
      <c r="B296" s="12" t="s">
        <v>11</v>
      </c>
    </row>
    <row r="297" spans="1:2" ht="18.75" x14ac:dyDescent="0.25">
      <c r="A297" s="5">
        <v>297</v>
      </c>
      <c r="B297" s="12" t="s">
        <v>12</v>
      </c>
    </row>
    <row r="298" spans="1:2" ht="18.75" x14ac:dyDescent="0.25">
      <c r="A298" s="5">
        <v>298</v>
      </c>
      <c r="B298" s="12" t="s">
        <v>13</v>
      </c>
    </row>
    <row r="299" spans="1:2" ht="18.75" x14ac:dyDescent="0.25">
      <c r="A299" s="5">
        <v>299</v>
      </c>
      <c r="B299" s="12" t="s">
        <v>14</v>
      </c>
    </row>
    <row r="300" spans="1:2" ht="18.75" x14ac:dyDescent="0.25">
      <c r="A300" s="5">
        <v>300</v>
      </c>
      <c r="B300" s="12" t="s">
        <v>8</v>
      </c>
    </row>
    <row r="301" spans="1:2" ht="18.75" x14ac:dyDescent="0.25">
      <c r="A301" s="5">
        <v>301</v>
      </c>
      <c r="B301" s="12" t="s">
        <v>9</v>
      </c>
    </row>
    <row r="302" spans="1:2" ht="18.75" x14ac:dyDescent="0.25">
      <c r="A302" s="5">
        <v>302</v>
      </c>
      <c r="B302" s="12" t="s">
        <v>10</v>
      </c>
    </row>
    <row r="303" spans="1:2" ht="18.75" x14ac:dyDescent="0.25">
      <c r="A303" s="5">
        <v>303</v>
      </c>
      <c r="B303" s="12" t="s">
        <v>11</v>
      </c>
    </row>
    <row r="304" spans="1:2" ht="18.75" x14ac:dyDescent="0.25">
      <c r="A304" s="5">
        <v>304</v>
      </c>
      <c r="B304" s="12" t="s">
        <v>12</v>
      </c>
    </row>
    <row r="305" spans="1:2" ht="18.75" x14ac:dyDescent="0.25">
      <c r="A305" s="5">
        <v>305</v>
      </c>
      <c r="B305" s="12" t="s">
        <v>13</v>
      </c>
    </row>
    <row r="306" spans="1:2" ht="18.75" x14ac:dyDescent="0.25">
      <c r="A306" s="5">
        <v>306</v>
      </c>
      <c r="B306" s="12" t="s">
        <v>14</v>
      </c>
    </row>
    <row r="307" spans="1:2" ht="18.75" x14ac:dyDescent="0.25">
      <c r="A307" s="5">
        <v>307</v>
      </c>
      <c r="B307" s="12" t="s">
        <v>8</v>
      </c>
    </row>
    <row r="308" spans="1:2" ht="18.75" x14ac:dyDescent="0.25">
      <c r="A308" s="5">
        <v>308</v>
      </c>
      <c r="B308" s="12" t="s">
        <v>9</v>
      </c>
    </row>
    <row r="309" spans="1:2" ht="18.75" x14ac:dyDescent="0.25">
      <c r="A309" s="5">
        <v>309</v>
      </c>
      <c r="B309" s="12" t="s">
        <v>10</v>
      </c>
    </row>
    <row r="310" spans="1:2" ht="18.75" x14ac:dyDescent="0.25">
      <c r="A310" s="5">
        <v>310</v>
      </c>
      <c r="B310" s="12" t="s">
        <v>11</v>
      </c>
    </row>
    <row r="311" spans="1:2" ht="18.75" x14ac:dyDescent="0.25">
      <c r="A311" s="5">
        <v>311</v>
      </c>
      <c r="B311" s="12" t="s">
        <v>12</v>
      </c>
    </row>
    <row r="312" spans="1:2" ht="18.75" x14ac:dyDescent="0.25">
      <c r="A312" s="5">
        <v>312</v>
      </c>
      <c r="B312" s="12" t="s">
        <v>13</v>
      </c>
    </row>
    <row r="313" spans="1:2" ht="18.75" x14ac:dyDescent="0.25">
      <c r="A313" s="5">
        <v>313</v>
      </c>
      <c r="B313" s="12" t="s">
        <v>14</v>
      </c>
    </row>
    <row r="314" spans="1:2" ht="18.75" x14ac:dyDescent="0.25">
      <c r="A314" s="5">
        <v>314</v>
      </c>
      <c r="B314" s="12" t="s">
        <v>8</v>
      </c>
    </row>
    <row r="315" spans="1:2" ht="18.75" x14ac:dyDescent="0.25">
      <c r="A315" s="5">
        <v>315</v>
      </c>
      <c r="B315" s="12" t="s">
        <v>9</v>
      </c>
    </row>
    <row r="316" spans="1:2" ht="18.75" x14ac:dyDescent="0.25">
      <c r="A316" s="5">
        <v>316</v>
      </c>
      <c r="B316" s="12" t="s">
        <v>10</v>
      </c>
    </row>
    <row r="317" spans="1:2" ht="18.75" x14ac:dyDescent="0.25">
      <c r="A317" s="5">
        <v>317</v>
      </c>
      <c r="B317" s="12" t="s">
        <v>11</v>
      </c>
    </row>
    <row r="318" spans="1:2" ht="18.75" x14ac:dyDescent="0.25">
      <c r="A318" s="5">
        <v>318</v>
      </c>
      <c r="B318" s="12" t="s">
        <v>12</v>
      </c>
    </row>
    <row r="319" spans="1:2" ht="18.75" x14ac:dyDescent="0.25">
      <c r="A319" s="5">
        <v>319</v>
      </c>
      <c r="B319" s="12" t="s">
        <v>13</v>
      </c>
    </row>
    <row r="320" spans="1:2" ht="18.75" x14ac:dyDescent="0.25">
      <c r="A320" s="5">
        <v>320</v>
      </c>
      <c r="B320" s="12" t="s">
        <v>14</v>
      </c>
    </row>
    <row r="321" spans="1:2" ht="18.75" x14ac:dyDescent="0.25">
      <c r="A321" s="5">
        <v>321</v>
      </c>
      <c r="B321" s="12" t="s">
        <v>8</v>
      </c>
    </row>
    <row r="322" spans="1:2" ht="18.75" x14ac:dyDescent="0.25">
      <c r="A322" s="5">
        <v>322</v>
      </c>
      <c r="B322" s="12" t="s">
        <v>9</v>
      </c>
    </row>
    <row r="323" spans="1:2" ht="18.75" x14ac:dyDescent="0.25">
      <c r="A323" s="5">
        <v>323</v>
      </c>
      <c r="B323" s="12" t="s">
        <v>10</v>
      </c>
    </row>
    <row r="324" spans="1:2" ht="18.75" x14ac:dyDescent="0.25">
      <c r="A324" s="5">
        <v>324</v>
      </c>
      <c r="B324" s="12" t="s">
        <v>11</v>
      </c>
    </row>
    <row r="325" spans="1:2" ht="18.75" x14ac:dyDescent="0.25">
      <c r="A325" s="5">
        <v>325</v>
      </c>
      <c r="B325" s="12" t="s">
        <v>12</v>
      </c>
    </row>
    <row r="326" spans="1:2" ht="18.75" x14ac:dyDescent="0.25">
      <c r="A326" s="5">
        <v>326</v>
      </c>
      <c r="B326" s="12" t="s">
        <v>13</v>
      </c>
    </row>
    <row r="327" spans="1:2" ht="18.75" x14ac:dyDescent="0.25">
      <c r="A327" s="5">
        <v>327</v>
      </c>
      <c r="B327" s="12" t="s">
        <v>14</v>
      </c>
    </row>
    <row r="328" spans="1:2" ht="18.75" x14ac:dyDescent="0.25">
      <c r="A328" s="5">
        <v>328</v>
      </c>
      <c r="B328" s="12" t="s">
        <v>8</v>
      </c>
    </row>
    <row r="329" spans="1:2" ht="18.75" x14ac:dyDescent="0.25">
      <c r="A329" s="5">
        <v>329</v>
      </c>
      <c r="B329" s="12" t="s">
        <v>9</v>
      </c>
    </row>
    <row r="330" spans="1:2" ht="18.75" x14ac:dyDescent="0.25">
      <c r="A330" s="5">
        <v>330</v>
      </c>
      <c r="B330" s="12" t="s">
        <v>10</v>
      </c>
    </row>
    <row r="331" spans="1:2" ht="18.75" x14ac:dyDescent="0.25">
      <c r="A331" s="5">
        <v>331</v>
      </c>
      <c r="B331" s="12" t="s">
        <v>11</v>
      </c>
    </row>
    <row r="332" spans="1:2" ht="18.75" x14ac:dyDescent="0.25">
      <c r="A332" s="5">
        <v>332</v>
      </c>
      <c r="B332" s="12" t="s">
        <v>12</v>
      </c>
    </row>
    <row r="333" spans="1:2" ht="18.75" x14ac:dyDescent="0.25">
      <c r="A333" s="5">
        <v>333</v>
      </c>
      <c r="B333" s="12" t="s">
        <v>13</v>
      </c>
    </row>
    <row r="334" spans="1:2" ht="18.75" x14ac:dyDescent="0.25">
      <c r="A334" s="5">
        <v>334</v>
      </c>
      <c r="B334" s="12" t="s">
        <v>14</v>
      </c>
    </row>
    <row r="335" spans="1:2" ht="18.75" x14ac:dyDescent="0.25">
      <c r="A335" s="5">
        <v>335</v>
      </c>
      <c r="B335" s="12" t="s">
        <v>8</v>
      </c>
    </row>
    <row r="336" spans="1:2" ht="18.75" x14ac:dyDescent="0.25">
      <c r="A336" s="5">
        <v>336</v>
      </c>
      <c r="B336" s="12" t="s">
        <v>9</v>
      </c>
    </row>
    <row r="337" spans="1:2" ht="18.75" x14ac:dyDescent="0.25">
      <c r="A337" s="5">
        <v>337</v>
      </c>
      <c r="B337" s="12" t="s">
        <v>10</v>
      </c>
    </row>
    <row r="338" spans="1:2" ht="18.75" x14ac:dyDescent="0.25">
      <c r="A338" s="5">
        <v>338</v>
      </c>
      <c r="B338" s="12" t="s">
        <v>11</v>
      </c>
    </row>
    <row r="339" spans="1:2" ht="18.75" x14ac:dyDescent="0.25">
      <c r="A339" s="5">
        <v>339</v>
      </c>
      <c r="B339" s="12" t="s">
        <v>12</v>
      </c>
    </row>
    <row r="340" spans="1:2" ht="18.75" x14ac:dyDescent="0.25">
      <c r="A340" s="5">
        <v>340</v>
      </c>
      <c r="B340" s="12" t="s">
        <v>13</v>
      </c>
    </row>
    <row r="341" spans="1:2" ht="18.75" x14ac:dyDescent="0.25">
      <c r="A341" s="5">
        <v>341</v>
      </c>
      <c r="B341" s="12" t="s">
        <v>14</v>
      </c>
    </row>
    <row r="342" spans="1:2" ht="18.75" x14ac:dyDescent="0.25">
      <c r="A342" s="5">
        <v>342</v>
      </c>
      <c r="B342" s="12" t="s">
        <v>8</v>
      </c>
    </row>
    <row r="343" spans="1:2" ht="18.75" x14ac:dyDescent="0.25">
      <c r="A343" s="5">
        <v>343</v>
      </c>
      <c r="B343" s="12" t="s">
        <v>9</v>
      </c>
    </row>
    <row r="344" spans="1:2" ht="18.75" x14ac:dyDescent="0.25">
      <c r="A344" s="5">
        <v>344</v>
      </c>
      <c r="B344" s="12" t="s">
        <v>10</v>
      </c>
    </row>
    <row r="345" spans="1:2" ht="18.75" x14ac:dyDescent="0.25">
      <c r="A345" s="5">
        <v>345</v>
      </c>
      <c r="B345" s="12" t="s">
        <v>11</v>
      </c>
    </row>
    <row r="346" spans="1:2" ht="18.75" x14ac:dyDescent="0.25">
      <c r="A346" s="5">
        <v>346</v>
      </c>
      <c r="B346" s="12" t="s">
        <v>12</v>
      </c>
    </row>
    <row r="347" spans="1:2" ht="18.75" x14ac:dyDescent="0.25">
      <c r="A347" s="5">
        <v>347</v>
      </c>
      <c r="B347" s="12" t="s">
        <v>13</v>
      </c>
    </row>
    <row r="348" spans="1:2" ht="18.75" x14ac:dyDescent="0.25">
      <c r="A348" s="5">
        <v>348</v>
      </c>
      <c r="B348" s="12" t="s">
        <v>14</v>
      </c>
    </row>
    <row r="349" spans="1:2" ht="18.75" x14ac:dyDescent="0.25">
      <c r="A349" s="5">
        <v>349</v>
      </c>
      <c r="B349" s="12" t="s">
        <v>8</v>
      </c>
    </row>
    <row r="350" spans="1:2" ht="18.75" x14ac:dyDescent="0.25">
      <c r="A350" s="5">
        <v>350</v>
      </c>
      <c r="B350" s="12" t="s">
        <v>9</v>
      </c>
    </row>
    <row r="351" spans="1:2" ht="18.75" x14ac:dyDescent="0.25">
      <c r="A351" s="5">
        <v>351</v>
      </c>
      <c r="B351" s="12" t="s">
        <v>10</v>
      </c>
    </row>
    <row r="352" spans="1:2" ht="18.75" x14ac:dyDescent="0.25">
      <c r="A352" s="5">
        <v>352</v>
      </c>
      <c r="B352" s="12" t="s">
        <v>11</v>
      </c>
    </row>
    <row r="353" spans="1:2" ht="18.75" x14ac:dyDescent="0.25">
      <c r="A353" s="5">
        <v>353</v>
      </c>
      <c r="B353" s="12" t="s">
        <v>12</v>
      </c>
    </row>
    <row r="354" spans="1:2" ht="18.75" x14ac:dyDescent="0.25">
      <c r="A354" s="5">
        <v>354</v>
      </c>
      <c r="B354" s="12" t="s">
        <v>13</v>
      </c>
    </row>
    <row r="355" spans="1:2" ht="18.75" x14ac:dyDescent="0.25">
      <c r="A355" s="5">
        <v>355</v>
      </c>
      <c r="B355" s="12" t="s">
        <v>14</v>
      </c>
    </row>
    <row r="356" spans="1:2" ht="18.75" x14ac:dyDescent="0.25">
      <c r="A356" s="5">
        <v>356</v>
      </c>
      <c r="B356" s="12" t="s">
        <v>8</v>
      </c>
    </row>
    <row r="357" spans="1:2" ht="18.75" x14ac:dyDescent="0.25">
      <c r="A357" s="5">
        <v>357</v>
      </c>
      <c r="B357" s="12" t="s">
        <v>9</v>
      </c>
    </row>
    <row r="358" spans="1:2" ht="18.75" x14ac:dyDescent="0.25">
      <c r="A358" s="5">
        <v>358</v>
      </c>
      <c r="B358" s="12" t="s">
        <v>10</v>
      </c>
    </row>
    <row r="359" spans="1:2" ht="18.75" x14ac:dyDescent="0.25">
      <c r="A359" s="5">
        <v>359</v>
      </c>
      <c r="B359" s="12" t="s">
        <v>11</v>
      </c>
    </row>
    <row r="360" spans="1:2" ht="18.75" x14ac:dyDescent="0.25">
      <c r="A360" s="5">
        <v>360</v>
      </c>
      <c r="B360" s="12" t="s">
        <v>12</v>
      </c>
    </row>
    <row r="361" spans="1:2" ht="18.75" x14ac:dyDescent="0.25">
      <c r="A361" s="5">
        <v>361</v>
      </c>
      <c r="B361" s="12" t="s">
        <v>13</v>
      </c>
    </row>
    <row r="362" spans="1:2" ht="18.75" x14ac:dyDescent="0.25">
      <c r="A362" s="5">
        <v>362</v>
      </c>
      <c r="B362" s="12" t="s">
        <v>14</v>
      </c>
    </row>
    <row r="363" spans="1:2" ht="18.75" x14ac:dyDescent="0.25">
      <c r="A363" s="5">
        <v>363</v>
      </c>
      <c r="B363" s="12" t="s">
        <v>8</v>
      </c>
    </row>
    <row r="364" spans="1:2" ht="18.75" x14ac:dyDescent="0.25">
      <c r="A364" s="5">
        <v>364</v>
      </c>
      <c r="B364" s="12" t="s">
        <v>9</v>
      </c>
    </row>
    <row r="365" spans="1:2" ht="18.75" x14ac:dyDescent="0.25">
      <c r="A365" s="5">
        <v>365</v>
      </c>
      <c r="B365" s="12" t="s">
        <v>10</v>
      </c>
    </row>
    <row r="366" spans="1:2" ht="18.75" x14ac:dyDescent="0.25">
      <c r="A366" s="5">
        <v>366</v>
      </c>
      <c r="B366" s="12" t="s">
        <v>11</v>
      </c>
    </row>
    <row r="367" spans="1:2" ht="18.75" x14ac:dyDescent="0.25">
      <c r="A367" s="5">
        <v>367</v>
      </c>
      <c r="B367" s="12" t="s">
        <v>12</v>
      </c>
    </row>
    <row r="368" spans="1:2" ht="18.75" x14ac:dyDescent="0.25">
      <c r="A368" s="5">
        <v>368</v>
      </c>
      <c r="B368" s="12" t="s">
        <v>13</v>
      </c>
    </row>
    <row r="369" spans="1:2" ht="18.75" x14ac:dyDescent="0.25">
      <c r="A369" s="5">
        <v>369</v>
      </c>
      <c r="B369" s="12" t="s">
        <v>14</v>
      </c>
    </row>
    <row r="370" spans="1:2" ht="18.75" x14ac:dyDescent="0.25">
      <c r="A370" s="5">
        <v>370</v>
      </c>
      <c r="B370" s="12" t="s">
        <v>8</v>
      </c>
    </row>
    <row r="371" spans="1:2" ht="18.75" x14ac:dyDescent="0.25">
      <c r="A371" s="5">
        <v>371</v>
      </c>
      <c r="B371" s="12" t="s">
        <v>9</v>
      </c>
    </row>
    <row r="372" spans="1:2" ht="18.75" x14ac:dyDescent="0.25">
      <c r="A372" s="5">
        <v>372</v>
      </c>
      <c r="B372" s="12" t="s">
        <v>10</v>
      </c>
    </row>
    <row r="373" spans="1:2" ht="18.75" x14ac:dyDescent="0.25">
      <c r="A373" s="5">
        <v>373</v>
      </c>
      <c r="B373" s="12" t="s">
        <v>11</v>
      </c>
    </row>
    <row r="374" spans="1:2" ht="18.75" x14ac:dyDescent="0.25">
      <c r="A374" s="5">
        <v>374</v>
      </c>
      <c r="B374" s="12" t="s">
        <v>12</v>
      </c>
    </row>
    <row r="375" spans="1:2" ht="18.75" x14ac:dyDescent="0.25">
      <c r="A375" s="5">
        <v>375</v>
      </c>
      <c r="B375" s="12" t="s">
        <v>13</v>
      </c>
    </row>
    <row r="376" spans="1:2" ht="18.75" x14ac:dyDescent="0.25">
      <c r="A376" s="5">
        <v>376</v>
      </c>
      <c r="B376" s="12" t="s">
        <v>14</v>
      </c>
    </row>
    <row r="377" spans="1:2" ht="18.75" x14ac:dyDescent="0.25">
      <c r="A377" s="5">
        <v>377</v>
      </c>
      <c r="B377" s="12" t="s">
        <v>8</v>
      </c>
    </row>
    <row r="378" spans="1:2" ht="18.75" x14ac:dyDescent="0.25">
      <c r="A378" s="5">
        <v>378</v>
      </c>
      <c r="B378" s="12" t="s">
        <v>9</v>
      </c>
    </row>
    <row r="379" spans="1:2" ht="18.75" x14ac:dyDescent="0.25">
      <c r="A379" s="5">
        <v>379</v>
      </c>
      <c r="B379" s="12" t="s">
        <v>10</v>
      </c>
    </row>
    <row r="380" spans="1:2" ht="18.75" x14ac:dyDescent="0.25">
      <c r="A380" s="5">
        <v>380</v>
      </c>
      <c r="B380" s="12" t="s">
        <v>11</v>
      </c>
    </row>
    <row r="443" spans="1:1" ht="14.45" hidden="1" x14ac:dyDescent="0.35">
      <c r="A443" s="5">
        <v>443</v>
      </c>
    </row>
    <row r="444" spans="1:1" ht="14.45" hidden="1" x14ac:dyDescent="0.35">
      <c r="A444" s="5">
        <v>444</v>
      </c>
    </row>
    <row r="445" spans="1:1" ht="14.45" hidden="1" x14ac:dyDescent="0.35">
      <c r="A445" s="5">
        <v>445</v>
      </c>
    </row>
    <row r="446" spans="1:1" ht="14.45" hidden="1" x14ac:dyDescent="0.35">
      <c r="A446" s="5">
        <v>446</v>
      </c>
    </row>
    <row r="447" spans="1:1" ht="14.45" hidden="1" x14ac:dyDescent="0.35">
      <c r="A447" s="5">
        <v>447</v>
      </c>
    </row>
    <row r="448" spans="1:1" ht="14.45" hidden="1" x14ac:dyDescent="0.35">
      <c r="A448" s="5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Prayer Times 2025</vt:lpstr>
      <vt:lpstr>Background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</dc:creator>
  <cp:lastModifiedBy>user</cp:lastModifiedBy>
  <cp:lastPrinted>2024-12-03T04:32:07Z</cp:lastPrinted>
  <dcterms:created xsi:type="dcterms:W3CDTF">2009-12-12T13:16:17Z</dcterms:created>
  <dcterms:modified xsi:type="dcterms:W3CDTF">2024-12-03T08:19:59Z</dcterms:modified>
</cp:coreProperties>
</file>