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Literature\Math\PictureProblem\"/>
    </mc:Choice>
  </mc:AlternateContent>
  <bookViews>
    <workbookView xWindow="0" yWindow="0" windowWidth="22392" windowHeight="95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5" i="1" s="1"/>
  <c r="D26" i="1"/>
  <c r="D23" i="1"/>
  <c r="D21" i="1"/>
  <c r="D24" i="1" l="1"/>
  <c r="D11" i="1" s="1"/>
</calcChain>
</file>

<file path=xl/sharedStrings.xml><?xml version="1.0" encoding="utf-8"?>
<sst xmlns="http://schemas.openxmlformats.org/spreadsheetml/2006/main" count="22" uniqueCount="22">
  <si>
    <t>INPUTS:</t>
  </si>
  <si>
    <t>Enter your measurements here, referring to the picture on the right.</t>
  </si>
  <si>
    <t>Make sure all units are consistent!</t>
  </si>
  <si>
    <t>Anchor separation</t>
  </si>
  <si>
    <t>D=</t>
  </si>
  <si>
    <t>Wire length</t>
  </si>
  <si>
    <t>W=</t>
  </si>
  <si>
    <t>Stud separation</t>
  </si>
  <si>
    <t>X=</t>
  </si>
  <si>
    <t>Horizontal shift</t>
  </si>
  <si>
    <t>∆x=</t>
  </si>
  <si>
    <t>OUTPUT:</t>
  </si>
  <si>
    <t>Vertical separation of nails</t>
  </si>
  <si>
    <t>∆h=</t>
  </si>
  <si>
    <t>AUXILIARY QUANTITIES:</t>
  </si>
  <si>
    <t>Max horizonl shift</t>
  </si>
  <si>
    <r>
      <t xml:space="preserve">Max </t>
    </r>
    <r>
      <rPr>
        <sz val="11"/>
        <color indexed="8"/>
        <rFont val="Calibri"/>
        <family val="2"/>
      </rPr>
      <t>∆</t>
    </r>
    <r>
      <rPr>
        <sz val="11"/>
        <color indexed="8"/>
        <rFont val="Calibri"/>
        <family val="2"/>
        <charset val="1"/>
      </rPr>
      <t>x=</t>
    </r>
  </si>
  <si>
    <t>Epsilon=</t>
  </si>
  <si>
    <t>Q=</t>
  </si>
  <si>
    <t>A=</t>
  </si>
  <si>
    <t>B=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</si>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</sst>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2" borderId="0" xfId="1" applyFill="1"/>
    <xf numFmtId="0" fontId="2" fillId="2" borderId="0" xfId="1" applyFont="1" applyFill="1"/>
    <xf numFmtId="0" fontId="3" fillId="0" borderId="0" xfId="1" applyFont="1"/>
    <xf numFmtId="0" fontId="2" fillId="0" borderId="0" xfId="1" applyFont="1"/>
    <xf numFmtId="0" fontId="4" fillId="0" borderId="0" xfId="1" applyFont="1"/>
    <xf numFmtId="0" fontId="5" fillId="0" borderId="0" xfId="1" applyFont="1"/>
    <xf numFmtId="0" fontId="4" fillId="3" borderId="0" xfId="1" applyFont="1" applyFill="1"/>
    <xf numFmtId="2" fontId="4" fillId="3" borderId="0" xfId="1" applyNumberFormat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129540</xdr:colOff>
      <xdr:row>0</xdr:row>
      <xdr:rowOff>0</xdr:rowOff>
    </xdr:from>
    <xdr:to>
      <xdr:col>17</xdr:col>
      <xdr:colOff>225824</xdr:colOff>
      <xdr:row>33</xdr:row>
      <xdr:rowOff>73249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7640" y="0"/>
          <a:ext cx="7411484" cy="6154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9" sqref="E9"/>
    </sheetView>
  </sheetViews>
  <sheetFormatPr defaultRowHeight="14.4" x14ac:dyDescent="0.3"/>
  <cols>
    <col min="2" max="2" width="20.5546875" customWidth="1"/>
  </cols>
  <sheetData>
    <row r="1" spans="1:5" x14ac:dyDescent="0.3">
      <c r="A1" s="1" t="s">
        <v>0</v>
      </c>
      <c r="B1" s="1"/>
      <c r="C1" s="1"/>
      <c r="D1" s="1"/>
      <c r="E1" s="1"/>
    </row>
    <row r="2" spans="1:5" x14ac:dyDescent="0.3">
      <c r="A2" s="1" t="s">
        <v>1</v>
      </c>
      <c r="B2" s="1"/>
      <c r="C2" s="1"/>
      <c r="D2" s="1"/>
      <c r="E2" s="1"/>
    </row>
    <row r="3" spans="1:5" x14ac:dyDescent="0.3">
      <c r="A3" s="1" t="s">
        <v>2</v>
      </c>
      <c r="B3" s="1"/>
      <c r="C3" s="1"/>
      <c r="D3" s="1"/>
      <c r="E3" s="1"/>
    </row>
    <row r="4" spans="1:5" x14ac:dyDescent="0.3">
      <c r="A4" s="1"/>
      <c r="B4" s="1"/>
      <c r="C4" s="1"/>
      <c r="D4" s="1"/>
      <c r="E4" s="1"/>
    </row>
    <row r="5" spans="1:5" x14ac:dyDescent="0.3">
      <c r="A5" s="1" t="s">
        <v>3</v>
      </c>
      <c r="B5" s="1"/>
      <c r="C5" s="2" t="s">
        <v>4</v>
      </c>
      <c r="D5" s="2">
        <v>122.5</v>
      </c>
      <c r="E5" s="1"/>
    </row>
    <row r="6" spans="1:5" x14ac:dyDescent="0.3">
      <c r="A6" s="1" t="s">
        <v>5</v>
      </c>
      <c r="B6" s="1"/>
      <c r="C6" s="2" t="s">
        <v>6</v>
      </c>
      <c r="D6" s="2">
        <v>126.5</v>
      </c>
      <c r="E6" s="1"/>
    </row>
    <row r="7" spans="1:5" x14ac:dyDescent="0.3">
      <c r="A7" s="1" t="s">
        <v>7</v>
      </c>
      <c r="B7" s="1"/>
      <c r="C7" s="2" t="s">
        <v>8</v>
      </c>
      <c r="D7" s="2">
        <v>70</v>
      </c>
      <c r="E7" s="1"/>
    </row>
    <row r="8" spans="1:5" x14ac:dyDescent="0.3">
      <c r="A8" s="1" t="s">
        <v>9</v>
      </c>
      <c r="B8" s="1"/>
      <c r="C8" s="3" t="s">
        <v>10</v>
      </c>
      <c r="D8" s="2">
        <v>4.8</v>
      </c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4" t="s">
        <v>11</v>
      </c>
      <c r="B10" s="1"/>
      <c r="C10" s="1"/>
      <c r="D10" s="1"/>
      <c r="E10" s="1"/>
    </row>
    <row r="11" spans="1:5" ht="18" x14ac:dyDescent="0.35">
      <c r="A11" s="6" t="s">
        <v>12</v>
      </c>
      <c r="B11" s="7"/>
      <c r="C11" s="8" t="s">
        <v>13</v>
      </c>
      <c r="D11" s="9">
        <f>IF($D$8&lt;$D$21,SQRT((-SQRT($D$25^2-4*$D$24*$D$26)+$D$25)/2/$D$24),"{delta}x is too high!")</f>
        <v>3.7677465717597829</v>
      </c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 t="s">
        <v>14</v>
      </c>
      <c r="B20" s="1"/>
      <c r="C20" s="1"/>
      <c r="D20" s="1"/>
      <c r="E20" s="1"/>
    </row>
    <row r="21" spans="1:5" x14ac:dyDescent="0.3">
      <c r="A21" s="1" t="s">
        <v>15</v>
      </c>
      <c r="B21" s="1"/>
      <c r="C21" s="1" t="s">
        <v>16</v>
      </c>
      <c r="D21" s="1">
        <f>($D$5-$D$7)/2</f>
        <v>26.25</v>
      </c>
      <c r="E21" s="1"/>
    </row>
    <row r="22" spans="1:5" x14ac:dyDescent="0.3">
      <c r="A22" s="1"/>
      <c r="B22" s="1"/>
      <c r="C22" s="1" t="s">
        <v>17</v>
      </c>
      <c r="D22" s="1">
        <f>($D$5-$D$7)/2/$D$8</f>
        <v>5.46875</v>
      </c>
      <c r="E22" s="1"/>
    </row>
    <row r="23" spans="1:5" x14ac:dyDescent="0.3">
      <c r="A23" s="1"/>
      <c r="B23" s="1"/>
      <c r="C23" s="1" t="s">
        <v>18</v>
      </c>
      <c r="D23" s="5">
        <f>$D$6^2-$D$7^2-($D$5-$D$7)^2</f>
        <v>8346</v>
      </c>
      <c r="E23" s="1"/>
    </row>
    <row r="24" spans="1:5" x14ac:dyDescent="0.3">
      <c r="A24" s="1"/>
      <c r="B24" s="1"/>
      <c r="C24" s="1" t="s">
        <v>19</v>
      </c>
      <c r="D24" s="1">
        <f>(1-$D$22^2)^2</f>
        <v>835.62774753570557</v>
      </c>
      <c r="E24" s="1"/>
    </row>
    <row r="25" spans="1:5" x14ac:dyDescent="0.3">
      <c r="A25" s="1"/>
      <c r="B25" s="1"/>
      <c r="C25" s="1" t="s">
        <v>20</v>
      </c>
      <c r="D25" s="1">
        <f>2*(1+$D$22^2)*$D$23+4*$D$22^2*(4*$D$8^2+$D$7^2)</f>
        <v>1113110.06640625</v>
      </c>
      <c r="E25" s="1"/>
    </row>
    <row r="26" spans="1:5" x14ac:dyDescent="0.3">
      <c r="A26" s="1"/>
      <c r="B26" s="1"/>
      <c r="C26" s="1" t="s">
        <v>21</v>
      </c>
      <c r="D26" s="1">
        <f>$D$23^2-4*$D$7^2*($D$5-$D$7)^2</f>
        <v>15633216</v>
      </c>
      <c r="E26" s="1"/>
    </row>
    <row r="27" spans="1:5" x14ac:dyDescent="0.3">
      <c r="A27" s="1"/>
      <c r="B27" s="1"/>
      <c r="C27" s="1"/>
      <c r="D27" s="1"/>
      <c r="E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Fraczkiewicz</dc:creator>
  <cp:lastModifiedBy>Robert Fraczkiewicz</cp:lastModifiedBy>
  <dcterms:created xsi:type="dcterms:W3CDTF">2016-08-27T06:21:32Z</dcterms:created>
  <dcterms:modified xsi:type="dcterms:W3CDTF">2022-02-27T02:43:13Z</dcterms:modified>
</cp:coreProperties>
</file>