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tos_analise_dados_python\Data Analysis Python\Projetos\My Projects\data\"/>
    </mc:Choice>
  </mc:AlternateContent>
  <xr:revisionPtr revIDLastSave="0" documentId="13_ncr:1_{0B152C84-7B08-425F-89C0-E3D1A2D9A45A}" xr6:coauthVersionLast="47" xr6:coauthVersionMax="47" xr10:uidLastSave="{00000000-0000-0000-0000-000000000000}"/>
  <bookViews>
    <workbookView xWindow="-120" yWindow="-120" windowWidth="29040" windowHeight="15720" xr2:uid="{AD9EFD3C-19C1-4E8F-8E27-CD805A1F9A40}"/>
  </bookViews>
  <sheets>
    <sheet name="Planilha1" sheetId="1" r:id="rId1"/>
    <sheet name="Planilha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  <c r="D2" i="3"/>
  <c r="J34" i="1"/>
  <c r="J54" i="1"/>
  <c r="J22" i="1"/>
  <c r="J24" i="1"/>
  <c r="M28" i="1"/>
  <c r="J28" i="1"/>
  <c r="J52" i="1"/>
  <c r="J62" i="1"/>
  <c r="M43" i="1"/>
  <c r="M61" i="1"/>
  <c r="M6" i="1"/>
  <c r="M27" i="1"/>
  <c r="M49" i="1"/>
  <c r="M16" i="1"/>
  <c r="M30" i="1"/>
  <c r="M41" i="1"/>
  <c r="M57" i="1"/>
  <c r="M12" i="1"/>
  <c r="M23" i="1"/>
  <c r="M48" i="1"/>
  <c r="H15" i="1"/>
  <c r="H59" i="1"/>
  <c r="J59" i="1"/>
  <c r="J15" i="1"/>
  <c r="H57" i="1"/>
  <c r="H60" i="1"/>
  <c r="H61" i="1"/>
  <c r="H40" i="1"/>
  <c r="J40" i="1"/>
  <c r="H26" i="1"/>
  <c r="J26" i="1"/>
  <c r="H25" i="1"/>
  <c r="J25" i="1"/>
  <c r="J21" i="1"/>
  <c r="H51" i="1"/>
  <c r="H38" i="1"/>
  <c r="H45" i="1"/>
  <c r="H16" i="1"/>
  <c r="H18" i="1"/>
  <c r="H47" i="1"/>
  <c r="H20" i="1"/>
  <c r="H17" i="1"/>
  <c r="H53" i="1"/>
  <c r="H23" i="1"/>
  <c r="H13" i="1"/>
  <c r="H27" i="1"/>
  <c r="H58" i="1"/>
  <c r="H33" i="1"/>
  <c r="H46" i="1"/>
  <c r="H29" i="1"/>
  <c r="H42" i="1"/>
  <c r="H56" i="1"/>
  <c r="H7" i="1"/>
  <c r="H37" i="1"/>
  <c r="H35" i="1"/>
  <c r="H39" i="1"/>
  <c r="H41" i="1"/>
  <c r="H30" i="1"/>
  <c r="H43" i="1"/>
  <c r="H44" i="1"/>
  <c r="H55" i="1"/>
  <c r="H31" i="1"/>
  <c r="H32" i="1"/>
  <c r="H48" i="1"/>
  <c r="H49" i="1"/>
  <c r="H50" i="1"/>
  <c r="H14" i="1"/>
  <c r="H36" i="1"/>
  <c r="H12" i="1"/>
  <c r="J11" i="1"/>
  <c r="J19" i="1"/>
  <c r="J12" i="1"/>
  <c r="J51" i="1"/>
  <c r="J38" i="1"/>
  <c r="J45" i="1"/>
  <c r="J16" i="1"/>
  <c r="J18" i="1"/>
  <c r="J47" i="1"/>
  <c r="J20" i="1"/>
  <c r="J17" i="1"/>
  <c r="J53" i="1"/>
  <c r="J23" i="1"/>
  <c r="J13" i="1"/>
  <c r="J27" i="1"/>
  <c r="J58" i="1"/>
  <c r="J33" i="1"/>
  <c r="J46" i="1"/>
  <c r="J29" i="1"/>
  <c r="J42" i="1"/>
  <c r="J56" i="1"/>
  <c r="J7" i="1"/>
  <c r="J37" i="1"/>
  <c r="J35" i="1"/>
  <c r="J39" i="1"/>
  <c r="J41" i="1"/>
  <c r="J30" i="1"/>
  <c r="J43" i="1"/>
  <c r="J44" i="1"/>
  <c r="J55" i="1"/>
  <c r="J31" i="1"/>
  <c r="J32" i="1"/>
  <c r="J48" i="1"/>
  <c r="J49" i="1"/>
  <c r="J50" i="1"/>
  <c r="J14" i="1"/>
  <c r="J36" i="1"/>
  <c r="J57" i="1"/>
  <c r="J60" i="1"/>
  <c r="J61" i="1"/>
  <c r="J9" i="1"/>
  <c r="J10" i="1"/>
  <c r="J6" i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tc={9CC0F6E6-5AAB-4F6E-8839-6B2BA628E59D}</author>
    <author>tc={71642C33-1EE0-42E6-8DBE-0E9B624B2061}</author>
    <author>tc={01F239A0-0B22-4F36-A5BA-484BA144F5AC}</author>
  </authors>
  <commentList>
    <comment ref="I31" authorId="0" shapeId="0" xr:uid="{9CC0F6E6-5AAB-4F6E-8839-6B2BA628E5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na planilha do salim as ferias estavam para dezembro</t>
      </text>
    </comment>
    <comment ref="I35" authorId="1" shapeId="0" xr:uid="{71642C33-1EE0-42E6-8DBE-0E9B624B20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alterado do dia 25 para 19 para coincidir com inicio de escala.</t>
      </text>
    </comment>
    <comment ref="I43" authorId="2" shapeId="0" xr:uid="{01F239A0-0B22-4F36-A5BA-484BA144F5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antes era 25 junho, alterado para 26 para coincidir com inicio de escala</t>
      </text>
    </comment>
  </commentList>
</comments>
</file>

<file path=xl/sharedStrings.xml><?xml version="1.0" encoding="utf-8"?>
<sst xmlns="http://schemas.openxmlformats.org/spreadsheetml/2006/main" count="283" uniqueCount="105">
  <si>
    <t>Planejamento de Férias - 2025 (ACC) - Controle Interno</t>
  </si>
  <si>
    <t>Atualizado em</t>
  </si>
  <si>
    <t>18/07/2025 as 11:16</t>
  </si>
  <si>
    <t>Filial</t>
  </si>
  <si>
    <t>Nome</t>
  </si>
  <si>
    <t>Cargo</t>
  </si>
  <si>
    <t>Data Admissão</t>
  </si>
  <si>
    <t>Data Limite para início das férias</t>
  </si>
  <si>
    <t>Período</t>
  </si>
  <si>
    <t>Dias de direito</t>
  </si>
  <si>
    <t>Ano</t>
  </si>
  <si>
    <t>Data Início</t>
  </si>
  <si>
    <t>Fim</t>
  </si>
  <si>
    <t>Substituto</t>
  </si>
  <si>
    <t>BASE</t>
  </si>
  <si>
    <t>Dias pendentes de férias</t>
  </si>
  <si>
    <t>Andamento</t>
  </si>
  <si>
    <t>OBS</t>
  </si>
  <si>
    <t>Macaé</t>
  </si>
  <si>
    <t>ADIB DA SILVA ANJOS</t>
  </si>
  <si>
    <t>SBEG</t>
  </si>
  <si>
    <t>1º Período</t>
  </si>
  <si>
    <t>PEDRO MEIRA</t>
  </si>
  <si>
    <t>MANAUS - SBEG</t>
  </si>
  <si>
    <t>ALEX SANDER GADAS DE MATOS</t>
  </si>
  <si>
    <t>ARPEA-OP</t>
  </si>
  <si>
    <t>CONFLITO DATA SOMENTE 1 BACKUP</t>
  </si>
  <si>
    <t>2º Período</t>
  </si>
  <si>
    <t>3º Período</t>
  </si>
  <si>
    <t>ANDRE DE SOUZA KISTENMACKER</t>
  </si>
  <si>
    <t>INTELIGENCIA</t>
  </si>
  <si>
    <t>ANDRE LOPES DE SOUZA</t>
  </si>
  <si>
    <t>SBJR</t>
  </si>
  <si>
    <t>LUIZ HENRIQUE TINOCO</t>
  </si>
  <si>
    <t>JACAREPAGUÁ - SBJR</t>
  </si>
  <si>
    <t>REALIZADA</t>
  </si>
  <si>
    <t>ANTONIO SOARES DE SOUSA</t>
  </si>
  <si>
    <t>SBMI</t>
  </si>
  <si>
    <t>CARLOS ALBERTO DE SOUSA</t>
  </si>
  <si>
    <t>SBFZ</t>
  </si>
  <si>
    <t>CESAR FONSECA DA SILVA</t>
  </si>
  <si>
    <t>DANILO DAVID DA SILVA</t>
  </si>
  <si>
    <t>DOUGLLAS MARINHO E SILVA</t>
  </si>
  <si>
    <t>SBAR</t>
  </si>
  <si>
    <t>EDUARDO FREITAS DA SILVA</t>
  </si>
  <si>
    <t>SBME</t>
  </si>
  <si>
    <t>ELVIS MOREIRA DA ROCHA</t>
  </si>
  <si>
    <t>FABIO JOSE FERREIRA</t>
  </si>
  <si>
    <t>BACKUP</t>
  </si>
  <si>
    <t>FABIO LAVATORI LACERDA DE LIMA</t>
  </si>
  <si>
    <t>GILSON JOSE DOS SANTOS</t>
  </si>
  <si>
    <t>CLAUDEMIR GOMES</t>
  </si>
  <si>
    <t>GLENIO RICARDO GADAS DE MATOS</t>
  </si>
  <si>
    <t>GUSTAVO LIMA</t>
  </si>
  <si>
    <t>SBVT</t>
  </si>
  <si>
    <t>HELIO DE ARAUJO MACHADO</t>
  </si>
  <si>
    <t>IDSON DA SILVA LIRA</t>
  </si>
  <si>
    <t>SBFS</t>
  </si>
  <si>
    <t>JOAO ANANIAS DE OLIVEIRA FILHO</t>
  </si>
  <si>
    <t>JOAO CARLOS MONTEIRO DO NASCIMENTO</t>
  </si>
  <si>
    <t>SBCB</t>
  </si>
  <si>
    <t>JOSE RICARDECILO DA SILVA</t>
  </si>
  <si>
    <t>JOSÉ RICARDO SALIM FILHO</t>
  </si>
  <si>
    <t>LIDERANÇA</t>
  </si>
  <si>
    <t>JULIO CESAR QUEIROZ DA SILVA JUNIOR</t>
  </si>
  <si>
    <t>SBSV</t>
  </si>
  <si>
    <t>LEONARDO CARVALHO DA SILVA</t>
  </si>
  <si>
    <t>ARPEA-MAN</t>
  </si>
  <si>
    <t>LUCIANO BARBOSA RIBEIRO</t>
  </si>
  <si>
    <t>NOTURNO</t>
  </si>
  <si>
    <t>LUDSON DE SOUZA CARVALHO</t>
  </si>
  <si>
    <t>LUIS HENRIQUE ROCHA DE CHADES</t>
  </si>
  <si>
    <t>LUIZ PAULO DA SILVA MARTINS</t>
  </si>
  <si>
    <t>ARACAJU - SBAR</t>
  </si>
  <si>
    <t>MARCELO ROMERO MARTINS DE OLIVEIRA</t>
  </si>
  <si>
    <t>MARCIO ALBERIGI PINTO</t>
  </si>
  <si>
    <t>NEY VALERIO DE SOUZA</t>
  </si>
  <si>
    <t>OSNI GOMES DA SILVA</t>
  </si>
  <si>
    <t>PAULO ALBERTO CARDOSO CARRILHO</t>
  </si>
  <si>
    <t>PAULO ROBERTO DOS SANTOS COELHO</t>
  </si>
  <si>
    <t>PEDRO PAULO MARQUES MEIRA</t>
  </si>
  <si>
    <t>RENATO WILSON SOUZA DE OLIVEIRA</t>
  </si>
  <si>
    <t>RICARDO PEREIRA DE MADEIROS</t>
  </si>
  <si>
    <t>null</t>
  </si>
  <si>
    <t>ROBERTO APIO PULLIG</t>
  </si>
  <si>
    <t>ROBERTO FERNANDES VIDAL</t>
  </si>
  <si>
    <t>SALOMAO DA SILVA ALCANTARA</t>
  </si>
  <si>
    <t>TARCISIO DECOTELLI MAIA DE ALMEIDA</t>
  </si>
  <si>
    <t>ARPEA-SGSA</t>
  </si>
  <si>
    <t>ALEXANDRE DORING</t>
  </si>
  <si>
    <t>VALERIO DE SOUZA WERNECK</t>
  </si>
  <si>
    <t>VICTOR SOUZA BOCCIA KOSMISKAS</t>
  </si>
  <si>
    <t>WASHINGTON JOSE EVANGELISTA DANTAS</t>
  </si>
  <si>
    <t>Carlos aberto souza</t>
  </si>
  <si>
    <t>Funcionario</t>
  </si>
  <si>
    <t>Inicio</t>
  </si>
  <si>
    <t>Eduardo Freitas</t>
  </si>
  <si>
    <t>Fábio Ferreira</t>
  </si>
  <si>
    <t>Ludson</t>
  </si>
  <si>
    <t>Julio Cesar Queiroz</t>
  </si>
  <si>
    <t>Antonio Soares</t>
  </si>
  <si>
    <t>Salomao</t>
  </si>
  <si>
    <t>Joao Monteiro</t>
  </si>
  <si>
    <t>Osni Gomes</t>
  </si>
  <si>
    <t xml:space="preserve">1º Período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</si>
</sst>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16]d\-mmm\-yy;@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8"/>
      <name val="Aptos Narrow"/>
      <family val="2"/>
      <scheme val="minor"/>
    </font>
    <font>
      <b/>
      <sz val="18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29436A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7" fillId="0" borderId="0" xfId="0" applyFont="1"/>
    <xf numFmtId="0" fontId="4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inden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center" vertical="center" readingOrder="1"/>
    </xf>
    <xf numFmtId="0" fontId="0" fillId="4" borderId="0" xfId="0" applyFill="1"/>
    <xf numFmtId="0" fontId="4" fillId="4" borderId="0" xfId="0" applyFont="1" applyFill="1" applyAlignment="1">
      <alignment horizontal="left" vertical="center" readingOrder="1"/>
    </xf>
    <xf numFmtId="0" fontId="4" fillId="4" borderId="0" xfId="0" applyFont="1" applyFill="1" applyAlignment="1">
      <alignment horizontal="center" vertical="center" readingOrder="1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1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16]d\-mmm\-yy;@"/>
      <alignment horizontal="center"/>
    </dxf>
    <dxf>
      <numFmt numFmtId="164" formatCode="[$-F800]dddd\,\ mmmm\ dd\,\ yyyy"/>
      <alignment horizontal="center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rgb="FF222B3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9436A"/>
      <color rgb="FF13294B"/>
      <color rgb="FF222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on FREIRE BARBOSA" id="{3D3533A8-234C-4FFB-AB59-AF02FDA89CD4}" userId="S::s_af022@rina.org::3902248c-b2f1-45ef-bdbb-dce0265a20f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BCACD-B0F1-4BFC-BF2E-A28E2A14D8F3}" name="Tabela1" displayName="Tabela1" ref="A5:O62" totalsRowShown="0" headerRowDxfId="11">
  <autoFilter ref="A5:O62" xr:uid="{4A6BCACD-B0F1-4BFC-BF2E-A28E2A14D8F3}"/>
  <sortState xmlns:xlrd2="http://schemas.microsoft.com/office/spreadsheetml/2017/richdata2" ref="A7:O58">
    <sortCondition ref="C5:C62"/>
  </sortState>
  <tableColumns count="15">
    <tableColumn id="1" xr3:uid="{CBA6ECB2-35BA-47FC-AB47-95EFF0FC2A2C}" name="Filial"/>
    <tableColumn id="2" xr3:uid="{2E393519-F41F-42CA-B91B-DFB4D9F132E3}" name="Nome"/>
    <tableColumn id="14" xr3:uid="{93BA2693-43F8-4D6F-ABF0-AB99D2BAD643}" name="Cargo" dataDxfId="10"/>
    <tableColumn id="10" xr3:uid="{E610EA73-686E-475A-A9B2-A52755081B39}" name="Data Admissão" dataDxfId="9"/>
    <tableColumn id="12" xr3:uid="{67226BA6-DF66-4FC4-8BFA-9A1771E6601C}" name="Data Limite para início das férias" dataDxfId="8"/>
    <tableColumn id="3" xr3:uid="{75038B7A-4A80-4774-B808-0334D3249287}" name="Período" dataDxfId="7"/>
    <tableColumn id="4" xr3:uid="{8CCDE7AD-9B87-4B15-BBDB-F8E060D407A1}" name="Dias de direito" dataDxfId="6"/>
    <tableColumn id="11" xr3:uid="{F9A58E68-5A74-4CF4-9CA4-B7E2A95882C8}" name="Ano" dataDxfId="5"/>
    <tableColumn id="5" xr3:uid="{C310AF49-CAEF-4400-9BB5-403E71F4C83A}" name="Data Início" dataDxfId="4"/>
    <tableColumn id="6" xr3:uid="{5A471BF0-1279-4181-AABD-659706F05645}" name="Fim" dataDxfId="3">
      <calculatedColumnFormula>Tabela1[[#This Row],[Data Início]]+Tabela1[[#This Row],[Dias de direito]] -1</calculatedColumnFormula>
    </tableColumn>
    <tableColumn id="7" xr3:uid="{FAED3EA2-36B8-433B-B814-3551FA1A389F}" name="Substituto" dataDxfId="2"/>
    <tableColumn id="13" xr3:uid="{9A1E316A-9031-49C6-9DE4-AE2EC9E68EE8}" name="BASE"/>
    <tableColumn id="8" xr3:uid="{E055763F-72D9-4226-A32B-110C37CC974B}" name="Dias pendentes de férias" dataDxfId="1"/>
    <tableColumn id="15" xr3:uid="{3234C674-FF54-4682-A770-09C5363AF89E}" name="Andamento" dataDxfId="0"/>
    <tableColumn id="9" xr3:uid="{98CF78DB-02BE-4852-88A3-3D1DDE24E259}" name="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1" dT="2025-07-17T19:59:17.41" personId="{3D3533A8-234C-4FFB-AB59-AF02FDA89CD4}" id="{9CC0F6E6-5AAB-4F6E-8839-6B2BA628E59D}">
    <text>na planilha do salim as ferias estavam para dezembro</text>
  </threadedComment>
  <threadedComment ref="I35" dT="2025-07-16T21:15:43.95" personId="{3D3533A8-234C-4FFB-AB59-AF02FDA89CD4}" id="{71642C33-1EE0-42E6-8DBE-0E9B624B2061}">
    <text>alterado do dia 25 para 19 para coincidir com inicio de escala.</text>
  </threadedComment>
  <threadedComment ref="I43" dT="2025-07-18T14:09:10.67" personId="{3D3533A8-234C-4FFB-AB59-AF02FDA89CD4}" id="{01F239A0-0B22-4F36-A5BA-484BA144F5AC}">
    <text>antes era 25 junho, alterado para 26 para coincidir com inicio de escala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416F-111E-4756-AB74-1F742E4C1826}">
  <dimension ref="A2:O62"/>
  <sheetViews>
    <sheetView showGridLines="0" tabSelected="1" workbookViewId="0">
      <selection activeCell="F2" sqref="F2"/>
    </sheetView>
  </sheetViews>
  <sheetFormatPr defaultRowHeight="15" x14ac:dyDescent="0.25"/>
  <cols>
    <col min="1" max="1" width="19.42578125" customWidth="1"/>
    <col min="2" max="2" width="40.28515625" bestFit="1" customWidth="1"/>
    <col min="3" max="3" width="40.28515625" customWidth="1"/>
    <col min="4" max="4" width="16.85546875" hidden="1" customWidth="1"/>
    <col min="5" max="5" width="0.5703125" customWidth="1"/>
    <col min="6" max="6" width="14.28515625" style="4" customWidth="1"/>
    <col min="7" max="7" width="11" customWidth="1"/>
    <col min="8" max="8" width="13.5703125" style="1" hidden="1" customWidth="1"/>
    <col min="9" max="9" width="34.85546875" customWidth="1"/>
    <col min="10" max="10" width="15.5703125" style="2" customWidth="1"/>
    <col min="11" max="11" width="23.85546875" style="1" customWidth="1"/>
    <col min="12" max="12" width="20.140625" customWidth="1"/>
    <col min="13" max="14" width="26.28515625" customWidth="1"/>
    <col min="15" max="15" width="22.5703125" customWidth="1"/>
  </cols>
  <sheetData>
    <row r="2" spans="1:15" ht="56.25" customHeight="1" x14ac:dyDescent="0.25">
      <c r="F2" s="17"/>
      <c r="M2" s="14"/>
      <c r="N2" s="14"/>
    </row>
    <row r="3" spans="1:15" ht="26.25" customHeight="1" x14ac:dyDescent="0.25">
      <c r="A3" s="43" t="s">
        <v>0</v>
      </c>
      <c r="B3" s="43"/>
      <c r="C3" s="43"/>
      <c r="D3" s="43"/>
      <c r="E3" s="43"/>
      <c r="F3" s="43"/>
      <c r="G3" s="43"/>
      <c r="H3" s="43"/>
      <c r="I3" s="43"/>
      <c r="J3" s="43"/>
      <c r="L3" t="s">
        <v>1</v>
      </c>
      <c r="M3" t="s">
        <v>2</v>
      </c>
    </row>
    <row r="5" spans="1:15" ht="34.5" customHeight="1" x14ac:dyDescent="0.25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9" t="s">
        <v>8</v>
      </c>
      <c r="G5" s="10" t="s">
        <v>9</v>
      </c>
      <c r="H5" s="8" t="s">
        <v>10</v>
      </c>
      <c r="I5" s="8" t="s">
        <v>11</v>
      </c>
      <c r="J5" s="11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</row>
    <row r="6" spans="1:15" x14ac:dyDescent="0.25">
      <c r="A6" t="s">
        <v>18</v>
      </c>
      <c r="B6" t="s">
        <v>19</v>
      </c>
      <c r="C6" s="22" t="s">
        <v>20</v>
      </c>
      <c r="D6" s="3">
        <v>45370</v>
      </c>
      <c r="E6" s="3">
        <v>46062</v>
      </c>
      <c r="F6" s="4" t="s">
        <v>104</v>
      </c>
      <c r="G6" s="1">
        <v>30</v>
      </c>
      <c r="H6" s="1">
        <v>2025</v>
      </c>
      <c r="I6" s="18">
        <v>45791</v>
      </c>
      <c r="J6" s="19">
        <f>Tabela1[[#This Row],[Data Início]]+Tabela1[[#This Row],[Dias de direito]] -1</f>
        <v>45820</v>
      </c>
      <c r="K6" s="1" t="s">
        <v>22</v>
      </c>
      <c r="L6" s="20" t="s">
        <v>23</v>
      </c>
      <c r="M6" s="1">
        <f>30-Tabela1[[#This Row],[Dias de direito]]</f>
        <v>0</v>
      </c>
      <c r="N6" s="1"/>
    </row>
    <row r="7" spans="1:15" s="25" customFormat="1" ht="30" x14ac:dyDescent="0.25">
      <c r="A7" s="33" t="s">
        <v>18</v>
      </c>
      <c r="B7" s="26" t="s">
        <v>66</v>
      </c>
      <c r="C7" s="27" t="s">
        <v>67</v>
      </c>
      <c r="D7" s="6">
        <v>45383</v>
      </c>
      <c r="E7" s="36">
        <v>46075</v>
      </c>
      <c r="F7" s="37" t="s">
        <v>104</v>
      </c>
      <c r="G7" s="38">
        <v>14</v>
      </c>
      <c r="H7" s="7">
        <f>YEAR(Tabela1[[#This Row],[Data Início]])</f>
        <v>2025</v>
      </c>
      <c r="I7" s="39">
        <v>45929</v>
      </c>
      <c r="J7" s="40">
        <f>Tabela1[[#This Row],[Data Início]]+Tabela1[[#This Row],[Dias de direito]] -1</f>
        <v>45942</v>
      </c>
      <c r="K7" s="38"/>
      <c r="L7" s="38"/>
      <c r="M7" s="38">
        <v>16</v>
      </c>
      <c r="N7" s="38"/>
      <c r="O7" s="34" t="s">
        <v>26</v>
      </c>
    </row>
    <row r="8" spans="1:15" s="25" customFormat="1" ht="30" x14ac:dyDescent="0.25">
      <c r="A8" s="25" t="s">
        <v>18</v>
      </c>
      <c r="B8" s="25" t="s">
        <v>24</v>
      </c>
      <c r="C8" s="35" t="s">
        <v>25</v>
      </c>
      <c r="D8" s="3">
        <v>45383</v>
      </c>
      <c r="E8" s="28">
        <v>46075</v>
      </c>
      <c r="F8" s="29" t="s">
        <v>21</v>
      </c>
      <c r="G8" s="30">
        <v>14</v>
      </c>
      <c r="H8" s="1">
        <v>2025</v>
      </c>
      <c r="I8" s="31">
        <v>45859</v>
      </c>
      <c r="J8" s="32">
        <f>Tabela1[[#This Row],[Data Início]]+Tabela1[[#This Row],[Dias de direito]] -1</f>
        <v>45872</v>
      </c>
      <c r="K8" s="30"/>
      <c r="M8" s="30"/>
      <c r="N8" s="30"/>
      <c r="O8" s="34" t="s">
        <v>26</v>
      </c>
    </row>
    <row r="9" spans="1:15" ht="30" x14ac:dyDescent="0.25">
      <c r="A9" t="s">
        <v>18</v>
      </c>
      <c r="B9" t="s">
        <v>24</v>
      </c>
      <c r="C9" s="22" t="s">
        <v>25</v>
      </c>
      <c r="D9" s="3">
        <v>45383</v>
      </c>
      <c r="E9" s="3">
        <v>46075</v>
      </c>
      <c r="F9" s="4" t="s">
        <v>28</v>
      </c>
      <c r="G9" s="1">
        <v>8</v>
      </c>
      <c r="H9" s="1">
        <v>2026</v>
      </c>
      <c r="I9" s="18">
        <v>46041</v>
      </c>
      <c r="J9" s="19">
        <f>Tabela1[[#This Row],[Data Início]]+Tabela1[[#This Row],[Dias de direito]] -1</f>
        <v>46048</v>
      </c>
      <c r="M9" s="1"/>
      <c r="N9" s="1"/>
      <c r="O9" s="21" t="s">
        <v>26</v>
      </c>
    </row>
    <row r="10" spans="1:15" s="25" customFormat="1" x14ac:dyDescent="0.25">
      <c r="A10" s="25" t="s">
        <v>18</v>
      </c>
      <c r="B10" s="25" t="s">
        <v>24</v>
      </c>
      <c r="C10" s="35" t="s">
        <v>25</v>
      </c>
      <c r="D10" s="3">
        <v>45383</v>
      </c>
      <c r="E10" s="28">
        <v>46075</v>
      </c>
      <c r="F10" s="29" t="s">
        <v>27</v>
      </c>
      <c r="G10" s="30">
        <v>8</v>
      </c>
      <c r="H10" s="1">
        <v>2025</v>
      </c>
      <c r="I10" s="31">
        <v>45943</v>
      </c>
      <c r="J10" s="32">
        <f>Tabela1[[#This Row],[Data Início]]+Tabela1[[#This Row],[Dias de direito]] -1</f>
        <v>45950</v>
      </c>
      <c r="K10" s="30"/>
      <c r="M10" s="30"/>
      <c r="N10" s="30"/>
    </row>
    <row r="11" spans="1:15" x14ac:dyDescent="0.25">
      <c r="A11" t="s">
        <v>18</v>
      </c>
      <c r="B11" s="12" t="s">
        <v>29</v>
      </c>
      <c r="C11" s="15" t="s">
        <v>30</v>
      </c>
      <c r="D11" s="3">
        <v>45370</v>
      </c>
      <c r="E11" s="3">
        <v>46062</v>
      </c>
      <c r="F11" s="4" t="s">
        <v>27</v>
      </c>
      <c r="G11" s="1">
        <v>16</v>
      </c>
      <c r="H11" s="1">
        <v>2026</v>
      </c>
      <c r="I11" s="18">
        <v>46027</v>
      </c>
      <c r="J11" s="19">
        <f>Tabela1[[#This Row],[Data Início]]+Tabela1[[#This Row],[Dias de direito]] -1</f>
        <v>46042</v>
      </c>
      <c r="M11" s="1"/>
      <c r="N11" s="1"/>
    </row>
    <row r="12" spans="1:15" x14ac:dyDescent="0.25">
      <c r="A12" t="s">
        <v>18</v>
      </c>
      <c r="B12" s="12" t="s">
        <v>31</v>
      </c>
      <c r="C12" s="15" t="s">
        <v>32</v>
      </c>
      <c r="D12" s="3">
        <v>45370</v>
      </c>
      <c r="E12" s="3">
        <v>46062</v>
      </c>
      <c r="F12" s="4" t="s">
        <v>21</v>
      </c>
      <c r="G12" s="1">
        <v>30</v>
      </c>
      <c r="H12" s="1">
        <f>YEAR(Tabela1[[#This Row],[Data Início]])</f>
        <v>2025</v>
      </c>
      <c r="I12" s="18">
        <v>45776</v>
      </c>
      <c r="J12" s="19">
        <f>Tabela1[[#This Row],[Data Início]]+Tabela1[[#This Row],[Dias de direito]] -1</f>
        <v>45805</v>
      </c>
      <c r="K12" s="16" t="s">
        <v>33</v>
      </c>
      <c r="L12" s="16" t="s">
        <v>34</v>
      </c>
      <c r="M12" s="1">
        <f>30-Tabela1[[#This Row],[Dias de direito]]</f>
        <v>0</v>
      </c>
      <c r="N12" s="1" t="s">
        <v>35</v>
      </c>
    </row>
    <row r="13" spans="1:15" s="25" customFormat="1" ht="30" x14ac:dyDescent="0.25">
      <c r="A13" s="25" t="s">
        <v>18</v>
      </c>
      <c r="B13" s="26" t="s">
        <v>52</v>
      </c>
      <c r="C13" s="27" t="s">
        <v>25</v>
      </c>
      <c r="D13" s="3">
        <v>45537</v>
      </c>
      <c r="E13" s="28">
        <v>46217</v>
      </c>
      <c r="F13" s="29" t="s">
        <v>21</v>
      </c>
      <c r="G13" s="30">
        <v>14</v>
      </c>
      <c r="H13" s="1">
        <f>YEAR(Tabela1[[#This Row],[Data Início]])</f>
        <v>2025</v>
      </c>
      <c r="I13" s="31">
        <v>45999</v>
      </c>
      <c r="J13" s="32">
        <f>Tabela1[[#This Row],[Data Início]]+Tabela1[[#This Row],[Dias de direito]] -1</f>
        <v>46012</v>
      </c>
      <c r="K13" s="30"/>
      <c r="M13" s="30"/>
      <c r="N13" s="30"/>
      <c r="O13" s="34" t="s">
        <v>26</v>
      </c>
    </row>
    <row r="14" spans="1:15" s="25" customFormat="1" x14ac:dyDescent="0.25">
      <c r="A14" s="25" t="s">
        <v>18</v>
      </c>
      <c r="B14" s="26" t="s">
        <v>85</v>
      </c>
      <c r="C14" s="27" t="s">
        <v>25</v>
      </c>
      <c r="D14" s="3">
        <v>45362</v>
      </c>
      <c r="E14" s="28">
        <v>46057</v>
      </c>
      <c r="F14" s="29" t="s">
        <v>21</v>
      </c>
      <c r="G14" s="30">
        <v>30</v>
      </c>
      <c r="H14" s="1">
        <f>YEAR(Tabela1[[#This Row],[Data Início]])</f>
        <v>2025</v>
      </c>
      <c r="I14" s="31">
        <v>45901</v>
      </c>
      <c r="J14" s="32">
        <f>Tabela1[[#This Row],[Data Início]]+Tabela1[[#This Row],[Dias de direito]] -1</f>
        <v>45930</v>
      </c>
      <c r="K14" s="30"/>
      <c r="M14" s="30"/>
      <c r="N14" s="30"/>
    </row>
    <row r="15" spans="1:15" s="25" customFormat="1" ht="30" x14ac:dyDescent="0.25">
      <c r="A15" s="25" t="s">
        <v>18</v>
      </c>
      <c r="B15" s="26" t="s">
        <v>87</v>
      </c>
      <c r="C15" s="27" t="s">
        <v>88</v>
      </c>
      <c r="D15" s="3">
        <v>45362</v>
      </c>
      <c r="E15" s="28">
        <v>46057</v>
      </c>
      <c r="F15" s="29" t="s">
        <v>27</v>
      </c>
      <c r="G15" s="30">
        <v>6</v>
      </c>
      <c r="H15" s="1">
        <f>YEAR(Tabela1[[#This Row],[Data Início]])</f>
        <v>2025</v>
      </c>
      <c r="I15" s="31">
        <v>45852</v>
      </c>
      <c r="J15" s="32">
        <f>Tabela1[[#This Row],[Data Início]]+Tabela1[[#This Row],[Dias de direito]] -1</f>
        <v>45857</v>
      </c>
      <c r="K15" s="30"/>
      <c r="M15" s="30"/>
      <c r="N15" s="30"/>
      <c r="O15" s="34" t="s">
        <v>26</v>
      </c>
    </row>
    <row r="16" spans="1:15" x14ac:dyDescent="0.25">
      <c r="A16" t="s">
        <v>18</v>
      </c>
      <c r="B16" s="12" t="s">
        <v>41</v>
      </c>
      <c r="C16" s="15" t="s">
        <v>30</v>
      </c>
      <c r="D16" s="3">
        <v>45370</v>
      </c>
      <c r="E16" s="3">
        <v>46062</v>
      </c>
      <c r="F16" s="4" t="s">
        <v>21</v>
      </c>
      <c r="G16" s="1">
        <v>14</v>
      </c>
      <c r="H16" s="1">
        <f>YEAR(Tabela1[[#This Row],[Data Início]])</f>
        <v>2025</v>
      </c>
      <c r="I16" s="18">
        <v>45826</v>
      </c>
      <c r="J16" s="19">
        <f>Tabela1[[#This Row],[Data Início]]+Tabela1[[#This Row],[Dias de direito]] -1</f>
        <v>45839</v>
      </c>
      <c r="M16" s="1">
        <f>30-Tabela1[[#This Row],[Dias de direito]]</f>
        <v>16</v>
      </c>
      <c r="N16" s="1"/>
    </row>
    <row r="17" spans="1:15" s="25" customFormat="1" x14ac:dyDescent="0.25">
      <c r="A17" s="25" t="s">
        <v>18</v>
      </c>
      <c r="B17" s="26" t="s">
        <v>47</v>
      </c>
      <c r="C17" s="27" t="s">
        <v>48</v>
      </c>
      <c r="D17" s="3">
        <v>45370</v>
      </c>
      <c r="E17" s="28">
        <v>46062</v>
      </c>
      <c r="F17" s="29" t="s">
        <v>21</v>
      </c>
      <c r="G17" s="30">
        <v>30</v>
      </c>
      <c r="H17" s="1">
        <f>YEAR(Tabela1[[#This Row],[Data Início]])</f>
        <v>2025</v>
      </c>
      <c r="I17" s="31">
        <v>45904</v>
      </c>
      <c r="J17" s="32">
        <f>Tabela1[[#This Row],[Data Início]]+Tabela1[[#This Row],[Dias de direito]] -1</f>
        <v>45933</v>
      </c>
      <c r="K17" s="30"/>
      <c r="M17" s="30"/>
      <c r="N17" s="30"/>
    </row>
    <row r="18" spans="1:15" x14ac:dyDescent="0.25">
      <c r="A18" t="s">
        <v>18</v>
      </c>
      <c r="B18" s="12" t="s">
        <v>42</v>
      </c>
      <c r="C18" s="15" t="s">
        <v>43</v>
      </c>
      <c r="D18" s="3">
        <v>45370</v>
      </c>
      <c r="E18" s="3">
        <v>46062</v>
      </c>
      <c r="F18" s="4" t="s">
        <v>21</v>
      </c>
      <c r="G18" s="1">
        <v>30</v>
      </c>
      <c r="H18" s="1">
        <f>YEAR(Tabela1[[#This Row],[Data Início]])</f>
        <v>2026</v>
      </c>
      <c r="I18" s="18">
        <v>46042</v>
      </c>
      <c r="J18" s="19">
        <f>Tabela1[[#This Row],[Data Início]]+Tabela1[[#This Row],[Dias de direito]] -1</f>
        <v>46071</v>
      </c>
      <c r="M18" s="1"/>
      <c r="N18" s="1"/>
    </row>
    <row r="19" spans="1:15" s="25" customFormat="1" x14ac:dyDescent="0.25">
      <c r="A19" s="25" t="s">
        <v>18</v>
      </c>
      <c r="B19" s="26" t="s">
        <v>29</v>
      </c>
      <c r="C19" s="27" t="s">
        <v>30</v>
      </c>
      <c r="D19" s="3">
        <v>45370</v>
      </c>
      <c r="E19" s="28">
        <v>46062</v>
      </c>
      <c r="F19" s="29" t="s">
        <v>21</v>
      </c>
      <c r="G19" s="30">
        <v>14</v>
      </c>
      <c r="H19" s="1">
        <v>2025</v>
      </c>
      <c r="I19" s="31">
        <v>45945</v>
      </c>
      <c r="J19" s="32">
        <f>Tabela1[[#This Row],[Data Início]]+Tabela1[[#This Row],[Dias de direito]] -1</f>
        <v>45958</v>
      </c>
      <c r="K19" s="30"/>
      <c r="M19" s="30"/>
      <c r="N19" s="30"/>
    </row>
    <row r="20" spans="1:15" x14ac:dyDescent="0.25">
      <c r="A20" t="s">
        <v>18</v>
      </c>
      <c r="B20" s="12" t="s">
        <v>46</v>
      </c>
      <c r="C20" s="15" t="s">
        <v>20</v>
      </c>
      <c r="D20" s="3">
        <v>45383</v>
      </c>
      <c r="E20" s="3">
        <v>46075</v>
      </c>
      <c r="F20" s="4" t="s">
        <v>21</v>
      </c>
      <c r="G20" s="1">
        <v>30</v>
      </c>
      <c r="H20" s="1">
        <f>YEAR(Tabela1[[#This Row],[Data Início]])</f>
        <v>2026</v>
      </c>
      <c r="I20" s="18">
        <v>46057</v>
      </c>
      <c r="J20" s="19">
        <f>Tabela1[[#This Row],[Data Início]]+Tabela1[[#This Row],[Dias de direito]] -1</f>
        <v>46086</v>
      </c>
      <c r="M20" s="1"/>
      <c r="N20" s="1"/>
    </row>
    <row r="21" spans="1:15" s="25" customFormat="1" ht="30" x14ac:dyDescent="0.25">
      <c r="A21" s="25" t="s">
        <v>18</v>
      </c>
      <c r="B21" s="26" t="s">
        <v>41</v>
      </c>
      <c r="C21" s="27" t="s">
        <v>30</v>
      </c>
      <c r="D21" s="3">
        <v>45370</v>
      </c>
      <c r="E21" s="28">
        <v>46062</v>
      </c>
      <c r="F21" s="29" t="s">
        <v>27</v>
      </c>
      <c r="G21" s="30">
        <v>16</v>
      </c>
      <c r="H21" s="1">
        <v>2025</v>
      </c>
      <c r="I21" s="31">
        <v>46008</v>
      </c>
      <c r="J21" s="32">
        <f>Tabela1[[#This Row],[Data Início]]+Tabela1[[#This Row],[Dias de direito]] -1</f>
        <v>46023</v>
      </c>
      <c r="K21" s="30"/>
      <c r="M21" s="30"/>
      <c r="N21" s="30"/>
      <c r="O21" s="34" t="s">
        <v>26</v>
      </c>
    </row>
    <row r="22" spans="1:15" s="25" customFormat="1" x14ac:dyDescent="0.25">
      <c r="A22" s="25" t="s">
        <v>18</v>
      </c>
      <c r="B22" s="26" t="s">
        <v>81</v>
      </c>
      <c r="C22" s="27" t="s">
        <v>30</v>
      </c>
      <c r="D22" s="1"/>
      <c r="E22" s="30"/>
      <c r="F22" s="29" t="s">
        <v>27</v>
      </c>
      <c r="G22" s="30">
        <v>7</v>
      </c>
      <c r="H22" s="1"/>
      <c r="I22" s="31">
        <v>45917</v>
      </c>
      <c r="J22" s="32">
        <f>Tabela1[[#This Row],[Data Início]]+Tabela1[[#This Row],[Dias de direito]] -1</f>
        <v>45923</v>
      </c>
      <c r="K22" s="30"/>
      <c r="M22" s="30"/>
      <c r="N22" s="30"/>
    </row>
    <row r="23" spans="1:15" x14ac:dyDescent="0.25">
      <c r="A23" t="s">
        <v>18</v>
      </c>
      <c r="B23" s="12" t="s">
        <v>50</v>
      </c>
      <c r="C23" s="15" t="s">
        <v>32</v>
      </c>
      <c r="D23" s="3">
        <v>45404</v>
      </c>
      <c r="E23" s="3">
        <v>46094</v>
      </c>
      <c r="F23" s="4" t="s">
        <v>21</v>
      </c>
      <c r="G23" s="1">
        <v>30</v>
      </c>
      <c r="H23" s="1">
        <f>YEAR(Tabela1[[#This Row],[Data Início]])</f>
        <v>2025</v>
      </c>
      <c r="I23" s="18">
        <v>45783</v>
      </c>
      <c r="J23" s="19">
        <f>Tabela1[[#This Row],[Data Início]]+Tabela1[[#This Row],[Dias de direito]] -1</f>
        <v>45812</v>
      </c>
      <c r="K23" s="1" t="s">
        <v>51</v>
      </c>
      <c r="L23" s="16" t="s">
        <v>34</v>
      </c>
      <c r="M23" s="1">
        <f>30-Tabela1[[#This Row],[Dias de direito]]</f>
        <v>0</v>
      </c>
      <c r="N23" s="1"/>
    </row>
    <row r="24" spans="1:15" s="25" customFormat="1" x14ac:dyDescent="0.25">
      <c r="A24" s="25" t="s">
        <v>18</v>
      </c>
      <c r="B24" s="26" t="s">
        <v>81</v>
      </c>
      <c r="C24" s="27" t="s">
        <v>30</v>
      </c>
      <c r="D24" s="1"/>
      <c r="E24" s="30"/>
      <c r="F24" s="29" t="s">
        <v>28</v>
      </c>
      <c r="G24" s="30">
        <v>9</v>
      </c>
      <c r="H24" s="1"/>
      <c r="I24" s="31">
        <v>45973</v>
      </c>
      <c r="J24" s="32">
        <f>Tabela1[[#This Row],[Data Início]]+Tabela1[[#This Row],[Dias de direito]] -1</f>
        <v>45981</v>
      </c>
      <c r="K24" s="30"/>
      <c r="M24" s="30"/>
      <c r="N24" s="30"/>
    </row>
    <row r="25" spans="1:15" ht="30" x14ac:dyDescent="0.25">
      <c r="A25" t="s">
        <v>18</v>
      </c>
      <c r="B25" s="12" t="s">
        <v>52</v>
      </c>
      <c r="C25" s="15" t="s">
        <v>25</v>
      </c>
      <c r="D25" s="3">
        <v>45537</v>
      </c>
      <c r="E25" s="3">
        <v>46217</v>
      </c>
      <c r="F25" s="4" t="s">
        <v>27</v>
      </c>
      <c r="G25" s="1">
        <v>8</v>
      </c>
      <c r="H25" s="1">
        <f>YEAR(Tabela1[[#This Row],[Data Início]])</f>
        <v>2026</v>
      </c>
      <c r="I25" s="18">
        <v>46036</v>
      </c>
      <c r="J25" s="19">
        <f>Tabela1[[#This Row],[Data Início]]+Tabela1[[#This Row],[Dias de direito]] -1</f>
        <v>46043</v>
      </c>
      <c r="M25" s="1"/>
      <c r="N25" s="1"/>
      <c r="O25" s="21" t="s">
        <v>26</v>
      </c>
    </row>
    <row r="26" spans="1:15" x14ac:dyDescent="0.25">
      <c r="A26" t="s">
        <v>18</v>
      </c>
      <c r="B26" s="12" t="s">
        <v>52</v>
      </c>
      <c r="C26" s="15" t="s">
        <v>25</v>
      </c>
      <c r="D26" s="3">
        <v>45537</v>
      </c>
      <c r="E26" s="3">
        <v>46217</v>
      </c>
      <c r="F26" s="4" t="s">
        <v>28</v>
      </c>
      <c r="G26" s="1">
        <v>8</v>
      </c>
      <c r="H26" s="1">
        <f>YEAR(Tabela1[[#This Row],[Data Início]])</f>
        <v>2026</v>
      </c>
      <c r="I26" s="18">
        <v>46223</v>
      </c>
      <c r="J26" s="19">
        <f>Tabela1[[#This Row],[Data Início]]+Tabela1[[#This Row],[Dias de direito]] -1</f>
        <v>46230</v>
      </c>
      <c r="M26" s="1"/>
      <c r="N26" s="1"/>
    </row>
    <row r="27" spans="1:15" x14ac:dyDescent="0.25">
      <c r="A27" t="s">
        <v>18</v>
      </c>
      <c r="B27" s="12" t="s">
        <v>53</v>
      </c>
      <c r="C27" s="15" t="s">
        <v>54</v>
      </c>
      <c r="D27" s="3">
        <v>45432</v>
      </c>
      <c r="E27" s="3">
        <v>46119</v>
      </c>
      <c r="F27" s="4" t="s">
        <v>21</v>
      </c>
      <c r="G27" s="1">
        <v>30</v>
      </c>
      <c r="H27" s="1">
        <f>YEAR(Tabela1[[#This Row],[Data Início]])</f>
        <v>2025</v>
      </c>
      <c r="I27" s="18">
        <v>45805</v>
      </c>
      <c r="J27" s="19">
        <f>Tabela1[[#This Row],[Data Início]]+Tabela1[[#This Row],[Dias de direito]] -1</f>
        <v>45834</v>
      </c>
      <c r="L27" s="1"/>
      <c r="M27" s="1">
        <f>30-Tabela1[[#This Row],[Dias de direito]]</f>
        <v>0</v>
      </c>
      <c r="N27" s="1"/>
    </row>
    <row r="28" spans="1:15" s="25" customFormat="1" ht="30" x14ac:dyDescent="0.25">
      <c r="A28" s="25" t="s">
        <v>18</v>
      </c>
      <c r="B28" s="25" t="s">
        <v>62</v>
      </c>
      <c r="C28" s="35" t="s">
        <v>63</v>
      </c>
      <c r="D28" s="1"/>
      <c r="E28" s="30"/>
      <c r="F28" s="29" t="s">
        <v>21</v>
      </c>
      <c r="G28" s="30">
        <v>14</v>
      </c>
      <c r="H28" s="1">
        <v>2025</v>
      </c>
      <c r="I28" s="31">
        <v>45986</v>
      </c>
      <c r="J28" s="32">
        <f>Tabela1[[#This Row],[Data Início]]+Tabela1[[#This Row],[Dias de direito]] -1</f>
        <v>45999</v>
      </c>
      <c r="K28" s="30"/>
      <c r="M28" s="30">
        <f>30-Tabela1[[#This Row],[Dias de direito]]</f>
        <v>16</v>
      </c>
      <c r="N28" s="30"/>
      <c r="O28" s="34" t="s">
        <v>26</v>
      </c>
    </row>
    <row r="29" spans="1:15" s="25" customFormat="1" x14ac:dyDescent="0.25">
      <c r="A29" s="25" t="s">
        <v>18</v>
      </c>
      <c r="B29" s="26" t="s">
        <v>59</v>
      </c>
      <c r="C29" s="27" t="s">
        <v>60</v>
      </c>
      <c r="D29" s="3">
        <v>45370</v>
      </c>
      <c r="E29" s="28">
        <v>46062</v>
      </c>
      <c r="F29" s="29" t="s">
        <v>21</v>
      </c>
      <c r="G29" s="30">
        <v>30</v>
      </c>
      <c r="H29" s="1">
        <f>YEAR(Tabela1[[#This Row],[Data Início]])</f>
        <v>2025</v>
      </c>
      <c r="I29" s="31">
        <v>45930</v>
      </c>
      <c r="J29" s="32">
        <f>Tabela1[[#This Row],[Data Início]]+Tabela1[[#This Row],[Dias de direito]] -1</f>
        <v>45959</v>
      </c>
      <c r="K29" s="30"/>
      <c r="M29" s="30">
        <v>10</v>
      </c>
      <c r="N29" s="30"/>
    </row>
    <row r="30" spans="1:15" s="25" customFormat="1" x14ac:dyDescent="0.25">
      <c r="A30" s="25" t="s">
        <v>18</v>
      </c>
      <c r="B30" s="26" t="s">
        <v>74</v>
      </c>
      <c r="C30" s="27" t="s">
        <v>60</v>
      </c>
      <c r="D30" s="3">
        <v>45370</v>
      </c>
      <c r="E30" s="28">
        <v>46062</v>
      </c>
      <c r="F30" s="29" t="s">
        <v>21</v>
      </c>
      <c r="G30" s="30">
        <v>30</v>
      </c>
      <c r="H30" s="1">
        <f>YEAR(Tabela1[[#This Row],[Data Início]])</f>
        <v>2025</v>
      </c>
      <c r="I30" s="31">
        <v>45852</v>
      </c>
      <c r="J30" s="32">
        <f>Tabela1[[#This Row],[Data Início]]+Tabela1[[#This Row],[Dias de direito]] -1</f>
        <v>45881</v>
      </c>
      <c r="K30" s="30"/>
      <c r="M30" s="30">
        <f>30-Tabela1[[#This Row],[Dias de direito]]</f>
        <v>0</v>
      </c>
      <c r="N30" s="30"/>
    </row>
    <row r="31" spans="1:15" s="25" customFormat="1" x14ac:dyDescent="0.25">
      <c r="A31" s="25" t="s">
        <v>18</v>
      </c>
      <c r="B31" s="26" t="s">
        <v>78</v>
      </c>
      <c r="C31" s="27" t="s">
        <v>60</v>
      </c>
      <c r="D31" s="3">
        <v>45362</v>
      </c>
      <c r="E31" s="28">
        <v>46057</v>
      </c>
      <c r="F31" s="29" t="s">
        <v>21</v>
      </c>
      <c r="G31" s="30">
        <v>30</v>
      </c>
      <c r="H31" s="1">
        <f>YEAR(Tabela1[[#This Row],[Data Início]])</f>
        <v>2025</v>
      </c>
      <c r="I31" s="31">
        <v>45868</v>
      </c>
      <c r="J31" s="32">
        <f>Tabela1[[#This Row],[Data Início]]+Tabela1[[#This Row],[Dias de direito]] -1</f>
        <v>45897</v>
      </c>
      <c r="K31" s="30"/>
      <c r="M31" s="30">
        <v>10</v>
      </c>
      <c r="N31" s="30"/>
    </row>
    <row r="32" spans="1:15" s="25" customFormat="1" x14ac:dyDescent="0.25">
      <c r="A32" s="25" t="s">
        <v>18</v>
      </c>
      <c r="B32" s="26" t="s">
        <v>79</v>
      </c>
      <c r="C32" s="27" t="s">
        <v>60</v>
      </c>
      <c r="D32" s="3">
        <v>45370</v>
      </c>
      <c r="E32" s="28">
        <v>46062</v>
      </c>
      <c r="F32" s="29" t="s">
        <v>21</v>
      </c>
      <c r="G32" s="30">
        <v>30</v>
      </c>
      <c r="H32" s="1">
        <f>YEAR(Tabela1[[#This Row],[Data Início]])</f>
        <v>2025</v>
      </c>
      <c r="I32" s="31">
        <v>46022</v>
      </c>
      <c r="J32" s="32">
        <f>Tabela1[[#This Row],[Data Início]]+Tabela1[[#This Row],[Dias de direito]] -1</f>
        <v>46051</v>
      </c>
      <c r="K32" s="30"/>
      <c r="M32" s="30">
        <v>21</v>
      </c>
      <c r="N32" s="30"/>
    </row>
    <row r="33" spans="1:15" s="25" customFormat="1" x14ac:dyDescent="0.25">
      <c r="A33" s="25" t="s">
        <v>18</v>
      </c>
      <c r="B33" s="26" t="s">
        <v>56</v>
      </c>
      <c r="C33" s="27" t="s">
        <v>57</v>
      </c>
      <c r="D33" s="3">
        <v>45474</v>
      </c>
      <c r="E33" s="28">
        <v>46159</v>
      </c>
      <c r="F33" s="29" t="s">
        <v>21</v>
      </c>
      <c r="G33" s="30">
        <v>30</v>
      </c>
      <c r="H33" s="1">
        <f>YEAR(Tabela1[[#This Row],[Data Início]])</f>
        <v>2025</v>
      </c>
      <c r="I33" s="31">
        <v>45924</v>
      </c>
      <c r="J33" s="32">
        <f>Tabela1[[#This Row],[Data Início]]+Tabela1[[#This Row],[Dias de direito]] -1</f>
        <v>45953</v>
      </c>
      <c r="K33" s="30"/>
      <c r="M33" s="30"/>
      <c r="N33" s="30"/>
    </row>
    <row r="34" spans="1:15" x14ac:dyDescent="0.25">
      <c r="A34" t="s">
        <v>18</v>
      </c>
      <c r="B34" t="s">
        <v>62</v>
      </c>
      <c r="C34" s="22" t="s">
        <v>63</v>
      </c>
      <c r="D34" s="1"/>
      <c r="E34" s="1"/>
      <c r="F34" s="4" t="s">
        <v>27</v>
      </c>
      <c r="G34" s="1">
        <v>16</v>
      </c>
      <c r="I34" s="18">
        <v>46083</v>
      </c>
      <c r="J34" s="19">
        <f>Tabela1[[#This Row],[Data Início]]+Tabela1[[#This Row],[Dias de direito]] -1</f>
        <v>46098</v>
      </c>
      <c r="M34" s="1"/>
      <c r="N34" s="1"/>
      <c r="O34" s="21"/>
    </row>
    <row r="35" spans="1:15" s="33" customFormat="1" x14ac:dyDescent="0.25">
      <c r="A35" s="25" t="s">
        <v>18</v>
      </c>
      <c r="B35" s="26" t="s">
        <v>70</v>
      </c>
      <c r="C35" s="27" t="s">
        <v>57</v>
      </c>
      <c r="D35" s="3">
        <v>45362</v>
      </c>
      <c r="E35" s="28">
        <v>46057</v>
      </c>
      <c r="F35" s="29" t="s">
        <v>21</v>
      </c>
      <c r="G35" s="30">
        <v>30</v>
      </c>
      <c r="H35" s="1">
        <f>YEAR(Tabela1[[#This Row],[Data Início]])</f>
        <v>2025</v>
      </c>
      <c r="I35" s="31">
        <v>45888</v>
      </c>
      <c r="J35" s="32">
        <f>Tabela1[[#This Row],[Data Início]]+Tabela1[[#This Row],[Dias de direito]] -1</f>
        <v>45917</v>
      </c>
      <c r="K35" s="30"/>
      <c r="L35" s="25"/>
      <c r="M35" s="30"/>
      <c r="N35" s="30"/>
      <c r="O35" s="25"/>
    </row>
    <row r="36" spans="1:15" s="25" customFormat="1" x14ac:dyDescent="0.25">
      <c r="A36" s="25" t="s">
        <v>18</v>
      </c>
      <c r="B36" s="26" t="s">
        <v>86</v>
      </c>
      <c r="C36" s="27" t="s">
        <v>57</v>
      </c>
      <c r="D36" s="3">
        <v>45505</v>
      </c>
      <c r="E36" s="28">
        <v>46187</v>
      </c>
      <c r="F36" s="29" t="s">
        <v>21</v>
      </c>
      <c r="G36" s="30">
        <v>30</v>
      </c>
      <c r="H36" s="1">
        <f>YEAR(Tabela1[[#This Row],[Data Início]])</f>
        <v>2025</v>
      </c>
      <c r="I36" s="31">
        <v>45958</v>
      </c>
      <c r="J36" s="32">
        <f>Tabela1[[#This Row],[Data Início]]+Tabela1[[#This Row],[Dias de direito]] -1</f>
        <v>45987</v>
      </c>
      <c r="K36" s="30"/>
      <c r="M36" s="30"/>
      <c r="N36" s="30"/>
    </row>
    <row r="37" spans="1:15" x14ac:dyDescent="0.25">
      <c r="A37" t="s">
        <v>18</v>
      </c>
      <c r="B37" s="12" t="s">
        <v>68</v>
      </c>
      <c r="C37" s="15" t="s">
        <v>69</v>
      </c>
      <c r="D37" s="3">
        <v>45418</v>
      </c>
      <c r="E37" s="3">
        <v>46108</v>
      </c>
      <c r="F37" s="4" t="s">
        <v>21</v>
      </c>
      <c r="G37" s="1">
        <v>30</v>
      </c>
      <c r="H37" s="1">
        <f>YEAR(Tabela1[[#This Row],[Data Início]])</f>
        <v>2026</v>
      </c>
      <c r="I37" s="18">
        <v>46048</v>
      </c>
      <c r="J37" s="19">
        <f>Tabela1[[#This Row],[Data Início]]+Tabela1[[#This Row],[Dias de direito]] -1</f>
        <v>46077</v>
      </c>
      <c r="M37" s="1"/>
      <c r="N37" s="1"/>
    </row>
    <row r="38" spans="1:15" s="25" customFormat="1" x14ac:dyDescent="0.25">
      <c r="A38" s="25" t="s">
        <v>18</v>
      </c>
      <c r="B38" s="26" t="s">
        <v>38</v>
      </c>
      <c r="C38" s="27" t="s">
        <v>39</v>
      </c>
      <c r="D38" s="3">
        <v>45370</v>
      </c>
      <c r="E38" s="28">
        <v>46062</v>
      </c>
      <c r="F38" s="29" t="s">
        <v>21</v>
      </c>
      <c r="G38" s="30">
        <v>30</v>
      </c>
      <c r="H38" s="1">
        <f>YEAR(Tabela1[[#This Row],[Data Início]])</f>
        <v>2025</v>
      </c>
      <c r="I38" s="31">
        <v>45959</v>
      </c>
      <c r="J38" s="32">
        <f>Tabela1[[#This Row],[Data Início]]+Tabela1[[#This Row],[Dias de direito]] -1</f>
        <v>45988</v>
      </c>
      <c r="K38" s="30"/>
      <c r="M38" s="30"/>
      <c r="N38" s="30"/>
    </row>
    <row r="39" spans="1:15" x14ac:dyDescent="0.25">
      <c r="A39" t="s">
        <v>18</v>
      </c>
      <c r="B39" s="12" t="s">
        <v>71</v>
      </c>
      <c r="C39" s="15" t="s">
        <v>25</v>
      </c>
      <c r="D39" s="3">
        <v>45544</v>
      </c>
      <c r="E39" s="3">
        <v>46194</v>
      </c>
      <c r="F39" s="4" t="s">
        <v>21</v>
      </c>
      <c r="G39" s="1">
        <v>12</v>
      </c>
      <c r="H39" s="1">
        <f>YEAR(Tabela1[[#This Row],[Data Início]])</f>
        <v>2026</v>
      </c>
      <c r="I39" s="18">
        <v>46055</v>
      </c>
      <c r="J39" s="19">
        <f>Tabela1[[#This Row],[Data Início]]+Tabela1[[#This Row],[Dias de direito]] -1</f>
        <v>46066</v>
      </c>
      <c r="M39" s="1"/>
      <c r="N39" s="1"/>
    </row>
    <row r="40" spans="1:15" x14ac:dyDescent="0.25">
      <c r="A40" t="s">
        <v>18</v>
      </c>
      <c r="B40" s="12" t="s">
        <v>71</v>
      </c>
      <c r="C40" s="15" t="s">
        <v>25</v>
      </c>
      <c r="D40" s="3">
        <v>45544</v>
      </c>
      <c r="E40" s="3">
        <v>46194</v>
      </c>
      <c r="F40" s="4" t="s">
        <v>27</v>
      </c>
      <c r="G40" s="1">
        <v>18</v>
      </c>
      <c r="H40" s="1">
        <f>YEAR(Tabela1[[#This Row],[Data Início]])</f>
        <v>2026</v>
      </c>
      <c r="I40" s="18">
        <v>46203</v>
      </c>
      <c r="J40" s="19">
        <f>Tabela1[[#This Row],[Data Início]]+Tabela1[[#This Row],[Dias de direito]] -1</f>
        <v>46220</v>
      </c>
      <c r="M40" s="1"/>
      <c r="N40" s="1"/>
    </row>
    <row r="41" spans="1:15" x14ac:dyDescent="0.25">
      <c r="A41" t="s">
        <v>18</v>
      </c>
      <c r="B41" s="12" t="s">
        <v>72</v>
      </c>
      <c r="C41" s="15" t="s">
        <v>43</v>
      </c>
      <c r="D41" s="3">
        <v>45370</v>
      </c>
      <c r="E41" s="3">
        <v>46062</v>
      </c>
      <c r="F41" s="4" t="s">
        <v>21</v>
      </c>
      <c r="G41" s="1">
        <v>30</v>
      </c>
      <c r="H41" s="1">
        <f>YEAR(Tabela1[[#This Row],[Data Início]])</f>
        <v>2025</v>
      </c>
      <c r="I41" s="18">
        <v>45749</v>
      </c>
      <c r="J41" s="19">
        <f>Tabela1[[#This Row],[Data Início]]+Tabela1[[#This Row],[Dias de direito]] -1</f>
        <v>45778</v>
      </c>
      <c r="K41" s="15" t="s">
        <v>47</v>
      </c>
      <c r="L41" s="16" t="s">
        <v>73</v>
      </c>
      <c r="M41" s="1">
        <f>30-Tabela1[[#This Row],[Dias de direito]]</f>
        <v>0</v>
      </c>
      <c r="N41" s="1"/>
    </row>
    <row r="42" spans="1:15" s="25" customFormat="1" x14ac:dyDescent="0.25">
      <c r="A42" s="25" t="s">
        <v>18</v>
      </c>
      <c r="B42" s="26" t="s">
        <v>61</v>
      </c>
      <c r="C42" s="27" t="s">
        <v>39</v>
      </c>
      <c r="D42" s="3">
        <v>45370</v>
      </c>
      <c r="E42" s="28">
        <v>46062</v>
      </c>
      <c r="F42" s="29" t="s">
        <v>21</v>
      </c>
      <c r="G42" s="30">
        <v>30</v>
      </c>
      <c r="H42" s="1">
        <f>YEAR(Tabela1[[#This Row],[Data Início]])</f>
        <v>2025</v>
      </c>
      <c r="I42" s="31">
        <v>46001</v>
      </c>
      <c r="J42" s="32">
        <f>Tabela1[[#This Row],[Data Início]]+Tabela1[[#This Row],[Dias de direito]] -1</f>
        <v>46030</v>
      </c>
      <c r="K42" s="30"/>
      <c r="M42" s="30"/>
      <c r="N42" s="30"/>
    </row>
    <row r="43" spans="1:15" x14ac:dyDescent="0.25">
      <c r="A43" t="s">
        <v>18</v>
      </c>
      <c r="B43" s="12" t="s">
        <v>75</v>
      </c>
      <c r="C43" s="15" t="s">
        <v>37</v>
      </c>
      <c r="D43" s="3">
        <v>45362</v>
      </c>
      <c r="E43" s="3">
        <v>46057</v>
      </c>
      <c r="F43" s="4" t="s">
        <v>21</v>
      </c>
      <c r="G43" s="1">
        <v>30</v>
      </c>
      <c r="H43" s="1">
        <f>YEAR(Tabela1[[#This Row],[Data Início]])</f>
        <v>2025</v>
      </c>
      <c r="I43" s="18">
        <v>45834</v>
      </c>
      <c r="J43" s="19">
        <f>Tabela1[[#This Row],[Data Início]]+Tabela1[[#This Row],[Dias de direito]] -1</f>
        <v>45863</v>
      </c>
      <c r="M43" s="1">
        <f>30-Tabela1[[#This Row],[Dias de direito]]</f>
        <v>0</v>
      </c>
      <c r="N43" s="1"/>
    </row>
    <row r="44" spans="1:15" x14ac:dyDescent="0.25">
      <c r="A44" t="s">
        <v>18</v>
      </c>
      <c r="B44" s="12" t="s">
        <v>76</v>
      </c>
      <c r="C44" s="15" t="s">
        <v>45</v>
      </c>
      <c r="D44" s="3">
        <v>45572</v>
      </c>
      <c r="E44" s="3">
        <v>46249</v>
      </c>
      <c r="F44" s="4" t="s">
        <v>21</v>
      </c>
      <c r="G44" s="1">
        <v>30</v>
      </c>
      <c r="H44" s="1">
        <f>YEAR(Tabela1[[#This Row],[Data Início]])</f>
        <v>2026</v>
      </c>
      <c r="I44" s="18">
        <v>46030</v>
      </c>
      <c r="J44" s="19">
        <f>Tabela1[[#This Row],[Data Início]]+Tabela1[[#This Row],[Dias de direito]] -1</f>
        <v>46059</v>
      </c>
      <c r="M44" s="1"/>
      <c r="N44" s="1"/>
    </row>
    <row r="45" spans="1:15" s="25" customFormat="1" x14ac:dyDescent="0.25">
      <c r="A45" s="25" t="s">
        <v>18</v>
      </c>
      <c r="B45" s="26" t="s">
        <v>40</v>
      </c>
      <c r="C45" s="27" t="s">
        <v>32</v>
      </c>
      <c r="D45" s="3">
        <v>45370</v>
      </c>
      <c r="E45" s="28">
        <v>46062</v>
      </c>
      <c r="F45" s="29" t="s">
        <v>21</v>
      </c>
      <c r="G45" s="30">
        <v>30</v>
      </c>
      <c r="H45" s="1">
        <f>YEAR(Tabela1[[#This Row],[Data Início]])</f>
        <v>2025</v>
      </c>
      <c r="I45" s="31">
        <v>46014</v>
      </c>
      <c r="J45" s="32">
        <f>Tabela1[[#This Row],[Data Início]]+Tabela1[[#This Row],[Dias de direito]] -1</f>
        <v>46043</v>
      </c>
      <c r="K45" s="30"/>
      <c r="M45" s="30"/>
      <c r="N45" s="30"/>
    </row>
    <row r="46" spans="1:15" s="25" customFormat="1" x14ac:dyDescent="0.25">
      <c r="A46" s="25" t="s">
        <v>18</v>
      </c>
      <c r="B46" s="26" t="s">
        <v>58</v>
      </c>
      <c r="C46" s="27" t="s">
        <v>32</v>
      </c>
      <c r="D46" s="3">
        <v>45404</v>
      </c>
      <c r="E46" s="28">
        <v>46094</v>
      </c>
      <c r="F46" s="29" t="s">
        <v>21</v>
      </c>
      <c r="G46" s="30">
        <v>30</v>
      </c>
      <c r="H46" s="1">
        <f>YEAR(Tabela1[[#This Row],[Data Início]])</f>
        <v>2025</v>
      </c>
      <c r="I46" s="31">
        <v>45881</v>
      </c>
      <c r="J46" s="32">
        <f>Tabela1[[#This Row],[Data Início]]+Tabela1[[#This Row],[Dias de direito]] -1</f>
        <v>45910</v>
      </c>
      <c r="K46" s="30"/>
      <c r="M46" s="30"/>
      <c r="N46" s="30"/>
    </row>
    <row r="47" spans="1:15" s="25" customFormat="1" x14ac:dyDescent="0.25">
      <c r="A47" s="25" t="s">
        <v>18</v>
      </c>
      <c r="B47" s="26" t="s">
        <v>44</v>
      </c>
      <c r="C47" s="27" t="s">
        <v>45</v>
      </c>
      <c r="D47" s="3">
        <v>45362</v>
      </c>
      <c r="E47" s="28">
        <v>46057</v>
      </c>
      <c r="F47" s="29" t="s">
        <v>21</v>
      </c>
      <c r="G47" s="30">
        <v>30</v>
      </c>
      <c r="H47" s="1">
        <f>YEAR(Tabela1[[#This Row],[Data Início]])</f>
        <v>2025</v>
      </c>
      <c r="I47" s="31">
        <v>46016</v>
      </c>
      <c r="J47" s="32">
        <f>Tabela1[[#This Row],[Data Início]]+Tabela1[[#This Row],[Dias de direito]] -1</f>
        <v>46045</v>
      </c>
      <c r="K47" s="30"/>
      <c r="M47" s="30"/>
      <c r="N47" s="30"/>
    </row>
    <row r="48" spans="1:15" x14ac:dyDescent="0.25">
      <c r="A48" t="s">
        <v>18</v>
      </c>
      <c r="B48" s="12" t="s">
        <v>80</v>
      </c>
      <c r="C48" s="15" t="s">
        <v>48</v>
      </c>
      <c r="D48" s="3">
        <v>45370</v>
      </c>
      <c r="E48" s="3">
        <v>46062</v>
      </c>
      <c r="F48" s="4" t="s">
        <v>21</v>
      </c>
      <c r="G48" s="1">
        <v>30</v>
      </c>
      <c r="H48" s="1">
        <f>YEAR(Tabela1[[#This Row],[Data Início]])</f>
        <v>2025</v>
      </c>
      <c r="I48" s="18">
        <v>45748</v>
      </c>
      <c r="J48" s="19">
        <f>Tabela1[[#This Row],[Data Início]]+Tabela1[[#This Row],[Dias de direito]] -1</f>
        <v>45777</v>
      </c>
      <c r="L48" s="1"/>
      <c r="M48" s="1">
        <f>30-Tabela1[[#This Row],[Dias de direito]]</f>
        <v>0</v>
      </c>
      <c r="N48" s="1"/>
    </row>
    <row r="49" spans="1:14" x14ac:dyDescent="0.25">
      <c r="A49" t="s">
        <v>18</v>
      </c>
      <c r="B49" s="12" t="s">
        <v>81</v>
      </c>
      <c r="C49" s="15" t="s">
        <v>30</v>
      </c>
      <c r="D49" s="3">
        <v>45370</v>
      </c>
      <c r="E49" s="3">
        <v>46062</v>
      </c>
      <c r="F49" s="4" t="s">
        <v>21</v>
      </c>
      <c r="G49" s="1">
        <v>14</v>
      </c>
      <c r="H49" s="1">
        <f>YEAR(Tabela1[[#This Row],[Data Início]])</f>
        <v>2025</v>
      </c>
      <c r="I49" s="18">
        <v>45819</v>
      </c>
      <c r="J49" s="19">
        <f>Tabela1[[#This Row],[Data Início]]+Tabela1[[#This Row],[Dias de direito]] -1</f>
        <v>45832</v>
      </c>
      <c r="M49" s="1">
        <f>30-Tabela1[[#This Row],[Dias de direito]]</f>
        <v>16</v>
      </c>
      <c r="N49" s="1" t="s">
        <v>35</v>
      </c>
    </row>
    <row r="50" spans="1:14" s="25" customFormat="1" x14ac:dyDescent="0.25">
      <c r="A50" s="25" t="s">
        <v>18</v>
      </c>
      <c r="B50" s="26" t="s">
        <v>84</v>
      </c>
      <c r="C50" s="27" t="s">
        <v>45</v>
      </c>
      <c r="D50" s="3">
        <v>45370</v>
      </c>
      <c r="E50" s="28">
        <v>46062</v>
      </c>
      <c r="F50" s="29" t="s">
        <v>21</v>
      </c>
      <c r="G50" s="30">
        <v>14</v>
      </c>
      <c r="H50" s="1">
        <f>YEAR(Tabela1[[#This Row],[Data Início]])</f>
        <v>2025</v>
      </c>
      <c r="I50" s="31">
        <v>45966</v>
      </c>
      <c r="J50" s="32">
        <f>Tabela1[[#This Row],[Data Início]]+Tabela1[[#This Row],[Dias de direito]] -1</f>
        <v>45979</v>
      </c>
      <c r="K50" s="30"/>
      <c r="M50" s="30"/>
      <c r="N50" s="30"/>
    </row>
    <row r="51" spans="1:14" s="25" customFormat="1" x14ac:dyDescent="0.25">
      <c r="A51" s="25" t="s">
        <v>18</v>
      </c>
      <c r="B51" s="26" t="s">
        <v>36</v>
      </c>
      <c r="C51" s="27" t="s">
        <v>37</v>
      </c>
      <c r="D51" s="3">
        <v>45404</v>
      </c>
      <c r="E51" s="28">
        <v>46094</v>
      </c>
      <c r="F51" s="29" t="s">
        <v>21</v>
      </c>
      <c r="G51" s="30">
        <v>30</v>
      </c>
      <c r="H51" s="1">
        <f>YEAR(Tabela1[[#This Row],[Data Início]])</f>
        <v>2025</v>
      </c>
      <c r="I51" s="31">
        <v>45903</v>
      </c>
      <c r="J51" s="32">
        <f>Tabela1[[#This Row],[Data Início]]+Tabela1[[#This Row],[Dias de direito]] -1</f>
        <v>45932</v>
      </c>
      <c r="K51" s="30"/>
      <c r="M51" s="30"/>
      <c r="N51" s="30"/>
    </row>
    <row r="52" spans="1:14" x14ac:dyDescent="0.25">
      <c r="A52" t="s">
        <v>18</v>
      </c>
      <c r="B52" s="13" t="s">
        <v>82</v>
      </c>
      <c r="C52" s="23"/>
      <c r="D52" s="5">
        <v>44397</v>
      </c>
      <c r="E52" s="3">
        <v>45828</v>
      </c>
      <c r="G52" s="1"/>
      <c r="H52" s="1" t="s">
        <v>83</v>
      </c>
      <c r="I52" s="18"/>
      <c r="J52" s="19">
        <f>Tabela1[[#This Row],[Data Início]]+Tabela1[[#This Row],[Dias de direito]] -1</f>
        <v>-1</v>
      </c>
      <c r="M52" s="1"/>
      <c r="N52" s="1"/>
    </row>
    <row r="53" spans="1:14" s="25" customFormat="1" x14ac:dyDescent="0.25">
      <c r="A53" s="25" t="s">
        <v>18</v>
      </c>
      <c r="B53" s="26" t="s">
        <v>49</v>
      </c>
      <c r="C53" s="27" t="s">
        <v>37</v>
      </c>
      <c r="D53" s="3">
        <v>45370</v>
      </c>
      <c r="E53" s="28">
        <v>46062</v>
      </c>
      <c r="F53" s="29" t="s">
        <v>21</v>
      </c>
      <c r="G53" s="30">
        <v>30</v>
      </c>
      <c r="H53" s="1">
        <f>YEAR(Tabela1[[#This Row],[Data Início]])</f>
        <v>2025</v>
      </c>
      <c r="I53" s="31">
        <v>45917</v>
      </c>
      <c r="J53" s="32">
        <f>Tabela1[[#This Row],[Data Início]]+Tabela1[[#This Row],[Dias de direito]] -1</f>
        <v>45946</v>
      </c>
      <c r="K53" s="30"/>
      <c r="M53" s="30"/>
      <c r="N53" s="30"/>
    </row>
    <row r="54" spans="1:14" x14ac:dyDescent="0.25">
      <c r="A54" t="s">
        <v>18</v>
      </c>
      <c r="B54" s="12" t="s">
        <v>84</v>
      </c>
      <c r="C54" s="15" t="s">
        <v>45</v>
      </c>
      <c r="D54" s="3"/>
      <c r="E54" s="3"/>
      <c r="F54" s="4" t="s">
        <v>27</v>
      </c>
      <c r="G54" s="1">
        <v>16</v>
      </c>
      <c r="I54" s="18">
        <v>46027</v>
      </c>
      <c r="J54" s="19">
        <f>Tabela1[[#This Row],[Data Início]]+Tabela1[[#This Row],[Dias de direito]] -1</f>
        <v>46042</v>
      </c>
      <c r="M54" s="1"/>
      <c r="N54" s="1"/>
    </row>
    <row r="55" spans="1:14" s="25" customFormat="1" x14ac:dyDescent="0.25">
      <c r="A55" s="25" t="s">
        <v>18</v>
      </c>
      <c r="B55" s="26" t="s">
        <v>77</v>
      </c>
      <c r="C55" s="27" t="s">
        <v>37</v>
      </c>
      <c r="D55" s="3">
        <v>45523</v>
      </c>
      <c r="E55" s="28">
        <v>46203</v>
      </c>
      <c r="F55" s="29" t="s">
        <v>21</v>
      </c>
      <c r="G55" s="30">
        <v>30</v>
      </c>
      <c r="H55" s="1">
        <f>YEAR(Tabela1[[#This Row],[Data Início]])</f>
        <v>2025</v>
      </c>
      <c r="I55" s="31">
        <v>45956</v>
      </c>
      <c r="J55" s="32">
        <f>Tabela1[[#This Row],[Data Início]]+Tabela1[[#This Row],[Dias de direito]] -1</f>
        <v>45985</v>
      </c>
      <c r="K55" s="30"/>
      <c r="M55" s="30"/>
      <c r="N55" s="30"/>
    </row>
    <row r="56" spans="1:14" s="25" customFormat="1" x14ac:dyDescent="0.25">
      <c r="A56" s="25" t="s">
        <v>18</v>
      </c>
      <c r="B56" s="26" t="s">
        <v>64</v>
      </c>
      <c r="C56" s="27" t="s">
        <v>65</v>
      </c>
      <c r="D56" s="3">
        <v>45370</v>
      </c>
      <c r="E56" s="28">
        <v>46062</v>
      </c>
      <c r="F56" s="29" t="s">
        <v>21</v>
      </c>
      <c r="G56" s="30">
        <v>30</v>
      </c>
      <c r="H56" s="1">
        <f>YEAR(Tabela1[[#This Row],[Data Início]])</f>
        <v>2025</v>
      </c>
      <c r="I56" s="31">
        <v>45966</v>
      </c>
      <c r="J56" s="32">
        <f>Tabela1[[#This Row],[Data Início]]+Tabela1[[#This Row],[Dias de direito]] -1</f>
        <v>45995</v>
      </c>
      <c r="K56" s="30"/>
      <c r="M56" s="30"/>
      <c r="N56" s="30"/>
    </row>
    <row r="57" spans="1:14" x14ac:dyDescent="0.25">
      <c r="A57" t="s">
        <v>18</v>
      </c>
      <c r="B57" s="12" t="s">
        <v>87</v>
      </c>
      <c r="C57" s="15" t="s">
        <v>88</v>
      </c>
      <c r="D57" s="3">
        <v>45362</v>
      </c>
      <c r="E57" s="3">
        <v>46057</v>
      </c>
      <c r="F57" s="4" t="s">
        <v>21</v>
      </c>
      <c r="G57" s="1">
        <v>15</v>
      </c>
      <c r="H57" s="1">
        <f>YEAR(Tabela1[[#This Row],[Data Início]])</f>
        <v>2025</v>
      </c>
      <c r="I57" s="18">
        <v>45749</v>
      </c>
      <c r="J57" s="19">
        <f>Tabela1[[#This Row],[Data Início]]+Tabela1[[#This Row],[Dias de direito]] -1</f>
        <v>45763</v>
      </c>
      <c r="K57" s="1" t="s">
        <v>89</v>
      </c>
      <c r="M57" s="1">
        <f>30-Tabela1[[#This Row],[Dias de direito]]</f>
        <v>15</v>
      </c>
      <c r="N57" s="1"/>
    </row>
    <row r="58" spans="1:14" s="25" customFormat="1" x14ac:dyDescent="0.25">
      <c r="A58" s="25" t="s">
        <v>18</v>
      </c>
      <c r="B58" s="26" t="s">
        <v>55</v>
      </c>
      <c r="C58" s="27" t="s">
        <v>54</v>
      </c>
      <c r="D58" s="3">
        <v>45370</v>
      </c>
      <c r="E58" s="28">
        <v>46062</v>
      </c>
      <c r="F58" s="29" t="s">
        <v>21</v>
      </c>
      <c r="G58" s="30">
        <v>30</v>
      </c>
      <c r="H58" s="1">
        <f>YEAR(Tabela1[[#This Row],[Data Início]])</f>
        <v>2025</v>
      </c>
      <c r="I58" s="31">
        <v>45875</v>
      </c>
      <c r="J58" s="32">
        <f>Tabela1[[#This Row],[Data Início]]+Tabela1[[#This Row],[Dias de direito]] -1</f>
        <v>45904</v>
      </c>
      <c r="K58" s="30"/>
      <c r="M58" s="30"/>
      <c r="N58" s="30"/>
    </row>
    <row r="59" spans="1:14" x14ac:dyDescent="0.25">
      <c r="A59" t="s">
        <v>18</v>
      </c>
      <c r="B59" s="12" t="s">
        <v>87</v>
      </c>
      <c r="C59" s="15" t="s">
        <v>88</v>
      </c>
      <c r="D59" s="3">
        <v>45362</v>
      </c>
      <c r="E59" s="3">
        <v>46057</v>
      </c>
      <c r="F59" s="4" t="s">
        <v>28</v>
      </c>
      <c r="G59" s="1">
        <v>9</v>
      </c>
      <c r="H59" s="1">
        <f>YEAR(Tabela1[[#This Row],[Data Início]])</f>
        <v>2026</v>
      </c>
      <c r="I59" s="18">
        <v>46027</v>
      </c>
      <c r="J59" s="19">
        <f>Tabela1[[#This Row],[Data Início]]+Tabela1[[#This Row],[Dias de direito]] -1</f>
        <v>46035</v>
      </c>
      <c r="M59" s="1"/>
      <c r="N59" s="1"/>
    </row>
    <row r="60" spans="1:14" x14ac:dyDescent="0.25">
      <c r="A60" t="s">
        <v>18</v>
      </c>
      <c r="B60" s="12" t="s">
        <v>90</v>
      </c>
      <c r="C60" s="15" t="s">
        <v>69</v>
      </c>
      <c r="D60" s="3">
        <v>45370</v>
      </c>
      <c r="E60" s="3">
        <v>46062</v>
      </c>
      <c r="F60" s="4" t="s">
        <v>21</v>
      </c>
      <c r="G60" s="1">
        <v>30</v>
      </c>
      <c r="H60" s="1">
        <f>YEAR(Tabela1[[#This Row],[Data Início]])</f>
        <v>2026</v>
      </c>
      <c r="I60" s="18">
        <v>46035</v>
      </c>
      <c r="J60" s="19">
        <f>Tabela1[[#This Row],[Data Início]]+Tabela1[[#This Row],[Dias de direito]] -1</f>
        <v>46064</v>
      </c>
      <c r="M60" s="1"/>
      <c r="N60" s="1"/>
    </row>
    <row r="61" spans="1:14" x14ac:dyDescent="0.25">
      <c r="A61" t="s">
        <v>18</v>
      </c>
      <c r="B61" s="12" t="s">
        <v>91</v>
      </c>
      <c r="C61" s="15" t="s">
        <v>30</v>
      </c>
      <c r="D61" s="3">
        <v>45362</v>
      </c>
      <c r="E61" s="3">
        <v>46057</v>
      </c>
      <c r="F61" s="4" t="s">
        <v>21</v>
      </c>
      <c r="G61" s="1">
        <v>14</v>
      </c>
      <c r="H61" s="1">
        <f>YEAR(Tabela1[[#This Row],[Data Início]])</f>
        <v>2025</v>
      </c>
      <c r="I61" s="18">
        <v>45784</v>
      </c>
      <c r="J61" s="19">
        <f>Tabela1[[#This Row],[Data Início]]+Tabela1[[#This Row],[Dias de direito]] -1</f>
        <v>45797</v>
      </c>
      <c r="K61" s="1" t="s">
        <v>89</v>
      </c>
      <c r="M61" s="1">
        <f>30-Tabela1[[#This Row],[Dias de direito]]</f>
        <v>16</v>
      </c>
      <c r="N61" s="1"/>
    </row>
    <row r="62" spans="1:14" x14ac:dyDescent="0.25">
      <c r="A62" t="s">
        <v>18</v>
      </c>
      <c r="B62" s="13" t="s">
        <v>92</v>
      </c>
      <c r="C62" s="24" t="s">
        <v>32</v>
      </c>
      <c r="D62" s="3">
        <v>45453</v>
      </c>
      <c r="E62" s="3">
        <v>46140</v>
      </c>
      <c r="G62" s="1"/>
      <c r="H62" s="1" t="s">
        <v>83</v>
      </c>
      <c r="I62" s="18"/>
      <c r="J62" s="19">
        <f>Tabela1[[#This Row],[Data Início]]+Tabela1[[#This Row],[Dias de direito]] -1</f>
        <v>-1</v>
      </c>
      <c r="M62" s="1"/>
      <c r="N62" s="1"/>
    </row>
  </sheetData>
  <mergeCells count="1">
    <mergeCell ref="A3:J3"/>
  </mergeCells>
  <phoneticPr fontId="2" type="noConversion"/>
  <dataValidations count="1">
    <dataValidation type="list" allowBlank="1" showInputMessage="1" showErrorMessage="1" sqref="F6:F62" xr:uid="{9D34DC56-8101-4D3B-ACEB-19826044E827}">
      <formula1>"1º Período,2º Período,3º Período"</formula1>
    </dataValidation>
  </dataValidations>
  <pageMargins left="0.511811024" right="0.511811024" top="0.78740157499999996" bottom="0.78740157499999996" header="0.31496062000000002" footer="0.31496062000000002"/>
  <headerFooter>
    <oddHeader>&amp;R&amp;"Calibri"&amp;7&amp;K000000 Security level: RINA/CL/SENSITIVE&amp;1#_x000D_</oddHeader>
    <oddFooter>&amp;L_x000D_&amp;1#&amp;"Trebuchet MS"&amp;9&amp;K008542 INTERNA</oddFooter>
  </headerFooter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9D12-C804-48AA-BEBB-E9958A06F3C3}">
  <dimension ref="A1:D10"/>
  <sheetViews>
    <sheetView workbookViewId="0">
      <selection activeCell="G8" sqref="G8:G9"/>
    </sheetView>
  </sheetViews>
  <sheetFormatPr defaultRowHeight="15" x14ac:dyDescent="0.25"/>
  <cols>
    <col min="1" max="1" width="17" customWidth="1"/>
    <col min="3" max="3" width="11.28515625" customWidth="1"/>
    <col min="4" max="4" width="10.42578125" bestFit="1" customWidth="1"/>
  </cols>
  <sheetData>
    <row r="1" spans="1:4" x14ac:dyDescent="0.25">
      <c r="A1" t="s">
        <v>94</v>
      </c>
      <c r="B1" t="s">
        <v>5</v>
      </c>
      <c r="C1" t="s">
        <v>95</v>
      </c>
      <c r="D1" t="s">
        <v>12</v>
      </c>
    </row>
    <row r="2" spans="1:4" x14ac:dyDescent="0.25">
      <c r="A2" s="41" t="s">
        <v>93</v>
      </c>
      <c r="B2" s="41" t="s">
        <v>39</v>
      </c>
      <c r="C2" s="42">
        <v>45959</v>
      </c>
      <c r="D2" s="42">
        <f t="shared" ref="D2:D10" si="0">C2+30</f>
        <v>45989</v>
      </c>
    </row>
    <row r="3" spans="1:4" x14ac:dyDescent="0.25">
      <c r="A3" s="41" t="s">
        <v>96</v>
      </c>
      <c r="B3" s="41" t="s">
        <v>45</v>
      </c>
      <c r="C3" s="42">
        <v>46016</v>
      </c>
      <c r="D3" s="42">
        <f t="shared" si="0"/>
        <v>46046</v>
      </c>
    </row>
    <row r="4" spans="1:4" x14ac:dyDescent="0.25">
      <c r="A4" s="41" t="s">
        <v>97</v>
      </c>
      <c r="B4" s="41" t="s">
        <v>48</v>
      </c>
      <c r="C4" s="42">
        <v>45904</v>
      </c>
      <c r="D4" s="42">
        <f t="shared" si="0"/>
        <v>45934</v>
      </c>
    </row>
    <row r="5" spans="1:4" x14ac:dyDescent="0.25">
      <c r="A5" s="41" t="s">
        <v>98</v>
      </c>
      <c r="B5" s="41"/>
      <c r="C5" s="42">
        <v>45888</v>
      </c>
      <c r="D5" s="42">
        <f t="shared" si="0"/>
        <v>45918</v>
      </c>
    </row>
    <row r="6" spans="1:4" x14ac:dyDescent="0.25">
      <c r="A6" s="41" t="s">
        <v>99</v>
      </c>
      <c r="B6" s="41"/>
      <c r="C6" s="42">
        <v>45966</v>
      </c>
      <c r="D6" s="42">
        <f t="shared" si="0"/>
        <v>45996</v>
      </c>
    </row>
    <row r="7" spans="1:4" x14ac:dyDescent="0.25">
      <c r="A7" s="41" t="s">
        <v>100</v>
      </c>
      <c r="B7" s="41"/>
      <c r="C7" s="42">
        <v>45903</v>
      </c>
      <c r="D7" s="42">
        <f t="shared" si="0"/>
        <v>45933</v>
      </c>
    </row>
    <row r="8" spans="1:4" x14ac:dyDescent="0.25">
      <c r="A8" s="41" t="s">
        <v>101</v>
      </c>
      <c r="B8" s="41" t="s">
        <v>57</v>
      </c>
      <c r="C8" s="42">
        <v>45958</v>
      </c>
      <c r="D8" s="42">
        <f t="shared" si="0"/>
        <v>45988</v>
      </c>
    </row>
    <row r="9" spans="1:4" x14ac:dyDescent="0.25">
      <c r="A9" s="41" t="s">
        <v>102</v>
      </c>
      <c r="B9" s="41" t="s">
        <v>60</v>
      </c>
      <c r="C9" s="42">
        <v>45930</v>
      </c>
      <c r="D9" s="42">
        <f t="shared" si="0"/>
        <v>45960</v>
      </c>
    </row>
    <row r="10" spans="1:4" x14ac:dyDescent="0.25">
      <c r="A10" s="41" t="s">
        <v>103</v>
      </c>
      <c r="B10" s="41"/>
      <c r="C10" s="42">
        <v>45956</v>
      </c>
      <c r="D10" s="42">
        <f t="shared" si="0"/>
        <v>45986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cdac03a7-e156-4c4b-b35d-d580a54520fa}" enabled="1" method="Privileged" siteId="{5b6f6241-9a57-4be4-8e50-1dfa72e79a5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Simoes Bourguignon - PrestServ</dc:creator>
  <cp:keywords/>
  <dc:description/>
  <cp:lastModifiedBy>Aron Freire Barbosa</cp:lastModifiedBy>
  <cp:revision/>
  <dcterms:created xsi:type="dcterms:W3CDTF">2025-02-28T18:44:12Z</dcterms:created>
  <dcterms:modified xsi:type="dcterms:W3CDTF">2025-07-21T20:42:51Z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2025-02-28T21:30:22Z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d9f52129-d088-46e4-ba30-9bad81b695b7</vt:lpwstr>
  </property>
  <property fmtid="{D5CDD505-2E9C-101B-9397-08002B2CF9AE}" pid="8" name="MSIP_Label_cdac03a7-e156-4c4b-b35d-d580a54520fa_ContentBits">
    <vt:lpwstr>2</vt:lpwstr>
  </property>
  <property fmtid="{D5CDD505-2E9C-101B-9397-08002B2CF9AE}" pid="9" name="MSIP_Label_cdac03a7-e156-4c4b-b35d-d580a54520fa_Tag">
    <vt:lpwstr>10, 0, 1, 1</vt:lpwstr>
  </property>
  <property fmtid="{D5CDD505-2E9C-101B-9397-08002B2CF9AE}" pid="10" name="MSIP_Label_e4480d37-4848-42ce-83aa-e003de3fa15d_Enabled">
    <vt:lpwstr>true</vt:lpwstr>
  </property>
  <property fmtid="{D5CDD505-2E9C-101B-9397-08002B2CF9AE}" pid="11" name="MSIP_Label_e4480d37-4848-42ce-83aa-e003de3fa15d_SetDate">
    <vt:lpwstr>2025-03-07T17:50:09Z</vt:lpwstr>
  </property>
  <property fmtid="{D5CDD505-2E9C-101B-9397-08002B2CF9AE}" pid="12" name="MSIP_Label_e4480d37-4848-42ce-83aa-e003de3fa15d_Method">
    <vt:lpwstr>Privileged</vt:lpwstr>
  </property>
  <property fmtid="{D5CDD505-2E9C-101B-9397-08002B2CF9AE}" pid="13" name="MSIP_Label_e4480d37-4848-42ce-83aa-e003de3fa15d_Name">
    <vt:lpwstr>Sensitive</vt:lpwstr>
  </property>
  <property fmtid="{D5CDD505-2E9C-101B-9397-08002B2CF9AE}" pid="14" name="MSIP_Label_e4480d37-4848-42ce-83aa-e003de3fa15d_SiteId">
    <vt:lpwstr>76e3e3ff-fce0-45ec-a946-bc44d69a9b7e</vt:lpwstr>
  </property>
  <property fmtid="{D5CDD505-2E9C-101B-9397-08002B2CF9AE}" pid="15" name="MSIP_Label_e4480d37-4848-42ce-83aa-e003de3fa15d_ActionId">
    <vt:lpwstr>6589e86f-379b-48c0-bcb4-45513f38e4a9</vt:lpwstr>
  </property>
  <property fmtid="{D5CDD505-2E9C-101B-9397-08002B2CF9AE}" pid="16" name="MSIP_Label_e4480d37-4848-42ce-83aa-e003de3fa15d_ContentBits">
    <vt:lpwstr>1</vt:lpwstr>
  </property>
  <property fmtid="{D5CDD505-2E9C-101B-9397-08002B2CF9AE}" pid="17" name="MSIP_Label_e4480d37-4848-42ce-83aa-e003de3fa15d_Tag">
    <vt:lpwstr>10, 0, 1, 2</vt:lpwstr>
  </property>
</Properties>
</file>